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sidogeumgo_2024\"/>
    </mc:Choice>
  </mc:AlternateContent>
  <xr:revisionPtr revIDLastSave="0" documentId="8_{7C8DF0C5-D973-4C25-8B03-912FF8DDCC39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인천시" sheetId="1" r:id="rId1"/>
    <sheet name="강원도" sheetId="2" r:id="rId2"/>
    <sheet name="춘천" sheetId="3" r:id="rId3"/>
    <sheet name="강릉" sheetId="4" r:id="rId4"/>
    <sheet name="원주" sheetId="5" r:id="rId5"/>
    <sheet name="충북" sheetId="6" r:id="rId6"/>
    <sheet name="충주" sheetId="7" r:id="rId7"/>
    <sheet name="제천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7" i="7" l="1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26" i="7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35" i="3"/>
  <c r="T4" i="8"/>
  <c r="T5" i="8"/>
  <c r="T6" i="8"/>
  <c r="T3" i="8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3" i="7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3" i="6"/>
  <c r="T5" i="5"/>
  <c r="T6" i="5"/>
  <c r="T7" i="5"/>
  <c r="T8" i="5"/>
  <c r="T9" i="5"/>
  <c r="T10" i="5"/>
  <c r="T11" i="5"/>
  <c r="T12" i="5"/>
  <c r="T13" i="5"/>
  <c r="T4" i="5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4" i="4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4" i="3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5" i="2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tc={E69EFEAA-B837-4400-8BC6-793439CA6FC4}</author>
    <author>tc={80D28F5D-9594-4474-875E-56F31825027A}</author>
    <author>tc={EB9CE269-C436-4E73-A338-D8C9B50530E9}</author>
  </authors>
  <commentList>
    <comment ref="A3" authorId="0" shapeId="0" xr:uid="{E69EFEAA-B837-4400-8BC6-793439CA6FC4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SELECT
    NVL(A.LAF_CD, '0') AS LAF_CD,
    NVL(A.LAF_NM, '0') AS LAF_NM,
    NVL(A.GOF_CD, '0') AS GOF_CD,
    NVL(A.GOF_NM, '0') AS GOF_NM,
    NVL(A.FYR, '0') AS FYR,
    NVL(A.ACNT_DV_CD, '0') AS ACNT_DV_CD,
    NVL(A.ACNT_DV_MSTR_CD, '0') AS ACNT_DV_MSTR_CD,
    NVL(A.ACNT_DV_MSTR_NM, '0') AS ACNT_DV_MSTR_NM,
    NVL(A.ACNT_DV_NM, '0') AS ACNT_DV_NM,
       /*NVL(A.GONGGEUM_GYEJWA, '0') AS GONGGEUM_GYEJWA,
    --NVL(A.NU_TXRV_DD_SUM_AMT, 0)  세입누계,
    --NVL(A.NU_ANE_AMT, 0)  세출누계,
    --NVL(A.NU_FD_OP_AMT, 0)  자금운용누계,
    --NVL(A.NU_TXRV_DD_SUM_AMT, 0) - NVL(A.NU_ANE_AMT, 0) - NVL(A.NU_FD_OP_AMT, 0)  공금잔액,
    --NVL(A.GONGGEUM_JANAEK, '0') AS 수납회계이월액,
    --NVL(A.UNYOUNG_JANAEK, '0') AS 운용회계이월액,
    --NVL((SELECT I.JANAEK FROM MI_JAN I WHERE I.GONGGEUM_GYEJWA = A.GONGGEUM_GYEJWA), '0') AS 미분류합계,*/
    SUM(NVL(A.NU_TXRV_DD_SUM_AMT, 0) - NVL(A.NU_ANE_AMT, 0) - NVL(A.NU_FD_OP_AMT, 0)) AS  공금잔액,
    NVL(A.ACNT_YMD, '0') AS ACNT_YMD,
    SUM(NVL(A.RCVMT_AMT, '0')) AS RCVMT_AMT,
    SUM(NVL(A.RFN_AMT, '0')) AS RFN_AMT,
    SUM(NVL(A.TXRV_SBJ_RVSN_AMT, '0')) AS TXRV_SBJ_RVSN_AMT,
    SUM(NVL(A.TXRV_DD_SUM_AMT, '0')) AS TXRV_DD_SUM_AMT,
    SUM(NVL(A.FDAC_AMT, '0')) AS FDAC_AMT,
    SUM(NVL(A.FDAC_RTN_AMT, '0')) AS FDAC_RTN_AMT,
    SUM(NVL(A.FDAC_RAMT_AMT, '0')) AS FDAC_RAMT_AMT,
    SUM(NVL(A.EP_AMT, '0')) AS EP_AMT,
    SUM(NVL(A.RTN_AMT, '0')) AS RTN_AMT,
    SUM(NVL(A.ANE_SBJ_RVSN_AMT, '0')) AS ANE_SBJ_RVSN_AMT,
    SUM(NVL(A.ANE_AMT, '0')) AS ANE_AMT,
    SUM(NVL(A.PMOD_NPYM_AMT, '0')) AS PMOD_NPYM_AMT,
    SUM(NVL(A.FD_BDTR_AMT, '0')) AS FD_BDTR_AMT,
    SUM(NVL(A.FD_OP_DPI_AMT, '0')) AS FD_OP_DPI_AMT,
    SUM(NVL(A.FD_OP_CNLT_AMT, '0')) AS FD_OP_CNLT_AMT,
    SUM(NVL(A.FD_OP_AMT, '0')) AS FD_OP_AMT,
    SUM(NVL(A.STBX_RAMT_AMT, '0')) AS STBX_RAMT_AMT,
    SUM(NVL(A.UNDL_TRSFR_AMT, '0')) AS UNDL_TRSFR_AMT,
    SUM(NVL(A.NU_ANE_AMT, 0))  AS NU_ANE_AMT,
    SUM(NVL(A.NU_FD_OP_AMT, 0)) AS NU_FD_OP_AMT,
    SUM(NVL(A.NU_RCVMT_AMT, 0)) AS NU_RCVMT_AMT,
    SUM(NVL(A.NU_RFN_AMT, '0')) AS NU_RFN_AMT,
    SUM(NVL(A.NU_TXRV_SBJ_RVSN_AMT, '0')) AS NU_TXRV_SBJ_RVSN_AMT,
    SUM(NVL(A.NU_TXRV_DD_SUM_AMT, 0)) AS NU_TXRV_DD_SUM_AMT,
    SUM(NVL(A.NU_FDAC_AMT, '0')) AS NU_FDAC_AMT,
    SUM(NVL(A.NU_FDAC_RTN_AMT, '0')) AS NU_FDAC_RTN_AMT,
    SUM(NVL(A.NU_FDAC_RAMT_AMT, '0')) AS NU_FDAC_RAMT_AMT,
    SUM(NVL(A.NU_EP_AMT, '0')) AS NU_EP_AMT,
    SUM(NVL(A.NU_RTN_AMT, '0')) AS NU_RTN_AMT,
    SUM(NVL(A.NU_ANE_SBJ_RVSN_AMT, '0')) AS NU_ANE_SBJ_RVSN_AMT,
    SUM(NVL(A.NU_PMOD_NPYM_AMT, '0')) AS NU_PMOD_NPYM_AMT,
    SUM(NVL(A.NU_FD_BDTR_AMT, '0')) AS NU_FD_BDTR_AMT,
    SUM(NVL(A.NU_FD_OP_DPI_AMT, '0')) AS NU_FD_OP_DPI_AMT,
    SUM(NVL(A.NU_FD_OP_CNLT_AMT, '0')) AS NU_FD_OP_CNLT_AMT,
    SUM(NVL(A.NU_STBX_RAMT_AMT, '0')) AS NU_STBX_RAMT_AMT,
    SUM(NVL(A.NU_UNDL_TRSFR_AMT, '0')) AS NU_UNDL_TRSFR_AMT,
    NVL(A.STBX_BANK_CD, '0') AS STBX_BANK_CD
FROM
    (
    WITH UNYONG_JAN AS (
    SELECT 
        A.GONGGEUM_GYEJWA,
        SUM(A.JANAEK) AS JANAEK
    FROM 
    (
    SELECT
        CASE
            WHEN B.SIGUMGO_HOIKYE_YR &lt;&gt; 9999 THEN SUBSTR(A.GONGGEUM_GYEJWA, 0, 15) || SUBSTR((SELECT BIZ_DT FROM MAP_JOB_DATE WHERE DW_BAS_DDT = '20240806'), 3, 2)
            ELSE A.GONGGEUM_GYEJWA END AS GONGGEUM_GYEJWA,
        SUM(A.JANAEK) AS JANAEK
    FROM RPT_UNYONG_JAN A
             JOIN ACL_SIGUMGO_MAS B ON B.FIL_100_CTNT2 = A.GONGGEUM_GYEJWA
    WHERE 1=1
      AND B.MNG_NO = 1
      AND A.KIJUNIL = (SELECT CASE WHEN DT_G = 0 THEN BIZ_DT ELSE BF1_BIZ_DT END AS BIZ_DT  FROM MAP_JOB_DATE WHERE DW_BAS_DDT = SUBSTR('20240806',0,4) -1 || 1231)
      AND A.JANAEK &gt; 0
      AND A.GEUMGO_CODE = '28'
    GROUP BY A.GONGGEUM_GYEJWA, B.SIGUMGO_HOIKYE_YR
    ) A
    GROUP BY A.GONGGEUM_GYEJWA
    ORDER BY A.GONGGEUM_GYEJWA
),
MI_JAN AS (
    SELECT E.CMM_DTL_C,  C.LAF_NM, C.ACNT_DV_CD, C.ACNT_DV_MSTR_CD, C.ACNT_DV_MSTR_NM, C.ACNT_DV_NM, C.GONGGEUM_GYEJWA,
        SUM(DECODE(A.CRT_CAN_G, 1, -1, 2, -1, 33, -1, 1) * DECODE(A.IPJI_G, 2, -1, 1) * A.TRAMT) AS JANAEK
    FROM ACL_SIGUMGO_SLV A, ACL_SIGUMGO_MAS B, RPT_FISG_INFO_MAP C, SFI_CMM_C_DAT E
    WHERE 1=1
      AND A.SIGUMGO_ORG_C = B.SIGUMGO_ORG_C
      AND A.FIL_100_CTNT5 = B.FIL_100_CTNT2
      AND C.GONGGEUM_GYEJWA = B.FIL_100_CTNT2
      AND C.USE_YN = 'Y'
      AND B.MNG_NO = 1
      AND E.CMM_C_NM = 'RPT자치단체코드분류'
      AND E.USE_YN = 'Y'
      AND E.HRNK_CMM_DTL_C = A.SIGUMGO_ORG_C
      AND E.UPMU_HMK_1_SLV = A.ICH_SIGUMGO_GUN_GU_C
      AND E.CMM_DTL_C = C.LAF_CD(+)
      AND LPAD(A.SIGUMGO_TRX_G,2,'0')||LPAD(A.SIGUMGO_IP_TRX_G,2,'0')||LPAD(A.SIGUMGO_JI_TRX_G,2,'0') NOT IN (SELECT CMM_DTL_C FROM SFI_CMM_C_DAT WHERE CMM_C_NM = '이호조세입세출송신용' AND USE_YN = 'Y')
      AND NOT (A.SIGUMGO_ORG_C = '28' AND A.ICH_SIGUMGO_GUN_GU_C IN('260','710','720'))
      AND NVL(A.GISDT, A.TRXDT) BETWEEN '20240101' AND '20240806'
      AND A.SIGUMGO_ORG_C = '28'
      AND C.FYR = SUBSTR('20240806',0,4)
    GROUP BY E.CMM_DTL_C,  C.LAF_NM, C.ACNT_DV_CD, C.ACNT_DV_MSTR_CD, C.ACNT_DV_MSTR_NM, C.ACNT_DV_NM, C.GONGGEUM_GYEJWA
)
        SELECT
            E.CMM_DTL_C AS LAF_CD,
            C.LAF_NM AS LAF_NM,
            'AAAA' AS GOF_CD,
            'AAAA' AS GOF_NM,
            SUBSTR('20240806',0,4) AS FYR,
            C.ACNT_DV_CD AS ACNT_DV_CD ,
            C.ACNT_DV_MSTR_CD AS ACNT_DV_MSTR_CD ,
            C.ACNT_DV_MSTR_NM AS ACNT_DV_MSTR_NM ,
            C.ACNT_DV_NM AS ACNT_DV_NM ,
            C.GONGGEUM_GYEJWA AS GONGGEUM_GYEJWA,
            G.JANAEK AS GONGGEUM_JANAEK,
            H.JANAEK AS UNYOUNG_JANAEK,
            '20240806' AS ACNT_YMD
             , SUM(CASE WHEN F.HRNK_CMM_C_NM = '세입'   AND  GISDT = '20240806'     THEN A.TRAMT * DECODE(IPJI_G, 2, -1, 1) * DECODE(A.CRT_CAN_G,1,-1,2,-1,33,-1,1) ELSE 0 END) AS TXRV_DD_SUM_AMT
             , SUM(CASE WHEN F.HRNK_CMM_DTL_C = '수납'  AND  GISDT = '20240806'         THEN A.TRAMT * DECODE(IPJI_G, 2, -1, 1) * DECODE(A.CRT_CAN_G,1,-1,2,-1,33,-1,1) ELSE 0 END) AS RCVMT_AMT
             , SUM(CASE WHEN F.HRNK_CMM_DTL_C = '과오납환급'  AND  GISDT = '20240806'         THEN A.TRAMT * DECODE(IPJI_G, 2, -1, 1) * DECODE(A.CRT_CAN_G,1,-1,2,-1,33,-1,1) ELSE 0 END) AS RFN_AMT
             , SUM(CASE WHEN F.HRNK_CMM_DTL_C = '과목경정'   AND  GISDT = '20240806'        THEN A.TRAMT * DECODE(IPJI_G, 2, -1, 1) * DECODE(A.CRT_CAN_G,1,-1,2,-1,33,-1,1) ELSE 0 END) AS TXRV_SBJ_RVSN_AMT
             , SUM(CASE WHEN F.HRNK_CMM_DTL_C = '자금배정'  AND  GISDT = '20240806'         THEN A.TRAMT * DECODE(IPJI_G, 2, -1, 1) * DECODE(A.CRT_CAN_G,1,-1,2,-1,33,-1,1) ELSE 0 END) AS FDAC_AMT
             , 0 AS FDAC_RTN_AMT
             , 0 AS FDAC_RAMT_AMT
             , SUM(CASE WHEN F.HRNK_CMM_C_NM = '세출'     AND  GISDT = '20240806'      THEN -1 * A.TRAMT * DECODE(IPJI_G, 2, -1, 1) * DECODE(A.CRT_CAN_G,1,-1,2,-1,33,-1,1) ELSE 0 END) AS ANE_AMT
             , SUM(CASE WHEN F.HRNK_CMM_DTL_C = '지출'      AND  GISDT = '20240806'     THEN A.TRAMT * DECODE(IPJI_G, 2, -1, 1) * DECODE(A.CRT_CAN_G,1,-1,2,-1,33,-1,1) ELSE 0 END) AS EP_AMT
             , SUM(CASE WHEN F.HRNK_CMM_DTL_C = '반납'      AND  GISDT = '20240806'     THEN A.TRAMT * DECODE(IPJI_G, 2, -1, 1) * DECODE(A.CRT_CAN_G,1,-1,2,-1,33,-1,1) ELSE 0 END) AS RTN_AMT
             , SUM(CASE WHEN F.HRNK_CMM_DTL_C = '세출과목경정'     AND  GISDT = '20240806'      THEN A.TRAMT * DECODE(IPJI_G, 2, -1, 1) * DECODE(A.CRT_CAN_G,1,-1,2,-1,33,-1,1) ELSE 0 END) AS ANE_SBJ_RVSN_AMT
             ,0 AS PMOD_NPYM_AMT
             , SUM(CASE WHEN F.HRNK_CMM_DTL_C = '자금전용'    AND  GISDT = '20240806'       THEN A.TRAMT * DECODE(IPJI_G, 2, -1, 1) * DECODE(A.CRT_CAN_G,1,-1,2,-1,33,-1,1) ELSE 0 END) AS FD_BDTR_AMT
             , SUM(CASE WHEN F.HRNK_CMM_C_NM = '자금운용'     AND  GISDT = '20240806'      THEN -1 * A.TRAMT * DECODE(IPJI_G, 2, -1, 1) * DECODE(A.CRT_CAN_G,1,-1,2,-1,33,-1,1) ELSE 0 END) AS FD_OP_AMT
             , SUM(CASE WHEN F.HRNK_CMM_DTL_C = '자금운용예치'     AND  GISDT = '20240806'      THEN A.TRAMT * DECODE(IPJI_G, 2, -1, 1) * DECODE(A.CRT_CAN_G,1,-1,2,-1,33,-1,1) ELSE 0 END) AS FD_OP_DPI_AMT
             , SUM(CASE WHEN F.HRNK_CMM_DTL_C = '자금운용해지'      AND  GISDT = '20240806'     THEN A.TRAMT * DECODE(IPJI_G, 2, -1, 1) * DECODE(A.CRT_CAN_G,1,-1,2,-1,33,-1,1) ELSE 0 END) AS FD_OP_CNLT_AMT
             , SUM(CASE WHEN F.HRNK_CMM_C_NM = '지급명령미지급액'    AND  GISDT = '20240806'       THEN A.TRAMT * DECODE(IPJI_G, 2, -1, 1) * DECODE(A.CRT_CAN_G,1,-1,2,-1,33,-1,1) ELSE 0 END) AS UNDL_TRSFR_AMT
             , SUM(CASE WHEN F.HRNK_CMM_C_NM = '세입' AND (NVL(A.GISDT, A.TRXDT) &gt;= SUBSTR('20240806',0,4) || '0101' OR B.SIGUMGO_HOIKYE_YR &lt;&gt; 9999) THEN A.TRAMT * DECODE(IPJI_G, 2, -1, 1) * DECODE(A.CRT_CAN_G,1,-1,2,-1,33,-1,1) ELSE 0 END) + NVL(G.JANAEK,0) + NVL(H.JANAEK,0) AS NU_TXRV_DD_SUM_AMT
             , SUM(CASE WHEN F.HRNK_CMM_DTL_C = '수납'     AND (NVL(A.GISDT, A.TRXDT) &gt;= SUBSTR('20240806',0,4) || '0101' OR B.SIGUMGO_HOIKYE_YR &lt;&gt; 9999)  THEN A.TRAMT * DECODE(IPJI_G, 2, -1, 1) * DECODE(A.CRT_CAN_G,1,-1,2,-1,33,-1,1) ELSE 0 END) + NVL(G.JANAEK,0) + NVL(H.JANAEK,0) AS NU_RCVMT_AMT
             , SUM(CASE WHEN F.HRNK_CMM_DTL_C = '과오납환급'   AND (NVL(A.GISDT, A.TRXDT) &gt;= SUBSTR(20240806,0,4) || '0101' OR B.SIGUMGO_HOIKYE_YR &lt;&gt; 9999)  THEN A.TRAMT * DECODE(IPJI_G, 2, -1, 1) * DECODE(A.CRT_CAN_G,1,-1,2,-1,33,-1,1) ELSE 0 END) AS NU_RFN_AMT
             , SUM(CASE WHEN F.HRNK_CMM_DTL_C = '과목경정'  AND (NVL(A.GISDT, A.TRXDT) &gt;= SUBSTR('20240806',0,4) || '0101' OR B.SIGUMGO_HOIKYE_YR &lt;&gt; 9999)  THEN A.TRAMT * DECODE(IPJI_G, 2, -1, 1) * DECODE(A.CRT_CAN_G,1,-1,2,-1,33,-1,1) ELSE 0 END) AS NU_TXRV_SBJ_RVSN_AMT
             , 0 AS NU_FDAC_RTN_AMT
             , 0 AS NU_FDAC_RAMT_AMT
             , SUM(CASE WHEN F.HRNK_CMM_C_NM = '세출' AND (NVL(A.GISDT, A.TRXDT) &gt;= SUBSTR('20240806',0,4) || '0101' OR B.SIGUMGO_HOIKYE_YR &lt;&gt; 9999)  THEN -1 * A.TRAMT * DECODE(IPJI_G, 2, -1, 1) * DECODE(A.CRT_CAN_G,1,-1,2,-1,33,-1,1) ELSE 0 END) AS NU_ANE_AMT
             , SUM(CASE WHEN F.HRNK_CMM_DTL_C = '지출' AND (NVL(A.GISDT, A.TRXDT) &gt;= SUBSTR('20240806',0,4) || '0101' OR B.SIGUMGO_HOIKYE_YR &lt;&gt; 9999)  THEN A.TRAMT * DECODE(IPJI_G, 2, -1, 1) * DECODE(A.CRT_CAN_G,1,-1,2,-1,33,-1,1) ELSE 0 END) AS NU_EP_AMT
             , SUM(CASE WHEN F.HRNK_CMM_DTL_C = '반납'  AND (NVL(A.GISDT, A.TRXDT) &gt;= SUBSTR('20240806',0,4) || '0101' OR B.SIGUMGO_HOIKYE_YR &lt;&gt; 9999)  THEN A.TRAMT * DECODE(IPJI_G, 2, -1, 1) * DECODE(A.CRT_CAN_G,1,-1,2,-1,33,-1,1) ELSE 0 END) AS NU_RTN_AMT
             , SUM(CASE WHEN F.HRNK_CMM_DTL_C = '세출과목경정' AND (NVL(A.GISDT, A.TRXDT) &gt;= SUBSTR('20240806',0,4) || '0101' OR B.SIGUMGO_HOIKYE_YR &lt;&gt; 9999) THEN A.TRAMT * DECODE(IPJI_G, 2, -1, 1) * DECODE(A.CRT_CAN_G,1,-1,2,-1,33,-1,1) ELSE 0 END) AS NU_ANE_SBJ_RVSN_AMT
             , SUM(CASE WHEN F.HRNK_CMM_DTL_C = '자금배정'AND (NVL(A.GISDT, A.TRXDT) &gt;= SUBSTR('20240806',0,4) || '0101' OR B.SIGUMGO_HOIKYE_YR &lt;&gt; 9999) THEN A.TRAMT * DECODE(IPJI_G, 2, -1, 1) * DECODE(A.CRT_CAN_G,1,-1,2,-1,33,-1,1) ELSE 0 END) AS NU_FDAC_AMT
             ,0 AS NU_PMOD_NPYM_AMT
             , SUM(CASE WHEN F.HRNK_CMM_C_NM = '자금운용'    AND NVL(A.GISDT, A.TRXDT) &gt;= SUBSTR('20240806',0,4) || '0101'  THEN -1 * A.TRAMT * DECODE(IPJI_G, 2, -1, 1) * DECODE(A.CRT_CAN_G,1,-1,2,-1,33,-1,1) ELSE 0 END)  + NVL(H.JANAEK,0) AS NU_FD_OP_AMT
             , SUM(CASE WHEN F.HRNK_CMM_DTL_C = '자금운용예치'   AND NVL(A.GISDT, A.TRXDT) &gt;= SUBSTR('20240806',0,4) || '0101'  THEN A.TRAMT * DECODE(IPJI_G, 2, -1, 1) * DECODE(A.CRT_CAN_G,1,-1,2,-1,33,-1,1) ELSE 0 END) + NVL(H.JANAEK,0) AS NU_FD_OP_DPI_AMT
             , SUM(CASE WHEN F.HRNK_CMM_DTL_C = '자금운용해지'   AND NVL(A.GISDT, A.TRXDT) &gt;= SUBSTR('20240806',0,4) || '0101'  THEN A.TRAMT * DECODE(IPJI_G, 2, -1, 1) * DECODE(A.CRT_CAN_G,1,-1,2,-1,33,-1,1) ELSE 0 END)  + NVL(H.JANAEK,0) AS NU_FD_OP_CNLT_AMT
             , SUM(CASE WHEN F.HRNK_CMM_DTL_C = '자금전용' AND NVL(A.GISDT, A.TRXDT) &gt;= SUBSTR('20240806',0,4) || '0101' THEN A.TRAMT * DECODE(IPJI_G, 2, -1, 1) * DECODE(A.CRT_CAN_G,1,-1,2,-1,33,-1,1) ELSE 0 END) + NVL(H.JANAEK,0) AS NU_FD_BDTR_AMT
             , SUM(CASE WHEN F.HRNK_CMM_C_NM = '지급명령미지급액'           THEN A.TRAMT * DECODE(IPJI_G, 2, -1, 1) * DECODE(A.CRT_CAN_G,1,-1,2,-1,33,-1,1) ELSE 0 END) AS NU_UNDL_TRSFR_AMT
             , 0 AS STBX_RAMT_AMT
             , 0 AS NU_STBX_RAMT_AMT
             , '10' AS DAY_MON_FG
             , '088' STBX_BANK_CD
        FROM ACL_SIGUMGO_SLV A, ACL_SIGUMGO_MAS B, RPT_FISG_INFO_MAP C, SFI_CMM_C_DAT E, SFI_CMM_C_DAT F, RPT_GONGGEUM_JAN G, UNYONG_JAN H
        WHERE 1=1
          AND A.SIGUMGO_ORG_C = B.SIGUMGO_ORG_C
          AND A.FIL_100_CTNT5 = B.FIL_100_CTNT2
          AND C.GONGGEUM_GYEJWA = B.FIL_100_CTNT2
          AND C.USE_YN = 'Y'
          AND B.MNG_NO = 1
          AND E.CMM_C_NM = 'RPT자치단체코드분류'
          AND E.USE_YN = 'Y'
          AND E.HRNK_CMM_DTL_C = A.SIGUMGO_ORG_C
          AND E.UPMU_HMK_1_SLV = A.ICH_SIGUMGO_GUN_GU_C
          AND E.CMM_DTL_C = C.LAF_CD(+)
          AND F.CMM_C_NM = '이호조세입세출송신용'
          AND F.USE_YN = 'Y'
          AND F.CMM_DTL_C = LPAD(A.SIGUMGO_TRX_G,2,'0')||LPAD(A.SIGUMGO_IP_TRX_G,2,'0')||LPAD(A.SIGUMGO_JI_TRX_G,2,'0')
          AND NOT (A.SIGUMGO_ORG_C = '28' AND A.ICH_SIGUMGO_GUN_GU_C IN('260','710','720'))
          AND NVL(A.GISDT, A.TRXDT) &lt;= '20240806'
          AND A.SIGUMGO_ORG_C = '28'
          AND C.FYR = SUBSTR('20240806',0,4)
          AND C.GONGGEUM_GYEJWA = G.GONGGEUM_GYEJWA(+)
          -- AND  G.GONGGEUM_GYEJWA = '04300080900000099'
          AND G.KEORAEIL = SUBSTR('20240806',0,4) -1 || 1231
          AND C.GONGGEUM_GYEJWA = H.GONGGEUM_GYEJWA(+)
          AND G.GEUMGO_CODE = '28'
        GROUP BY E.CMM_DTL_C,  C.LAF_NM, C.ACNT_DV_CD, C.ACNT_DV_MSTR_CD, C.ACNT_DV_MSTR_NM, C.ACNT_DV_NM, C.GONGGEUM_GYEJWA,  G.JANAEK, H.JANAEK 
    ) A
GROUP BY A.LAF_CD, A.LAF_NM, A.GOF_CD, A.GOF_NM, A.FYR, A.ACNT_DV_CD, A.ACNT_DV_MSTR_CD, A.ACNT_DV_MSTR_NM, A.ACNT_DV_NM, A.ACNT_YMD, A.STBX_BANK_CD
ORDER BY LAF_CD DESC, ACNT_DV_MSTR_CD ASC, ACNT_DV_CD ASC
</t>
      </text>
    </comment>
    <comment ref="AX3" authorId="1" shapeId="0" xr:uid="{80D28F5D-9594-4474-875E-56F31825027A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SELECT 
    A.LAF_CD, A.LAF_NM, A.ACNT_DV_CD, A.ACNT_DV_MSTR_CD, A.ACNT_DV_MSTR_NM, A.ACNT_DV_NM,
    SUM(A.LINKAC_JAN) AS SUM_JAN
FROM 
(
SELECT 
B.LAF_CD, B.LAF_NM, B.ACNT_DV_CD, B.ACNT_DV_MSTR_CD, B.ACNT_DV_MSTR_NM, B.ACNT_DV_NM, A.FIL_100_CTNT5, A.LINKAC_JAN
FROM ACL_SIGUMGO_SLV A, RPT_FISG_INFO_MAP B
WHERE (A.FIL_100_CTNT5, A.TRXNO) IN (
    SELECT FIL_100_CTNT5, MAX(TRXNO)
    FROM ACL_SIGUMGO_SLV
    WHERE FIL_100_CTNT5 IN (
        SELECT GONGGEUM_GYEJWA
        FROM RPT_FISG_INFO_MAP
        WHERE FYR = 2024
        AND USE_YN = 'Y'
    )
    AND GISDT &lt;= '20240806'
    GROUP BY FIL_100_CTNT5
)
AND A.SIGUMGO_ORG_C = '28'
AND A.FIL_100_CTNT5 = B.GONGGEUM_GYEJWA
AND B.FYR = 2024
AND B.USE_YN = 'Y') A
GROUP BY A.LAF_CD, A.LAF_NM, A.ACNT_DV_CD, A.ACNT_DV_MSTR_CD, A.ACNT_DV_MSTR_NM, A.ACNT_DV_NM
ORDER BY LAF_CD DESC, ACNT_DV_MSTR_CD ASC, ACNT_DV_CD ASC
</t>
      </text>
    </comment>
    <comment ref="J59" authorId="2" shapeId="0" xr:uid="{EB9CE269-C436-4E73-A338-D8C9B50530E9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E호조세입세출일계의 값이 정상으로 보임
02820035100000199 계좌의 경우
ACL_SIGUMGO_SLV 의 모든 LINKAC_JAN 컬럼의 값이 0원으로 되어 있어 잔액 50원의 차이가 발생함
*해당 거래내역 확인
SELECT * FROM ACL_SIGUMGO_SLV
WHERE 1=1
AND FIL_100_CTNT5 = '02820035100000199'
* 해당 계좌잔액 확인
SELECT A.FIL_100_CTNT5, SUM(DECODE(A.CRT_CAN_G, 1, -1, 2, -1, 33, -1, 1) * DECODE(A.IPJI_G, 2, -1, 1) * A.TRAMT) AS JANAEK FROM ACL_SIGUMGO_SLV A
WHERE A.FIL_100_CTNT5 = '02820035100000199'
GROUP BY A.FIL_100_CTNT5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tc={2B197E0E-D241-4E18-93DF-B9A361219C2F}</author>
    <author>tc={4805FFF0-E31F-469E-A4C6-DFD1709FB7F0}</author>
  </authors>
  <commentList>
    <comment ref="A3" authorId="0" shapeId="0" xr:uid="{2B197E0E-D241-4E18-93DF-B9A361219C2F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SELECT
    NVL(A.LAF_CD, '0') AS LAF_CD,
    NVL(A.LAF_NM, '0') AS LAF_NM,
    NVL(A.GOF_CD, '0') AS GOF_CD,
    NVL(A.GOF_NM, '0') AS GOF_NM,
    NVL(A.FYR, '0') AS FYR,
    NVL(A.ACNT_DV_CD, '0') AS ACNT_DV_CD,
    NVL(A.ACNT_DV_MSTR_CD, '0') AS ACNT_DV_MSTR_CD,
    NVL(A.ACNT_DV_MSTR_NM, '0') AS ACNT_DV_MSTR_NM,
    NVL(A.ACNT_DV_NM, '0') AS ACNT_DV_NM,
       /*NVL(A.GONGGEUM_GYEJWA, '0') AS GONGGEUM_GYEJWA,
    --NVL(A.NU_TXRV_DD_SUM_AMT, 0)  세입누계,
    --NVL(A.NU_ANE_AMT, 0)  세출누계,
    --NVL(A.NU_FD_OP_AMT, 0)  자금운용누계,
    --NVL(A.NU_TXRV_DD_SUM_AMT, 0) - NVL(A.NU_ANE_AMT, 0) - NVL(A.NU_FD_OP_AMT, 0)  공금잔액,
    --NVL(A.GONGGEUM_JANAEK, '0') AS 수납회계이월액,
    --NVL(A.UNYOUNG_JANAEK, '0') AS 운용회계이월액,
    --NVL((SELECT I.JANAEK FROM MI_JAN I WHERE I.GONGGEUM_GYEJWA = A.GONGGEUM_GYEJWA), '0') AS 미분류합계,*/
    SUM(NVL(A.NU_TXRV_DD_SUM_AMT, 0) - NVL(A.NU_ANE_AMT, 0) - NVL(A.NU_FD_OP_AMT, 0)) AS  공금잔액,
    NVL(A.ACNT_YMD, '0') AS ACNT_YMD,
    SUM(NVL(A.RCVMT_AMT, '0')) AS RCVMT_AMT,
    SUM(NVL(A.RFN_AMT, '0')) AS RFN_AMT,
    SUM(NVL(A.TXRV_SBJ_RVSN_AMT, '0')) AS TXRV_SBJ_RVSN_AMT,
    SUM(NVL(A.TXRV_DD_SUM_AMT, '0')) AS TXRV_DD_SUM_AMT,
    SUM(NVL(A.FDAC_AMT, '0')) AS FDAC_AMT,
    SUM(NVL(A.FDAC_RTN_AMT, '0')) AS FDAC_RTN_AMT,
    SUM(NVL(A.FDAC_RAMT_AMT, '0')) AS FDAC_RAMT_AMT,
    SUM(NVL(A.EP_AMT, '0')) AS EP_AMT,
    SUM(NVL(A.RTN_AMT, '0')) AS RTN_AMT,
    SUM(NVL(A.ANE_SBJ_RVSN_AMT, '0')) AS ANE_SBJ_RVSN_AMT,
    SUM(NVL(A.ANE_AMT, '0')) AS ANE_AMT,
    SUM(NVL(A.PMOD_NPYM_AMT, '0')) AS PMOD_NPYM_AMT,
    SUM(NVL(A.FD_BDTR_AMT, '0')) AS FD_BDTR_AMT,
    SUM(NVL(A.FD_OP_DPI_AMT, '0')) AS FD_OP_DPI_AMT,
    SUM(NVL(A.FD_OP_CNLT_AMT, '0')) AS FD_OP_CNLT_AMT,
    SUM(NVL(A.FD_OP_AMT, '0')) AS FD_OP_AMT,
    SUM(NVL(A.STBX_RAMT_AMT, '0')) AS STBX_RAMT_AMT,
    SUM(NVL(A.UNDL_TRSFR_AMT, '0')) AS UNDL_TRSFR_AMT,
    SUM(NVL(A.NU_ANE_AMT, 0))  AS NU_ANE_AMT,
    SUM(NVL(A.NU_FD_OP_AMT, 0)) AS NU_FD_OP_AMT,
    SUM(NVL(A.NU_RCVMT_AMT, 0)) AS NU_RCVMT_AMT,
    SUM(NVL(A.NU_RFN_AMT, '0')) AS NU_RFN_AMT,
    SUM(NVL(A.NU_TXRV_SBJ_RVSN_AMT, '0')) AS NU_TXRV_SBJ_RVSN_AMT,
    SUM(NVL(A.NU_TXRV_DD_SUM_AMT, 0)) AS NU_TXRV_DD_SUM_AMT,
    SUM(NVL(A.NU_FDAC_AMT, '0')) AS NU_FDAC_AMT,
    SUM(NVL(A.NU_FDAC_RTN_AMT, '0')) AS NU_FDAC_RTN_AMT,
    SUM(NVL(A.NU_FDAC_RAMT_AMT, '0')) AS NU_FDAC_RAMT_AMT,
    SUM(NVL(A.NU_EP_AMT, '0')) AS NU_EP_AMT,
    SUM(NVL(A.NU_RTN_AMT, '0')) AS NU_RTN_AMT,
    SUM(NVL(A.NU_ANE_SBJ_RVSN_AMT, '0')) AS NU_ANE_SBJ_RVSN_AMT,
    SUM(NVL(A.NU_PMOD_NPYM_AMT, '0')) AS NU_PMOD_NPYM_AMT,
    SUM(NVL(A.NU_FD_BDTR_AMT, '0')) AS NU_FD_BDTR_AMT,
    SUM(NVL(A.NU_FD_OP_DPI_AMT, '0')) AS NU_FD_OP_DPI_AMT,
    SUM(NVL(A.NU_FD_OP_CNLT_AMT, '0')) AS NU_FD_OP_CNLT_AMT,
    SUM(NVL(A.NU_STBX_RAMT_AMT, '0')) AS NU_STBX_RAMT_AMT,
    SUM(NVL(A.NU_UNDL_TRSFR_AMT, '0')) AS NU_UNDL_TRSFR_AMT,
    NVL(A.STBX_BANK_CD, '0') AS STBX_BANK_CD
FROM
    (
    WITH UNYONG_JAN AS (
    SELECT 
        A.GONGGEUM_GYEJWA,
        SUM(A.JANAEK) AS JANAEK
    FROM 
    (
    SELECT
        CASE
            WHEN B.SIGUMGO_HOIKYE_YR &lt;&gt; 9999 THEN SUBSTR(A.GONGGEUM_GYEJWA, 0, 15) || SUBSTR((SELECT BIZ_DT FROM MAP_JOB_DATE WHERE DW_BAS_DDT = '20240806'), 3, 2)
            ELSE A.GONGGEUM_GYEJWA END AS GONGGEUM_GYEJWA,
        SUM(A.JANAEK) AS JANAEK
    FROM RPT_UNYONG_JAN A
             JOIN ACL_SIGUMGO_MAS B ON B.FIL_100_CTNT2 = A.GONGGEUM_GYEJWA
    WHERE 1=1
      AND B.MNG_NO = 1
      AND A.KIJUNIL = (SELECT CASE WHEN DT_G = 0 THEN BIZ_DT ELSE BF1_BIZ_DT END AS BIZ_DT  FROM MAP_JOB_DATE WHERE DW_BAS_DDT = SUBSTR('20240806',0,4) -1 || 1231)
      AND A.JANAEK &gt; 0
      AND A.GEUMGO_CODE = '28'
    GROUP BY A.GONGGEUM_GYEJWA, B.SIGUMGO_HOIKYE_YR
    ) A
    GROUP BY A.GONGGEUM_GYEJWA
    ORDER BY A.GONGGEUM_GYEJWA
),
MI_JAN AS (
    SELECT E.CMM_DTL_C,  C.LAF_NM, C.ACNT_DV_CD, C.ACNT_DV_MSTR_CD, C.ACNT_DV_MSTR_NM, C.ACNT_DV_NM, C.GONGGEUM_GYEJWA,
        SUM(DECODE(A.CRT_CAN_G, 1, -1, 2, -1, 33, -1, 1) * DECODE(A.IPJI_G, 2, -1, 1) * A.TRAMT) AS JANAEK
    FROM ACL_SIGUMGO_SLV A, ACL_SIGUMGO_MAS B, RPT_FISG_INFO_MAP C, SFI_CMM_C_DAT E
    WHERE 1=1
      AND A.SIGUMGO_ORG_C = B.SIGUMGO_ORG_C
      AND A.FIL_100_CTNT5 = B.FIL_100_CTNT2
      AND C.GONGGEUM_GYEJWA = B.FIL_100_CTNT2
      AND C.USE_YN = 'Y'
      AND B.MNG_NO = 1
      AND E.CMM_C_NM = 'RPT자치단체코드분류'
      AND E.USE_YN = 'Y'
      AND E.HRNK_CMM_DTL_C = A.SIGUMGO_ORG_C
      AND E.UPMU_HMK_1_SLV = A.ICH_SIGUMGO_GUN_GU_C
      AND E.CMM_DTL_C = C.LAF_CD(+)
      AND LPAD(A.SIGUMGO_TRX_G,2,'0')||LPAD(A.SIGUMGO_IP_TRX_G,2,'0')||LPAD(A.SIGUMGO_JI_TRX_G,2,'0') NOT IN (SELECT CMM_DTL_C FROM SFI_CMM_C_DAT WHERE CMM_C_NM = '이호조세입세출송신용' AND USE_YN = 'Y')
      AND NOT (A.SIGUMGO_ORG_C = '42' AND A.ICH_SIGUMGO_GUN_GU_C IN('260','710','720'))
      AND NVL(A.GISDT, A.TRXDT) BETWEEN '20240101' AND '20240806'
      AND A.SIGUMGO_ORG_C = '42'
      AND C.FYR = SUBSTR('20240806',0,4)
    GROUP BY E.CMM_DTL_C,  C.LAF_NM, C.ACNT_DV_CD, C.ACNT_DV_MSTR_CD, C.ACNT_DV_MSTR_NM, C.ACNT_DV_NM, C.GONGGEUM_GYEJWA
)
        SELECT
            E.CMM_DTL_C AS LAF_CD,
            C.LAF_NM AS LAF_NM,
            'AAAA' AS GOF_CD,
            'AAAA' AS GOF_NM,
            SUBSTR('20240806',0,4) AS FYR,
            C.ACNT_DV_CD AS ACNT_DV_CD ,
            C.ACNT_DV_MSTR_CD AS ACNT_DV_MSTR_CD ,
            C.ACNT_DV_MSTR_NM AS ACNT_DV_MSTR_NM ,
            C.ACNT_DV_NM AS ACNT_DV_NM ,
            C.GONGGEUM_GYEJWA AS GONGGEUM_GYEJWA,
            G.JANAEK AS GONGGEUM_JANAEK,
            H.JANAEK AS UNYOUNG_JANAEK,
            '20240806' AS ACNT_YMD
             , SUM(CASE WHEN F.HRNK_CMM_C_NM = '세입'   AND  GISDT = '20240806'     THEN A.TRAMT * DECODE(IPJI_G, 2, -1, 1) * DECODE(A.CRT_CAN_G,1,-1,2,-1,33,-1,1) ELSE 0 END) AS TXRV_DD_SUM_AMT
             , SUM(CASE WHEN F.HRNK_CMM_DTL_C = '수납'  AND  GISDT = '20240806'         THEN A.TRAMT * DECODE(IPJI_G, 2, -1, 1) * DECODE(A.CRT_CAN_G,1,-1,2,-1,33,-1,1) ELSE 0 END) AS RCVMT_AMT
             , SUM(CASE WHEN F.HRNK_CMM_DTL_C = '과오납환급'  AND  GISDT = '20240806'         THEN A.TRAMT * DECODE(IPJI_G, 2, -1, 1) * DECODE(A.CRT_CAN_G,1,-1,2,-1,33,-1,1) ELSE 0 END) AS RFN_AMT
             , SUM(CASE WHEN F.HRNK_CMM_DTL_C = '과목경정'   AND  GISDT = '20240806'        THEN A.TRAMT * DECODE(IPJI_G, 2, -1, 1) * DECODE(A.CRT_CAN_G,1,-1,2,-1,33,-1,1) ELSE 0 END) AS TXRV_SBJ_RVSN_AMT
             , SUM(CASE WHEN F.HRNK_CMM_DTL_C = '자금배정'  AND  GISDT = '20240806'         THEN A.TRAMT * DECODE(IPJI_G, 2, -1, 1) * DECODE(A.CRT_CAN_G,1,-1,2,-1,33,-1,1) ELSE 0 END) AS FDAC_AMT
             , 0 AS FDAC_RTN_AMT
             , 0 AS FDAC_RAMT_AMT
             , SUM(CASE WHEN F.HRNK_CMM_C_NM = '세출'     AND  GISDT = '20240806'      THEN -1 * A.TRAMT * DECODE(IPJI_G, 2, -1, 1) * DECODE(A.CRT_CAN_G,1,-1,2,-1,33,-1,1) ELSE 0 END) AS ANE_AMT
             , SUM(CASE WHEN F.HRNK_CMM_DTL_C = '지출'      AND  GISDT = '20240806'     THEN A.TRAMT * DECODE(IPJI_G, 2, -1, 1) * DECODE(A.CRT_CAN_G,1,-1,2,-1,33,-1,1) ELSE 0 END) AS EP_AMT
             , SUM(CASE WHEN F.HRNK_CMM_DTL_C = '반납'      AND  GISDT = '20240806'     THEN A.TRAMT * DECODE(IPJI_G, 2, -1, 1) * DECODE(A.CRT_CAN_G,1,-1,2,-1,33,-1,1) ELSE 0 END) AS RTN_AMT
             , SUM(CASE WHEN F.HRNK_CMM_DTL_C = '세출과목경정'     AND  GISDT = '20240806'      THEN A.TRAMT * DECODE(IPJI_G, 2, -1, 1) * DECODE(A.CRT_CAN_G,1,-1,2,-1,33,-1,1) ELSE 0 END) AS ANE_SBJ_RVSN_AMT
             ,0 AS PMOD_NPYM_AMT
             , SUM(CASE WHEN F.HRNK_CMM_DTL_C = '자금전용'    AND  GISDT = '20240806'       THEN A.TRAMT * DECODE(IPJI_G, 2, -1, 1) * DECODE(A.CRT_CAN_G,1,-1,2,-1,33,-1,1) ELSE 0 END) AS FD_BDTR_AMT
             , SUM(CASE WHEN F.HRNK_CMM_C_NM = '자금운용'     AND  GISDT = '20240806'      THEN -1 * A.TRAMT * DECODE(IPJI_G, 2, -1, 1) * DECODE(A.CRT_CAN_G,1,-1,2,-1,33,-1,1) ELSE 0 END) AS FD_OP_AMT
             , SUM(CASE WHEN F.HRNK_CMM_DTL_C = '자금운용예치'     AND  GISDT = '20240806'      THEN A.TRAMT * DECODE(IPJI_G, 2, -1, 1) * DECODE(A.CRT_CAN_G,1,-1,2,-1,33,-1,1) ELSE 0 END) AS FD_OP_DPI_AMT
             , SUM(CASE WHEN F.HRNK_CMM_DTL_C = '자금운용해지'      AND  GISDT = '20240806'     THEN A.TRAMT * DECODE(IPJI_G, 2, -1, 1) * DECODE(A.CRT_CAN_G,1,-1,2,-1,33,-1,1) ELSE 0 END) AS FD_OP_CNLT_AMT
             , SUM(CASE WHEN F.HRNK_CMM_C_NM = '지급명령미지급액'    AND  GISDT = '20240806'       THEN A.TRAMT * DECODE(IPJI_G, 2, -1, 1) * DECODE(A.CRT_CAN_G,1,-1,2,-1,33,-1,1) ELSE 0 END) AS UNDL_TRSFR_AMT
             , SUM(CASE WHEN F.HRNK_CMM_C_NM = '세입' AND (NVL(A.GISDT, A.TRXDT) &gt;= SUBSTR('20240806',0,4) || '0101' OR B.SIGUMGO_HOIKYE_YR &lt;&gt; 9999) THEN A.TRAMT * DECODE(IPJI_G, 2, -1, 1) * DECODE(A.CRT_CAN_G,1,-1,2,-1,33,-1,1) ELSE 0 END) + NVL(G.JANAEK,0) + NVL(H.JANAEK,0) AS NU_TXRV_DD_SUM_AMT
             , SUM(CASE WHEN F.HRNK_CMM_DTL_C = '수납'     AND (NVL(A.GISDT, A.TRXDT) &gt;= SUBSTR('20240806',0,4) || '0101' OR B.SIGUMGO_HOIKYE_YR &lt;&gt; 9999)  THEN A.TRAMT * DECODE(IPJI_G, 2, -1, 1) * DECODE(A.CRT_CAN_G,1,-1,2,-1,33,-1,1) ELSE 0 END) + NVL(G.JANAEK,0) + NVL(H.JANAEK,0) AS NU_RCVMT_AMT
             , SUM(CASE WHEN F.HRNK_CMM_DTL_C = '과오납환급'   AND (NVL(A.GISDT, A.TRXDT) &gt;= SUBSTR(20240806,0,4) || '0101' OR B.SIGUMGO_HOIKYE_YR &lt;&gt; 9999)  THEN A.TRAMT * DECODE(IPJI_G, 2, -1, 1) * DECODE(A.CRT_CAN_G,1,-1,2,-1,33,-1,1) ELSE 0 END) AS NU_RFN_AMT
             , SUM(CASE WHEN F.HRNK_CMM_DTL_C = '과목경정'  AND (NVL(A.GISDT, A.TRXDT) &gt;= SUBSTR('20240806',0,4) || '0101' OR B.SIGUMGO_HOIKYE_YR &lt;&gt; 9999)  THEN A.TRAMT * DECODE(IPJI_G, 2, -1, 1) * DECODE(A.CRT_CAN_G,1,-1,2,-1,33,-1,1) ELSE 0 END) AS NU_TXRV_SBJ_RVSN_AMT
             , 0 AS NU_FDAC_RTN_AMT
             , 0 AS NU_FDAC_RAMT_AMT
             , SUM(CASE WHEN F.HRNK_CMM_C_NM = '세출' AND (NVL(A.GISDT, A.TRXDT) &gt;= SUBSTR('20240806',0,4) || '0101' OR B.SIGUMGO_HOIKYE_YR &lt;&gt; 9999)  THEN -1 * A.TRAMT * DECODE(IPJI_G, 2, -1, 1) * DECODE(A.CRT_CAN_G,1,-1,2,-1,33,-1,1) ELSE 0 END) AS NU_ANE_AMT
             , SUM(CASE WHEN F.HRNK_CMM_DTL_C = '지출' AND (NVL(A.GISDT, A.TRXDT) &gt;= SUBSTR('20240806',0,4) || '0101' OR B.SIGUMGO_HOIKYE_YR &lt;&gt; 9999)  THEN A.TRAMT * DECODE(IPJI_G, 2, -1, 1) * DECODE(A.CRT_CAN_G,1,-1,2,-1,33,-1,1) ELSE 0 END) AS NU_EP_AMT
             , SUM(CASE WHEN F.HRNK_CMM_DTL_C = '반납'  AND (NVL(A.GISDT, A.TRXDT) &gt;= SUBSTR('20240806',0,4) || '0101' OR B.SIGUMGO_HOIKYE_YR &lt;&gt; 9999)  THEN A.TRAMT * DECODE(IPJI_G, 2, -1, 1) * DECODE(A.CRT_CAN_G,1,-1,2,-1,33,-1,1) ELSE 0 END) AS NU_RTN_AMT
             , SUM(CASE WHEN F.HRNK_CMM_DTL_C = '세출과목경정' AND (NVL(A.GISDT, A.TRXDT) &gt;= SUBSTR('20240806',0,4) || '0101' OR B.SIGUMGO_HOIKYE_YR &lt;&gt; 9999) THEN A.TRAMT * DECODE(IPJI_G, 2, -1, 1) * DECODE(A.CRT_CAN_G,1,-1,2,-1,33,-1,1) ELSE 0 END) AS NU_ANE_SBJ_RVSN_AMT
             , SUM(CASE WHEN F.HRNK_CMM_DTL_C = '자금배정'AND (NVL(A.GISDT, A.TRXDT) &gt;= SUBSTR('20240806',0,4) || '0101' OR B.SIGUMGO_HOIKYE_YR &lt;&gt; 9999) THEN A.TRAMT * DECODE(IPJI_G, 2, -1, 1) * DECODE(A.CRT_CAN_G,1,-1,2,-1,33,-1,1) ELSE 0 END) AS NU_FDAC_AMT
             ,0 AS NU_PMOD_NPYM_AMT
             , SUM(CASE WHEN F.HRNK_CMM_C_NM = '자금운용'    AND NVL(A.GISDT, A.TRXDT) &gt;= SUBSTR('20240806',0,4) || '0101'  THEN -1 * A.TRAMT * DECODE(IPJI_G, 2, -1, 1) * DECODE(A.CRT_CAN_G,1,-1,2,-1,33,-1,1) ELSE 0 END)  + NVL(H.JANAEK,0) AS NU_FD_OP_AMT
             , SUM(CASE WHEN F.HRNK_CMM_DTL_C = '자금운용예치'   AND NVL(A.GISDT, A.TRXDT) &gt;= SUBSTR('20240806',0,4) || '0101'  THEN A.TRAMT * DECODE(IPJI_G, 2, -1, 1) * DECODE(A.CRT_CAN_G,1,-1,2,-1,33,-1,1) ELSE 0 END) + NVL(H.JANAEK,0) AS NU_FD_OP_DPI_AMT
             , SUM(CASE WHEN F.HRNK_CMM_DTL_C = '자금운용해지'   AND NVL(A.GISDT, A.TRXDT) &gt;= SUBSTR('20240806',0,4) || '0101'  THEN A.TRAMT * DECODE(IPJI_G, 2, -1, 1) * DECODE(A.CRT_CAN_G,1,-1,2,-1,33,-1,1) ELSE 0 END)  + NVL(H.JANAEK,0) AS NU_FD_OP_CNLT_AMT
             , SUM(CASE WHEN F.HRNK_CMM_DTL_C = '자금전용' AND NVL(A.GISDT, A.TRXDT) &gt;= SUBSTR('20240806',0,4) || '0101' THEN A.TRAMT * DECODE(IPJI_G, 2, -1, 1) * DECODE(A.CRT_CAN_G,1,-1,2,-1,33,-1,1) ELSE 0 END) + NVL(H.JANAEK,0) AS NU_FD_BDTR_AMT
             , SUM(CASE WHEN F.HRNK_CMM_C_NM = '지급명령미지급액'           THEN A.TRAMT * DECODE(IPJI_G, 2, -1, 1) * DECODE(A.CRT_CAN_G,1,-1,2,-1,33,-1,1) ELSE 0 END) AS NU_UNDL_TRSFR_AMT
             , 0 AS STBX_RAMT_AMT
             , 0 AS NU_STBX_RAMT_AMT
             , '10' AS DAY_MON_FG
             , '088' STBX_BANK_CD
        FROM ACL_SIGUMGO_SLV A, ACL_SIGUMGO_MAS B, RPT_FISG_INFO_MAP C, SFI_CMM_C_DAT E, SFI_CMM_C_DAT F, RPT_GONGGEUM_JAN G, UNYONG_JAN H
        WHERE 1=1
          AND A.SIGUMGO_ORG_C = B.SIGUMGO_ORG_C
          AND A.FIL_100_CTNT5 = B.FIL_100_CTNT2
          AND C.GONGGEUM_GYEJWA = B.FIL_100_CTNT2
          AND C.USE_YN = 'Y'
          AND B.MNG_NO = 1
          AND E.CMM_C_NM = 'RPT자치단체코드분류'
          AND E.USE_YN = 'Y'
          AND E.HRNK_CMM_DTL_C = A.SIGUMGO_ORG_C
          AND E.UPMU_HMK_1_SLV = A.ICH_SIGUMGO_GUN_GU_C
          AND E.CMM_DTL_C = C.LAF_CD(+)
          AND F.CMM_C_NM = '이호조세입세출송신용'
          AND F.USE_YN = 'Y'
          AND F.CMM_DTL_C = LPAD(A.SIGUMGO_TRX_G,2,'0')||LPAD(A.SIGUMGO_IP_TRX_G,2,'0')||LPAD(A.SIGUMGO_JI_TRX_G,2,'0')
          AND NOT (A.SIGUMGO_ORG_C = '42' AND A.ICH_SIGUMGO_GUN_GU_C IN('260','710','720'))
          AND NVL(A.GISDT, A.TRXDT) &lt;= '20240806'
          AND A.SIGUMGO_ORG_C = '42'
          AND C.FYR = SUBSTR('20240806',0,4)
          AND C.GONGGEUM_GYEJWA = G.GONGGEUM_GYEJWA(+)
          -- AND  G.GONGGEUM_GYEJWA = '04300080900000099'
          AND G.KEORAEIL = SUBSTR('20240806',0,4) -1 || 1231
          AND C.GONGGEUM_GYEJWA = H.GONGGEUM_GYEJWA(+)
          AND G.GEUMGO_CODE = '42'
        GROUP BY E.CMM_DTL_C,  C.LAF_NM, C.ACNT_DV_CD, C.ACNT_DV_MSTR_CD, C.ACNT_DV_MSTR_NM, C.ACNT_DV_NM, C.GONGGEUM_GYEJWA,  G.JANAEK, H.JANAEK 
    ) A
GROUP BY A.LAF_CD, A.LAF_NM, A.GOF_CD, A.GOF_NM, A.FYR, A.ACNT_DV_CD, A.ACNT_DV_MSTR_CD, A.ACNT_DV_MSTR_NM, A.ACNT_DV_NM, A.ACNT_YMD, A.STBX_BANK_CD
ORDER BY LAF_CD DESC, ACNT_DV_MSTR_CD ASC, ACNT_DV_CD ASC
</t>
      </text>
    </comment>
    <comment ref="AX3" authorId="1" shapeId="0" xr:uid="{4805FFF0-E31F-469E-A4C6-DFD1709FB7F0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SELECT 
    A.LAF_CD, A.LAF_NM, A.ACNT_DV_CD, A.ACNT_DV_MSTR_CD, A.ACNT_DV_MSTR_NM, A.ACNT_DV_NM,
    SUM(A.LINKAC_JAN) AS SUM_JAN
FROM 
(
SELECT 
B.LAF_CD, B.LAF_NM, B.ACNT_DV_CD, B.ACNT_DV_MSTR_CD, B.ACNT_DV_MSTR_NM, B.ACNT_DV_NM, A.FIL_100_CTNT5, A.LINKAC_JAN
FROM ACL_SIGUMGO_SLV A, RPT_FISG_INFO_MAP B
WHERE (A.FIL_100_CTNT5, A.TRXNO) IN (
    SELECT FIL_100_CTNT5, MAX(TRXNO)
    FROM ACL_SIGUMGO_SLV
    WHERE FIL_100_CTNT5 IN (
        SELECT GONGGEUM_GYEJWA
        FROM RPT_FISG_INFO_MAP
        WHERE FYR = 2024
        AND USE_YN = 'Y'
    )
    AND GISDT &lt;= '20240806'
    GROUP BY FIL_100_CTNT5
)
AND A.SIGUMGO_ORG_C = '42'
AND A.FIL_100_CTNT5 = B.GONGGEUM_GYEJWA
AND B.FYR = 2024
AND B.USE_YN = 'Y') A
GROUP BY A.LAF_CD, A.LAF_NM, A.ACNT_DV_CD, A.ACNT_DV_MSTR_CD, A.ACNT_DV_MSTR_NM, A.ACNT_DV_NM
ORDER BY LAF_CD DESC, ACNT_DV_MSTR_CD ASC, ACNT_DV_CD ASC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tc={789E68C1-8836-43F4-A933-FA3E87C45FB2}</author>
  </authors>
  <commentList>
    <comment ref="A33" authorId="0" shapeId="0" xr:uid="{789E68C1-8836-43F4-A933-FA3E87C45FB2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SELECT
    NVL(A.LAF_CD, '0') AS LAF_CD,
    NVL(A.LAF_NM, '0') AS LAF_NM,
    NVL(A.GOF_CD, '0') AS GOF_CD,
    NVL(A.GOF_NM, '0') AS GOF_NM,
    NVL(A.FYR, '0') AS FYR,
    NVL(A.ACNT_DV_CD, '0') AS ACNT_DV_CD,
    NVL(A.ACNT_DV_MSTR_CD, '0') AS ACNT_DV_MSTR_CD,
    NVL(A.ACNT_DV_MSTR_NM, '0') AS ACNT_DV_MSTR_NM,
    NVL(A.ACNT_DV_NM, '0') AS ACNT_DV_NM,
       /*NVL(A.GONGGEUM_GYEJWA, '0') AS GONGGEUM_GYEJWA,
    --NVL(A.NU_TXRV_DD_SUM_AMT, 0)  세입누계,
    --NVL(A.NU_ANE_AMT, 0)  세출누계,
    --NVL(A.NU_FD_OP_AMT, 0)  자금운용누계,
    --NVL(A.NU_TXRV_DD_SUM_AMT, 0) - NVL(A.NU_ANE_AMT, 0) - NVL(A.NU_FD_OP_AMT, 0)  공금잔액,
    --NVL(A.GONGGEUM_JANAEK, '0') AS 수납회계이월액,
    --NVL(A.UNYOUNG_JANAEK, '0') AS 운용회계이월액,
    --NVL((SELECT I.JANAEK FROM MI_JAN I WHERE I.GONGGEUM_GYEJWA = A.GONGGEUM_GYEJWA), '0') AS 미분류합계,*/
    SUM(NVL(A.NU_TXRV_DD_SUM_AMT, 0) - NVL(A.NU_ANE_AMT, 0) - NVL(A.NU_FD_OP_AMT, 0)) AS  공금잔액,
    NVL(A.ACNT_YMD, '0') AS ACNT_YMD,
    SUM(NVL(A.RCVMT_AMT, '0')) AS RCVMT_AMT,
    SUM(NVL(A.RFN_AMT, '0')) AS RFN_AMT,
    SUM(NVL(A.TXRV_SBJ_RVSN_AMT, '0')) AS TXRV_SBJ_RVSN_AMT,
    SUM(NVL(A.TXRV_DD_SUM_AMT, '0')) AS TXRV_DD_SUM_AMT,
    SUM(NVL(A.FDAC_AMT, '0')) AS FDAC_AMT,
    SUM(NVL(A.FDAC_RTN_AMT, '0')) AS FDAC_RTN_AMT,
    SUM(NVL(A.FDAC_RAMT_AMT, '0')) AS FDAC_RAMT_AMT,
    SUM(NVL(A.EP_AMT, '0')) AS EP_AMT,
    SUM(NVL(A.RTN_AMT, '0')) AS RTN_AMT,
    SUM(NVL(A.ANE_SBJ_RVSN_AMT, '0')) AS ANE_SBJ_RVSN_AMT,
    SUM(NVL(A.ANE_AMT, '0')) AS ANE_AMT,
    SUM(NVL(A.PMOD_NPYM_AMT, '0')) AS PMOD_NPYM_AMT,
    SUM(NVL(A.FD_BDTR_AMT, '0')) AS FD_BDTR_AMT,
    SUM(NVL(A.FD_OP_DPI_AMT, '0')) AS FD_OP_DPI_AMT,
    SUM(NVL(A.FD_OP_CNLT_AMT, '0')) AS FD_OP_CNLT_AMT,
    SUM(NVL(A.FD_OP_AMT, '0')) AS FD_OP_AMT,
    SUM(NVL(A.STBX_RAMT_AMT, '0')) AS STBX_RAMT_AMT,
    SUM(NVL(A.UNDL_TRSFR_AMT, '0')) AS UNDL_TRSFR_AMT,
    SUM(NVL(A.NU_ANE_AMT, 0))  AS NU_ANE_AMT,
    SUM(NVL(A.NU_FD_OP_AMT, 0)) AS NU_FD_OP_AMT,
    SUM(NVL(A.NU_RCVMT_AMT, 0)) AS NU_RCVMT_AMT,
    SUM(NVL(A.NU_RFN_AMT, '0')) AS NU_RFN_AMT,
    SUM(NVL(A.NU_TXRV_SBJ_RVSN_AMT, '0')) AS NU_TXRV_SBJ_RVSN_AMT,
    SUM(NVL(A.NU_TXRV_DD_SUM_AMT, 0)) AS NU_TXRV_DD_SUM_AMT,
    SUM(NVL(A.NU_FDAC_AMT, '0')) AS NU_FDAC_AMT,
    SUM(NVL(A.NU_FDAC_RTN_AMT, '0')) AS NU_FDAC_RTN_AMT,
    SUM(NVL(A.NU_FDAC_RAMT_AMT, '0')) AS NU_FDAC_RAMT_AMT,
    SUM(NVL(A.NU_EP_AMT, '0')) AS NU_EP_AMT,
    SUM(NVL(A.NU_RTN_AMT, '0')) AS NU_RTN_AMT,
    SUM(NVL(A.NU_ANE_SBJ_RVSN_AMT, '0')) AS NU_ANE_SBJ_RVSN_AMT,
    SUM(NVL(A.NU_PMOD_NPYM_AMT, '0')) AS NU_PMOD_NPYM_AMT,
    SUM(NVL(A.NU_FD_BDTR_AMT, '0')) AS NU_FD_BDTR_AMT,
    SUM(NVL(A.NU_FD_OP_DPI_AMT, '0')) AS NU_FD_OP_DPI_AMT,
    SUM(NVL(A.NU_FD_OP_CNLT_AMT, '0')) AS NU_FD_OP_CNLT_AMT,
    SUM(NVL(A.NU_STBX_RAMT_AMT, '0')) AS NU_STBX_RAMT_AMT,
    SUM(NVL(A.NU_UNDL_TRSFR_AMT, '0')) AS NU_UNDL_TRSFR_AMT,
    NVL(A.STBX_BANK_CD, '0') AS STBX_BANK_CD
FROM
    (
    WITH UNYONG_JAN AS (
    SELECT 
        A.GONGGEUM_GYEJWA,
        SUM(A.JANAEK) AS JANAEK
    FROM 
    (
    SELECT
        CASE
            WHEN B.SIGUMGO_HOIKYE_YR &lt;&gt; 9999 THEN SUBSTR(A.GONGGEUM_GYEJWA, 0, 15) || SUBSTR((SELECT BIZ_DT FROM MAP_JOB_DATE WHERE DW_BAS_DDT = '20240806'), 3, 2)
            ELSE A.GONGGEUM_GYEJWA END AS GONGGEUM_GYEJWA,
        SUM(A.JANAEK) AS JANAEK
    FROM RPT_UNYONG_JAN A
             JOIN ACL_SIGUMGO_MAS B ON B.FIL_100_CTNT2 = A.GONGGEUM_GYEJWA
    WHERE 1=1
      AND B.MNG_NO = 1
      AND A.KIJUNIL = (SELECT CASE WHEN DT_G = 0 THEN BIZ_DT ELSE BF1_BIZ_DT END AS BIZ_DT  FROM MAP_JOB_DATE WHERE DW_BAS_DDT = SUBSTR('20240806',0,4) -1 || 1231)
      AND A.JANAEK &gt; 0
      AND A.GEUMGO_CODE = '110'
    GROUP BY A.GONGGEUM_GYEJWA, B.SIGUMGO_HOIKYE_YR
    ) A
    GROUP BY A.GONGGEUM_GYEJWA
    ORDER BY A.GONGGEUM_GYEJWA
),
GONGGEUM_JAN AS (
    SELECT GONGGEUM_GYEJWA, JANAEK
    FROM RPT_GONGGEUM_JAN
    WHERE KEORAEIL = SUBSTR('20240806',0,4) -1 || 1231
    AND GEUMGO_CODE =  '110'
    AND HOIGYE_YEAR = 9999
    AND GONGGEUM_GYEJWA IN (
      SELECT GONGGEUM_GYEJWA
      FROM RPT_FISG_INFO_MAP
      WHERE FYR = SUBSTR('20240806',0,4)
      AND USE_YN = 'Y'
    )
),
MI_JAN AS (
    SELECT E.CMM_DTL_C,  C.LAF_NM, C.ACNT_DV_CD, C.ACNT_DV_MSTR_CD, C.ACNT_DV_MSTR_NM, C.ACNT_DV_NM, C.GONGGEUM_GYEJWA,
        SUM(DECODE(A.CRT_CAN_G, 1, -1, 2, -1, 33, -1, 1) * DECODE(A.IPJI_G, 2, -1, 1) * A.TRAMT) AS JANAEK
    FROM ACL_SIGUMGO_SLV A, ACL_SIGUMGO_MAS B, RPT_FISG_INFO_MAP C, SFI_CMM_C_DAT E
    WHERE 1=1
      AND A.SIGUMGO_ORG_C = B.SIGUMGO_ORG_C
      AND A.FIL_100_CTNT5 = B.FIL_100_CTNT2
      AND C.GONGGEUM_GYEJWA = B.FIL_100_CTNT2
      AND C.USE_YN = 'Y'
      AND B.MNG_NO = 1
      AND E.CMM_C_NM = 'RPT자치단체코드분류'
      AND E.USE_YN = 'Y'
      AND E.HRNK_CMM_DTL_C = A.SIGUMGO_ORG_C
      AND E.UPMU_HMK_1_SLV = A.ICH_SIGUMGO_GUN_GU_C
      AND E.CMM_DTL_C = C.LAF_CD(+)
      AND LPAD(A.SIGUMGO_TRX_G,2,'0')||LPAD(A.SIGUMGO_IP_TRX_G,2,'0')||LPAD(A.SIGUMGO_JI_TRX_G,2,'0') NOT IN (SELECT CMM_DTL_C FROM SFI_CMM_C_DAT WHERE CMM_C_NM = '이호조세입세출송신용' AND USE_YN = 'Y')
      AND NOT (A.SIGUMGO_ORG_C = '110' AND A.ICH_SIGUMGO_GUN_GU_C IN('260','710','720'))
      AND NVL(A.GISDT, A.TRXDT) BETWEEN '20240101' AND '20240806'
      AND A.SIGUMGO_ORG_C = '110'
      AND C.FYR = SUBSTR('20240806',0,4)
    GROUP BY E.CMM_DTL_C,  C.LAF_NM, C.ACNT_DV_CD, C.ACNT_DV_MSTR_CD, C.ACNT_DV_MSTR_NM, C.ACNT_DV_NM, C.GONGGEUM_GYEJWA
)
        SELECT
            E.CMM_DTL_C AS LAF_CD,
            C.LAF_NM AS LAF_NM,
            'AAAA' AS GOF_CD,
            'AAAA' AS GOF_NM,
            SUBSTR('20240806',0,4) AS FYR,
            C.ACNT_DV_CD AS ACNT_DV_CD ,
            C.ACNT_DV_MSTR_CD AS ACNT_DV_MSTR_CD ,
            C.ACNT_DV_MSTR_NM AS ACNT_DV_MSTR_NM ,
            C.ACNT_DV_NM AS ACNT_DV_NM ,
            C.GONGGEUM_GYEJWA AS GONGGEUM_GYEJWA,
            G.JANAEK AS GONGGEUM_JANAEK,
            H.JANAEK AS UNYOUNG_JANAEK,
            '20240806' AS ACNT_YMD
             , SUM(CASE WHEN F.HRNK_CMM_C_NM = '세입'   AND  GISDT = '20240806'     THEN A.TRAMT * DECODE(IPJI_G, 2, -1, 1) * DECODE(A.CRT_CAN_G,1,-1,2,-1,33,-1,1) ELSE 0 END) AS TXRV_DD_SUM_AMT
             , SUM(CASE WHEN F.HRNK_CMM_DTL_C = '수납'  AND  GISDT = '20240806'         THEN A.TRAMT * DECODE(IPJI_G, 2, -1, 1) * DECODE(A.CRT_CAN_G,1,-1,2,-1,33,-1,1) ELSE 0 END) AS RCVMT_AMT
             , SUM(CASE WHEN F.HRNK_CMM_DTL_C = '과오납환급'  AND  GISDT = '20240806'         THEN A.TRAMT * DECODE(IPJI_G, 2, -1, 1) * DECODE(A.CRT_CAN_G,1,-1,2,-1,33,-1,1) ELSE 0 END) AS RFN_AMT
             , SUM(CASE WHEN F.HRNK_CMM_DTL_C = '과목경정'   AND  GISDT = '20240806'        THEN A.TRAMT * DECODE(IPJI_G, 2, -1, 1) * DECODE(A.CRT_CAN_G,1,-1,2,-1,33,-1,1) ELSE 0 END) AS TXRV_SBJ_RVSN_AMT
             , SUM(CASE WHEN F.HRNK_CMM_DTL_C = '자금배정'  AND  GISDT = '20240806'         THEN A.TRAMT * DECODE(IPJI_G, 2, -1, 1) * DECODE(A.CRT_CAN_G,1,-1,2,-1,33,-1,1) ELSE 0 END) AS FDAC_AMT
             , 0 AS FDAC_RTN_AMT
             , 0 AS FDAC_RAMT_AMT
             , SUM(CASE WHEN F.HRNK_CMM_C_NM = '세출'     AND  GISDT = '20240806'      THEN -1 * A.TRAMT * DECODE(IPJI_G, 2, -1, 1) * DECODE(A.CRT_CAN_G,1,-1,2,-1,33,-1,1) ELSE 0 END) AS ANE_AMT
             , SUM(CASE WHEN F.HRNK_CMM_DTL_C = '지출'      AND  GISDT = '20240806'     THEN A.TRAMT * DECODE(IPJI_G, 2, -1, 1) * DECODE(A.CRT_CAN_G,1,-1,2,-1,33,-1,1) ELSE 0 END) AS EP_AMT
             , SUM(CASE WHEN F.HRNK_CMM_DTL_C = '반납'      AND  GISDT = '20240806'     THEN A.TRAMT * DECODE(IPJI_G, 2, -1, 1) * DECODE(A.CRT_CAN_G,1,-1,2,-1,33,-1,1) ELSE 0 END) AS RTN_AMT
             , SUM(CASE WHEN F.HRNK_CMM_DTL_C = '세출과목경정'     AND  GISDT = '20240806'      THEN A.TRAMT * DECODE(IPJI_G, 2, -1, 1) * DECODE(A.CRT_CAN_G,1,-1,2,-1,33,-1,1) ELSE 0 END) AS ANE_SBJ_RVSN_AMT
             ,0 AS PMOD_NPYM_AMT
             , SUM(CASE WHEN F.HRNK_CMM_DTL_C = '자금전용'    AND  GISDT = '20240806'       THEN A.TRAMT * DECODE(IPJI_G, 2, -1, 1) * DECODE(A.CRT_CAN_G,1,-1,2,-1,33,-1,1) ELSE 0 END) AS FD_BDTR_AMT
             , SUM(CASE WHEN F.HRNK_CMM_C_NM = '자금운용'     AND  GISDT = '20240806'      THEN -1 * A.TRAMT * DECODE(IPJI_G, 2, -1, 1) * DECODE(A.CRT_CAN_G,1,-1,2,-1,33,-1,1) ELSE 0 END) AS FD_OP_AMT
             , SUM(CASE WHEN F.HRNK_CMM_DTL_C = '자금운용예치'     AND  GISDT = '20240806'      THEN A.TRAMT * DECODE(IPJI_G, 2, -1, 1) * DECODE(A.CRT_CAN_G,1,-1,2,-1,33,-1,1) ELSE 0 END) AS FD_OP_DPI_AMT
             , SUM(CASE WHEN F.HRNK_CMM_DTL_C = '자금운용해지'      AND  GISDT = '20240806'     THEN A.TRAMT * DECODE(IPJI_G, 2, -1, 1) * DECODE(A.CRT_CAN_G,1,-1,2,-1,33,-1,1) ELSE 0 END) AS FD_OP_CNLT_AMT
             , SUM(CASE WHEN F.HRNK_CMM_C_NM = '지급명령미지급액'    AND  GISDT = '20240806'       THEN A.TRAMT * DECODE(IPJI_G, 2, -1, 1) * DECODE(A.CRT_CAN_G,1,-1,2,-1,33,-1,1) ELSE 0 END) AS UNDL_TRSFR_AMT
             , SUM(CASE WHEN F.HRNK_CMM_C_NM = '세입' AND (NVL(A.GISDT, A.TRXDT) &gt;= SUBSTR('20240806',0,4) || '0101' OR B.SIGUMGO_HOIKYE_YR &lt;&gt; 9999) THEN A.TRAMT * DECODE(IPJI_G, 2, -1, 1) * DECODE(A.CRT_CAN_G,1,-1,2,-1,33,-1,1) ELSE 0 END) + NVL(G.JANAEK,0) + NVL(H.JANAEK,0) AS NU_TXRV_DD_SUM_AMT
             , SUM(CASE WHEN F.HRNK_CMM_DTL_C = '수납'     AND (NVL(A.GISDT, A.TRXDT) &gt;= SUBSTR('20240806',0,4) || '0101' OR B.SIGUMGO_HOIKYE_YR &lt;&gt; 9999)  THEN A.TRAMT * DECODE(IPJI_G, 2, -1, 1) * DECODE(A.CRT_CAN_G,1,-1,2,-1,33,-1,1) ELSE 0 END) + NVL(G.JANAEK,0) + NVL(H.JANAEK,0) AS NU_RCVMT_AMT
             , SUM(CASE WHEN F.HRNK_CMM_DTL_C = '과오납환급'   AND (NVL(A.GISDT, A.TRXDT) &gt;= SUBSTR(20240806,0,4) || '0101' OR B.SIGUMGO_HOIKYE_YR &lt;&gt; 9999)  THEN A.TRAMT * DECODE(IPJI_G, 2, -1, 1) * DECODE(A.CRT_CAN_G,1,-1,2,-1,33,-1,1) ELSE 0 END) AS NU_RFN_AMT
             , SUM(CASE WHEN F.HRNK_CMM_DTL_C = '과목경정'  AND (NVL(A.GISDT, A.TRXDT) &gt;= SUBSTR('20240806',0,4) || '0101' OR B.SIGUMGO_HOIKYE_YR &lt;&gt; 9999)  THEN A.TRAMT * DECODE(IPJI_G, 2, -1, 1) * DECODE(A.CRT_CAN_G,1,-1,2,-1,33,-1,1) ELSE 0 END) AS NU_TXRV_SBJ_RVSN_AMT
             , 0 AS NU_FDAC_RTN_AMT
             , 0 AS NU_FDAC_RAMT_AMT
             , SUM(CASE WHEN F.HRNK_CMM_C_NM = '세출' AND (NVL(A.GISDT, A.TRXDT) &gt;= SUBSTR('20240806',0,4) || '0101' OR B.SIGUMGO_HOIKYE_YR &lt;&gt; 9999)  THEN -1 * A.TRAMT * DECODE(IPJI_G, 2, -1, 1) * DECODE(A.CRT_CAN_G,1,-1,2,-1,33,-1,1) ELSE 0 END) AS NU_ANE_AMT
             , SUM(CASE WHEN F.HRNK_CMM_DTL_C = '지출' AND (NVL(A.GISDT, A.TRXDT) &gt;= SUBSTR('20240806',0,4) || '0101' OR B.SIGUMGO_HOIKYE_YR &lt;&gt; 9999)  THEN A.TRAMT * DECODE(IPJI_G, 2, -1, 1) * DECODE(A.CRT_CAN_G,1,-1,2,-1,33,-1,1) ELSE 0 END) AS NU_EP_AMT
             , SUM(CASE WHEN F.HRNK_CMM_DTL_C = '반납'  AND (NVL(A.GISDT, A.TRXDT) &gt;= SUBSTR('20240806',0,4) || '0101' OR B.SIGUMGO_HOIKYE_YR &lt;&gt; 9999)  THEN A.TRAMT * DECODE(IPJI_G, 2, -1, 1) * DECODE(A.CRT_CAN_G,1,-1,2,-1,33,-1,1) ELSE 0 END) AS NU_RTN_AMT
             , SUM(CASE WHEN F.HRNK_CMM_DTL_C = '세출과목경정' AND (NVL(A.GISDT, A.TRXDT) &gt;= SUBSTR('20240806',0,4) || '0101' OR B.SIGUMGO_HOIKYE_YR &lt;&gt; 9999) THEN A.TRAMT * DECODE(IPJI_G, 2, -1, 1) * DECODE(A.CRT_CAN_G,1,-1,2,-1,33,-1,1) ELSE 0 END) AS NU_ANE_SBJ_RVSN_AMT
             , SUM(CASE WHEN F.HRNK_CMM_DTL_C = '자금배정'AND (NVL(A.GISDT, A.TRXDT) &gt;= SUBSTR('20240806',0,4) || '0101' OR B.SIGUMGO_HOIKYE_YR &lt;&gt; 9999) THEN A.TRAMT * DECODE(IPJI_G, 2, -1, 1) * DECODE(A.CRT_CAN_G,1,-1,2,-1,33,-1,1) ELSE 0 END) AS NU_FDAC_AMT
             ,0 AS NU_PMOD_NPYM_AMT
             , SUM(CASE WHEN F.HRNK_CMM_C_NM = '자금운용'    AND NVL(A.GISDT, A.TRXDT) &gt;= SUBSTR('20240806',0,4) || '0101'  THEN -1 * A.TRAMT * DECODE(IPJI_G, 2, -1, 1) * DECODE(A.CRT_CAN_G,1,-1,2,-1,33,-1,1) ELSE 0 END)  + NVL(H.JANAEK,0) AS NU_FD_OP_AMT
             , SUM(CASE WHEN F.HRNK_CMM_DTL_C = '자금운용예치'   AND NVL(A.GISDT, A.TRXDT) &gt;= SUBSTR('20240806',0,4) || '0101'  THEN A.TRAMT * DECODE(IPJI_G, 2, -1, 1) * DECODE(A.CRT_CAN_G,1,-1,2,-1,33,-1,1) ELSE 0 END) + NVL(H.JANAEK,0) AS NU_FD_OP_DPI_AMT
             , SUM(CASE WHEN F.HRNK_CMM_DTL_C = '자금운용해지'   AND NVL(A.GISDT, A.TRXDT) &gt;= SUBSTR('20240806',0,4) || '0101'  THEN A.TRAMT * DECODE(IPJI_G, 2, -1, 1) * DECODE(A.CRT_CAN_G,1,-1,2,-1,33,-1,1) ELSE 0 END)  + NVL(H.JANAEK,0) AS NU_FD_OP_CNLT_AMT
             , SUM(CASE WHEN F.HRNK_CMM_DTL_C = '자금전용' AND NVL(A.GISDT, A.TRXDT) &gt;= SUBSTR('20240806',0,4) || '0101' THEN A.TRAMT * DECODE(IPJI_G, 2, -1, 1) * DECODE(A.CRT_CAN_G,1,-1,2,-1,33,-1,1) ELSE 0 END) + NVL(H.JANAEK,0) AS NU_FD_BDTR_AMT
             , SUM(CASE WHEN F.HRNK_CMM_C_NM = '지급명령미지급액'           THEN A.TRAMT * DECODE(IPJI_G, 2, -1, 1) * DECODE(A.CRT_CAN_G,1,-1,2,-1,33,-1,1) ELSE 0 END) AS NU_UNDL_TRSFR_AMT
             , 0 AS STBX_RAMT_AMT
             , 0 AS NU_STBX_RAMT_AMT
             , '10' AS DAY_MON_FG
             , '088' STBX_BANK_CD
        FROM ACL_SIGUMGO_SLV A, ACL_SIGUMGO_MAS B, RPT_FISG_INFO_MAP C, SFI_CMM_C_DAT E, SFI_CMM_C_DAT F, GONGGEUM_JAN G, UNYONG_JAN H
        WHERE 1=1
          AND A.SIGUMGO_ORG_C = B.SIGUMGO_ORG_C
          AND A.FIL_100_CTNT5 = B.FIL_100_CTNT2
          AND C.GONGGEUM_GYEJWA = B.FIL_100_CTNT2
          AND C.USE_YN = 'Y'
          AND B.MNG_NO = 1
          AND E.CMM_C_NM = 'RPT자치단체코드분류'
          AND E.USE_YN = 'Y'
          AND E.HRNK_CMM_DTL_C = A.SIGUMGO_ORG_C
          AND E.UPMU_HMK_1_SLV = A.ICH_SIGUMGO_GUN_GU_C
          AND E.CMM_DTL_C = C.LAF_CD(+)
          AND F.CMM_C_NM = '이호조세입세출송신용'
          AND F.USE_YN = 'Y'
          AND F.CMM_DTL_C = LPAD(A.SIGUMGO_TRX_G,2,'0')||LPAD(A.SIGUMGO_IP_TRX_G,2,'0')||LPAD(A.SIGUMGO_JI_TRX_G,2,'0')
          AND NOT (A.SIGUMGO_ORG_C = '110' AND A.ICH_SIGUMGO_GUN_GU_C IN('260','710','720'))
          AND NVL(A.GISDT, A.TRXDT) &lt;= '20240806'
          AND A.SIGUMGO_ORG_C = '110'
          AND C.FYR = SUBSTR('20240806',0,4)
          AND C.GONGGEUM_GYEJWA = G.GONGGEUM_GYEJWA(+)
          -- AND  G.GONGGEUM_GYEJWA = '04300080900000099'
          AND C.GONGGEUM_GYEJWA = H.GONGGEUM_GYEJWA(+)
        GROUP BY E.CMM_DTL_C,  C.LAF_NM, C.ACNT_DV_CD, C.ACNT_DV_MSTR_CD, C.ACNT_DV_MSTR_NM, C.ACNT_DV_NM, C.GONGGEUM_GYEJWA,  G.JANAEK, H.JANAEK 
    ) A
GROUP BY A.LAF_CD, A.LAF_NM, A.GOF_CD, A.GOF_NM, A.FYR, A.ACNT_DV_CD, A.ACNT_DV_MSTR_CD, A.ACNT_DV_MSTR_NM, A.ACNT_DV_NM, A.ACNT_YMD, A.STBX_BANK_CD
ORDER BY LAF_CD DESC, ACNT_DV_MSTR_CD ASC, ACNT_DV_CD ASC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tc={ADAA71DA-965E-4CA6-8C2C-1FC701B01959}</author>
    <author>tc={B1C3BED6-4BA6-4533-9650-77C9E3778D0D}</author>
    <author>tc={69867096-7C5E-41F5-9D7A-5EEBFAC8C3A1}</author>
    <author>tc={3B44562B-84B4-4EE2-A12A-1A489D2B7DB5}</author>
  </authors>
  <commentList>
    <comment ref="U6" authorId="0" shapeId="0" xr:uid="{ADAA71DA-965E-4CA6-8C2C-1FC701B01959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- 40원
SELECT A.FIL_100_CTNT5, SUM(DECODE(A.CRT_CAN_G, 1, -1, 2, -1, 33, -1, 1) * DECODE(A.IPJI_G, 2, -1, 1) * A.TRAMT) AS JANAEK FROM ACL_SIGUMGO_SLV A
WHERE A.FIL_100_CTNT5 = '15000080900009499'
GROUP BY A.FIL_100_CTNT5
-- 1,570
SELECT A.FIL_100_CTNT5, SUM(DECODE(A.CRT_CAN_G, 1, -1, 2, -1, 33, -1, 1) * DECODE(A.IPJI_G, 2, -1, 1) * A.TRAMT) AS JANAEK FROM ACL_SIGUMGO_SLV A
WHERE A.FIL_100_CTNT5 = '15000080900009499'
GROUP BY A.FIL_100_CTNT5
</t>
      </text>
    </comment>
    <comment ref="U11" authorId="1" shapeId="0" xr:uid="{B1C3BED6-4BA6-4533-9650-77C9E3778D0D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53,999,880 = 52752620 + 1247260 
15000080900006999의 경우 22555745이 맞으나 
- 22555745
SELECT A.FIL_100_CTNT5, SUM(DECODE(A.CRT_CAN_G, 1, -1, 2, -1, 33, -1, 1) * DECODE(A.IPJI_G, 2, -1, 1) * A.TRAMT) AS JANAEK FROM ACL_SIGUMGO_SLV A
WHERE A.FIL_100_CTNT5 = '15000080900006999'
GROUP BY A.FIL_100_CTNT5
미분류잔액 -52752620 가 있어 차이가 남
    SELECT E.CMM_DTL_C,  C.LAF_NM, C.ACNT_DV_CD, C.ACNT_DV_MSTR_CD, C.ACNT_DV_MSTR_NM, C.ACNT_DV_NM, C.GONGGEUM_GYEJWA,
        SUM(DECODE(A.CRT_CAN_G, 1, -1, 2, -1, 33, -1, 1) * DECODE(A.IPJI_G, 2, -1, 1) * A.TRAMT) AS JANAEK
    FROM ACL_SIGUMGO_SLV A, ACL_SIGUMGO_MAS B, RPT_FISG_INFO_MAP C, SFI_CMM_C_DAT E
    WHERE 1=1
      AND A.SIGUMGO_ORG_C = B.SIGUMGO_ORG_C
      AND A.FIL_100_CTNT5 = B.FIL_100_CTNT2
      AND C.GONGGEUM_GYEJWA = B.FIL_100_CTNT2
      AND C.USE_YN = 'Y'
      AND B.MNG_NO = 1
      AND E.CMM_C_NM = 'RPT자치단체코드분류'
      AND E.USE_YN = 'Y'
      AND E.HRNK_CMM_DTL_C = A.SIGUMGO_ORG_C
      AND E.UPMU_HMK_1_SLV = A.ICH_SIGUMGO_GUN_GU_C
      AND E.CMM_DTL_C = C.LAF_CD(+)
      AND LPAD(A.SIGUMGO_TRX_G,2,'0')||LPAD(A.SIGUMGO_IP_TRX_G,2,'0')||LPAD(A.SIGUMGO_JI_TRX_G,2,'0') NOT IN (SELECT CMM_DTL_C FROM SFI_CMM_C_DAT WHERE CMM_C_NM = '이호조세입세출송신용' AND USE_YN = 'Y')
      AND NOT (A.SIGUMGO_ORG_C = '150' AND A.ICH_SIGUMGO_GUN_GU_C IN('260','710','720'))
      AND NVL(A.GISDT, A.TRXDT) BETWEEN '20240101' AND '20240806'
      AND A.SIGUMGO_ORG_C = '150'
      AND C.FYR = SUBSTR('20240806',0,4)
    GROUP BY E.CMM_DTL_C,  C.LAF_NM, C.ACNT_DV_CD, C.ACNT_DV_MSTR_CD, C.ACNT_DV_MSTR_NM, C.ACNT_DV_NM, C.GONGGEUM_GYEJWA
- 1247260 원
SELECT A.FIL_100_CTNT5, SUM(DECODE(A.CRT_CAN_G, 1, -1, 2, -1, 33, -1, 1) * DECODE(A.IPJI_G, 2, -1, 1) * A.TRAMT) AS JANAEK FROM ACL_SIGUMGO_SLV A
WHERE A.FIL_100_CTNT5 = '15000080900000999'
GROUP BY A.FIL_100_CTNT5
</t>
      </text>
    </comment>
    <comment ref="U12" authorId="2" shapeId="0" xr:uid="{69867096-7C5E-41F5-9D7A-5EEBFAC8C3A1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- 19559127 원
SELECT A.FIL_100_CTNT5, SUM(DECODE(A.CRT_CAN_G, 1, -1, 2, -1, 33, -1, 1) * DECODE(A.IPJI_G, 2, -1, 1) * A.TRAMT) AS JANAEK FROM ACL_SIGUMGO_SLV A
WHERE A.FIL_100_CTNT5 = '15000080900002899'
GROUP BY A.FIL_100_CTNT5
</t>
      </text>
    </comment>
    <comment ref="U20" authorId="3" shapeId="0" xr:uid="{3B44562B-84B4-4EE2-A12A-1A489D2B7DB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- 1863703628 원
SELECT A.FIL_100_CTNT5, SUM(DECODE(A.CRT_CAN_G, 1, -1, 2, -1, 33, -1, 1) * DECODE(A.IPJI_G, 2, -1, 1) * A.TRAMT) AS JANAEK FROM ACL_SIGUMGO_SLV A
WHERE A.FIL_100_CTNT5 = '15000080900003099'
GROUP BY A.FIL_100_CTNT5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tc={ED619FDA-9143-4D81-87CA-57CD5B6D8C0D}</author>
  </authors>
  <commentList>
    <comment ref="B24" authorId="0" shapeId="0" xr:uid="{ED619FDA-9143-4D81-87CA-57CD5B6D8C0D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SELECT
    NVL(A.LAF_CD, '0') AS LAF_CD,
    NVL(A.LAF_NM, '0') AS LAF_NM,
    NVL(A.GOF_CD, '0') AS GOF_CD,
    NVL(A.GOF_NM, '0') AS GOF_NM,
    NVL(A.FYR, '0') AS FYR,
    NVL(A.ACNT_DV_CD, '0') AS ACNT_DV_CD,
    NVL(A.ACNT_DV_MSTR_CD, '0') AS ACNT_DV_MSTR_CD,
    NVL(A.ACNT_DV_MSTR_NM, '0') AS ACNT_DV_MSTR_NM,
    NVL(A.ACNT_DV_NM, '0') AS ACNT_DV_NM,
       /*NVL(A.GONGGEUM_GYEJWA, '0') AS GONGGEUM_GYEJWA,
    --NVL(A.NU_TXRV_DD_SUM_AMT, 0)  세입누계,
    --NVL(A.NU_ANE_AMT, 0)  세출누계,
    --NVL(A.NU_FD_OP_AMT, 0)  자금운용누계,
    --NVL(A.NU_TXRV_DD_SUM_AMT, 0) - NVL(A.NU_ANE_AMT, 0) - NVL(A.NU_FD_OP_AMT, 0)  공금잔액,
    --NVL(A.GONGGEUM_JANAEK, '0') AS 수납회계이월액,
    --NVL(A.UNYOUNG_JANAEK, '0') AS 운용회계이월액,
    --NVL((SELECT I.JANAEK FROM MI_JAN I WHERE I.GONGGEUM_GYEJWA = A.GONGGEUM_GYEJWA), '0') AS 미분류합계,*/
    SUM(NVL(A.NU_TXRV_DD_SUM_AMT, 0) - NVL(A.NU_ANE_AMT, 0) - NVL(A.NU_FD_OP_AMT, 0)) AS  공금잔액,
    NVL(A.ACNT_YMD, '0') AS ACNT_YMD,
    SUM(NVL(A.RCVMT_AMT, '0')) AS RCVMT_AMT,
    SUM(NVL(A.RFN_AMT, '0')) AS RFN_AMT,
    SUM(NVL(A.TXRV_SBJ_RVSN_AMT, '0')) AS TXRV_SBJ_RVSN_AMT,
    SUM(NVL(A.TXRV_DD_SUM_AMT, '0')) AS TXRV_DD_SUM_AMT,
    SUM(NVL(A.FDAC_AMT, '0')) AS FDAC_AMT,
    SUM(NVL(A.FDAC_RTN_AMT, '0')) AS FDAC_RTN_AMT,
    SUM(NVL(A.FDAC_RAMT_AMT, '0')) AS FDAC_RAMT_AMT,
    SUM(NVL(A.EP_AMT, '0')) AS EP_AMT,
    SUM(NVL(A.RTN_AMT, '0')) AS RTN_AMT,
    SUM(NVL(A.ANE_SBJ_RVSN_AMT, '0')) AS ANE_SBJ_RVSN_AMT,
    SUM(NVL(A.ANE_AMT, '0')) AS ANE_AMT,
    SUM(NVL(A.PMOD_NPYM_AMT, '0')) AS PMOD_NPYM_AMT,
    SUM(NVL(A.FD_BDTR_AMT, '0')) AS FD_BDTR_AMT,
    SUM(NVL(A.FD_OP_DPI_AMT, '0')) AS FD_OP_DPI_AMT,
    SUM(NVL(A.FD_OP_CNLT_AMT, '0')) AS FD_OP_CNLT_AMT,
    SUM(NVL(A.FD_OP_AMT, '0')) AS FD_OP_AMT,
    SUM(NVL(A.STBX_RAMT_AMT, '0')) AS STBX_RAMT_AMT,
    SUM(NVL(A.UNDL_TRSFR_AMT, '0')) AS UNDL_TRSFR_AMT,
    SUM(NVL(A.NU_ANE_AMT, 0))  AS NU_ANE_AMT,
    SUM(NVL(A.NU_FD_OP_AMT, 0)) AS NU_FD_OP_AMT,
    SUM(NVL(A.NU_RCVMT_AMT, 0)) AS NU_RCVMT_AMT,
    SUM(NVL(A.NU_RFN_AMT, '0')) AS NU_RFN_AMT,
    SUM(NVL(A.NU_TXRV_SBJ_RVSN_AMT, '0')) AS NU_TXRV_SBJ_RVSN_AMT,
    SUM(NVL(A.NU_TXRV_DD_SUM_AMT, 0)) AS NU_TXRV_DD_SUM_AMT,
    SUM(NVL(A.NU_FDAC_AMT, '0')) AS NU_FDAC_AMT,
    SUM(NVL(A.NU_FDAC_RTN_AMT, '0')) AS NU_FDAC_RTN_AMT,
    SUM(NVL(A.NU_FDAC_RAMT_AMT, '0')) AS NU_FDAC_RAMT_AMT,
    SUM(NVL(A.NU_EP_AMT, '0')) AS NU_EP_AMT,
    SUM(NVL(A.NU_RTN_AMT, '0')) AS NU_RTN_AMT,
    SUM(NVL(A.NU_ANE_SBJ_RVSN_AMT, '0')) AS NU_ANE_SBJ_RVSN_AMT,
    SUM(NVL(A.NU_PMOD_NPYM_AMT, '0')) AS NU_PMOD_NPYM_AMT,
    SUM(NVL(A.NU_FD_BDTR_AMT, '0')) AS NU_FD_BDTR_AMT,
    SUM(NVL(A.NU_FD_OP_DPI_AMT, '0')) AS NU_FD_OP_DPI_AMT,
    SUM(NVL(A.NU_FD_OP_CNLT_AMT, '0')) AS NU_FD_OP_CNLT_AMT,
    SUM(NVL(A.NU_STBX_RAMT_AMT, '0')) AS NU_STBX_RAMT_AMT,
    SUM(NVL(A.NU_UNDL_TRSFR_AMT, '0')) AS NU_UNDL_TRSFR_AMT,
    NVL(A.STBX_BANK_CD, '0') AS STBX_BANK_CD
FROM
    (
    WITH UNYONG_JAN AS (
    SELECT 
        A.GONGGEUM_GYEJWA,
        SUM(A.JANAEK) AS JANAEK
    FROM 
    (
    SELECT
        CASE
            WHEN B.SIGUMGO_HOIKYE_YR &lt;&gt; 9999 THEN SUBSTR(A.GONGGEUM_GYEJWA, 0, 15) || SUBSTR((SELECT BIZ_DT FROM MAP_JOB_DATE WHERE DW_BAS_DDT = '20240806'), 3, 2)
            ELSE A.GONGGEUM_GYEJWA END AS GONGGEUM_GYEJWA,
        SUM(A.JANAEK) AS JANAEK
    FROM RPT_UNYONG_JAN A
             JOIN ACL_SIGUMGO_MAS B ON B.FIL_100_CTNT2 = A.GONGGEUM_GYEJWA
    WHERE 1=1
      AND B.MNG_NO = 1
      AND A.KIJUNIL = (SELECT CASE WHEN DT_G = 0 THEN BIZ_DT ELSE BF1_BIZ_DT END AS BIZ_DT  FROM MAP_JOB_DATE WHERE DW_BAS_DDT = SUBSTR('20240806',0,4) -1 || 1231)
      AND A.JANAEK &gt; 0
      AND A.GEUMGO_CODE = '439'
    GROUP BY A.GONGGEUM_GYEJWA, B.SIGUMGO_HOIKYE_YR
    ) A
    GROUP BY A.GONGGEUM_GYEJWA
    ORDER BY A.GONGGEUM_GYEJWA
),
GONGGEUM_JAN AS (
    SELECT GONGGEUM_GYEJWA, JANAEK
    FROM RPT_GONGGEUM_JAN
    WHERE KEORAEIL = SUBSTR('20240806',0,4) -1 || 1231
    AND GEUMGO_CODE =  '439'
    AND HOIGYE_YEAR = 9999
    AND GONGGEUM_GYEJWA IN (
      SELECT GONGGEUM_GYEJWA
      FROM RPT_FISG_INFO_MAP
      WHERE FYR = SUBSTR('20240806',0,4)
      AND USE_YN = 'Y'
    )
),
MI_JAN AS (
    SELECT E.CMM_DTL_C,  C.LAF_NM, C.ACNT_DV_CD, C.ACNT_DV_MSTR_CD, C.ACNT_DV_MSTR_NM, C.ACNT_DV_NM, C.GONGGEUM_GYEJWA,
        SUM(DECODE(A.CRT_CAN_G, 1, -1, 2, -1, 33, -1, 1) * DECODE(A.IPJI_G, 2, -1, 1) * A.TRAMT) AS JANAEK
    FROM ACL_SIGUMGO_SLV A, ACL_SIGUMGO_MAS B, RPT_FISG_INFO_MAP C, SFI_CMM_C_DAT E
    WHERE 1=1
      AND A.SIGUMGO_ORG_C = B.SIGUMGO_ORG_C
      AND A.FIL_100_CTNT5 = B.FIL_100_CTNT2
      AND C.GONGGEUM_GYEJWA = B.FIL_100_CTNT2
      AND C.USE_YN = 'Y'
      AND B.MNG_NO = 1
      AND E.CMM_C_NM = 'RPT자치단체코드분류'
      AND E.USE_YN = 'Y'
      AND E.HRNK_CMM_DTL_C = A.SIGUMGO_ORG_C
      AND E.UPMU_HMK_1_SLV = A.ICH_SIGUMGO_GUN_GU_C
      AND E.CMM_DTL_C = C.LAF_CD(+)
      AND LPAD(A.SIGUMGO_TRX_G,2,'0')||LPAD(A.SIGUMGO_IP_TRX_G,2,'0')||LPAD(A.SIGUMGO_JI_TRX_G,2,'0') NOT IN (SELECT CMM_DTL_C FROM SFI_CMM_C_DAT WHERE CMM_C_NM = '이호조세입세출송신용' AND USE_YN = 'Y')
      AND NOT (A.SIGUMGO_ORG_C = '439' AND A.ICH_SIGUMGO_GUN_GU_C IN('260','710','720'))
      AND NVL(A.GISDT, A.TRXDT) BETWEEN '20240101' AND '20240806'
      AND A.SIGUMGO_ORG_C = '439'
      AND C.FYR = SUBSTR('20240806',0,4)
    GROUP BY E.CMM_DTL_C,  C.LAF_NM, C.ACNT_DV_CD, C.ACNT_DV_MSTR_CD, C.ACNT_DV_MSTR_NM, C.ACNT_DV_NM, C.GONGGEUM_GYEJWA
)
        SELECT
            E.CMM_DTL_C AS LAF_CD,
            C.LAF_NM AS LAF_NM,
            'AAAA' AS GOF_CD,
            'AAAA' AS GOF_NM,
            SUBSTR('20240806',0,4) AS FYR,
            C.ACNT_DV_CD AS ACNT_DV_CD ,
            C.ACNT_DV_MSTR_CD AS ACNT_DV_MSTR_CD ,
            C.ACNT_DV_MSTR_NM AS ACNT_DV_MSTR_NM ,
            C.ACNT_DV_NM AS ACNT_DV_NM ,
            C.GONGGEUM_GYEJWA AS GONGGEUM_GYEJWA,
            G.JANAEK AS GONGGEUM_JANAEK,
            H.JANAEK AS UNYOUNG_JANAEK,
            '20240806' AS ACNT_YMD
             , SUM(CASE WHEN F.HRNK_CMM_C_NM = '세입'   AND  GISDT = '20240806'     THEN A.TRAMT * DECODE(IPJI_G, 2, -1, 1) * DECODE(A.CRT_CAN_G,1,-1,2,-1,33,-1,1) ELSE 0 END) AS TXRV_DD_SUM_AMT
             , SUM(CASE WHEN F.HRNK_CMM_DTL_C = '수납'  AND  GISDT = '20240806'         THEN A.TRAMT * DECODE(IPJI_G, 2, -1, 1) * DECODE(A.CRT_CAN_G,1,-1,2,-1,33,-1,1) ELSE 0 END) AS RCVMT_AMT
             , SUM(CASE WHEN F.HRNK_CMM_DTL_C = '과오납환급'  AND  GISDT = '20240806'         THEN A.TRAMT * DECODE(IPJI_G, 2, -1, 1) * DECODE(A.CRT_CAN_G,1,-1,2,-1,33,-1,1) ELSE 0 END) AS RFN_AMT
             , SUM(CASE WHEN F.HRNK_CMM_DTL_C = '과목경정'   AND  GISDT = '20240806'        THEN A.TRAMT * DECODE(IPJI_G, 2, -1, 1) * DECODE(A.CRT_CAN_G,1,-1,2,-1,33,-1,1) ELSE 0 END) AS TXRV_SBJ_RVSN_AMT
             , SUM(CASE WHEN F.HRNK_CMM_DTL_C = '자금배정'  AND  GISDT = '20240806'         THEN A.TRAMT * DECODE(IPJI_G, 2, -1, 1) * DECODE(A.CRT_CAN_G,1,-1,2,-1,33,-1,1) ELSE 0 END) AS FDAC_AMT
             , 0 AS FDAC_RTN_AMT
             , 0 AS FDAC_RAMT_AMT
             , SUM(CASE WHEN F.HRNK_CMM_C_NM = '세출'     AND  GISDT = '20240806'      THEN -1 * A.TRAMT * DECODE(IPJI_G, 2, -1, 1) * DECODE(A.CRT_CAN_G,1,-1,2,-1,33,-1,1) ELSE 0 END) AS ANE_AMT
             , SUM(CASE WHEN F.HRNK_CMM_DTL_C = '지출'      AND  GISDT = '20240806'     THEN A.TRAMT * DECODE(IPJI_G, 2, -1, 1) * DECODE(A.CRT_CAN_G,1,-1,2,-1,33,-1,1) ELSE 0 END) AS EP_AMT
             , SUM(CASE WHEN F.HRNK_CMM_DTL_C = '반납'      AND  GISDT = '20240806'     THEN A.TRAMT * DECODE(IPJI_G, 2, -1, 1) * DECODE(A.CRT_CAN_G,1,-1,2,-1,33,-1,1) ELSE 0 END) AS RTN_AMT
             , SUM(CASE WHEN F.HRNK_CMM_DTL_C = '세출과목경정'     AND  GISDT = '20240806'      THEN A.TRAMT * DECODE(IPJI_G, 2, -1, 1) * DECODE(A.CRT_CAN_G,1,-1,2,-1,33,-1,1) ELSE 0 END) AS ANE_SBJ_RVSN_AMT
             ,0 AS PMOD_NPYM_AMT
             , SUM(CASE WHEN F.HRNK_CMM_DTL_C = '자금전용'    AND  GISDT = '20240806'       THEN A.TRAMT * DECODE(IPJI_G, 2, -1, 1) * DECODE(A.CRT_CAN_G,1,-1,2,-1,33,-1,1) ELSE 0 END) AS FD_BDTR_AMT
             , SUM(CASE WHEN F.HRNK_CMM_C_NM = '자금운용'     AND  GISDT = '20240806'      THEN -1 * A.TRAMT * DECODE(IPJI_G, 2, -1, 1) * DECODE(A.CRT_CAN_G,1,-1,2,-1,33,-1,1) ELSE 0 END) AS FD_OP_AMT
             , SUM(CASE WHEN F.HRNK_CMM_DTL_C = '자금운용예치'     AND  GISDT = '20240806'      THEN A.TRAMT * DECODE(IPJI_G, 2, -1, 1) * DECODE(A.CRT_CAN_G,1,-1,2,-1,33,-1,1) ELSE 0 END) AS FD_OP_DPI_AMT
             , SUM(CASE WHEN F.HRNK_CMM_DTL_C = '자금운용해지'      AND  GISDT = '20240806'     THEN A.TRAMT * DECODE(IPJI_G, 2, -1, 1) * DECODE(A.CRT_CAN_G,1,-1,2,-1,33,-1,1) ELSE 0 END) AS FD_OP_CNLT_AMT
             , SUM(CASE WHEN F.HRNK_CMM_C_NM = '지급명령미지급액'    AND  GISDT = '20240806'       THEN A.TRAMT * DECODE(IPJI_G, 2, -1, 1) * DECODE(A.CRT_CAN_G,1,-1,2,-1,33,-1,1) ELSE 0 END) AS UNDL_TRSFR_AMT
             , SUM(CASE WHEN F.HRNK_CMM_C_NM = '세입' AND (NVL(A.GISDT, A.TRXDT) &gt;= SUBSTR('20240806',0,4) || '0101' OR B.SIGUMGO_HOIKYE_YR &lt;&gt; 9999) THEN A.TRAMT * DECODE(IPJI_G, 2, -1, 1) * DECODE(A.CRT_CAN_G,1,-1,2,-1,33,-1,1) ELSE 0 END) + NVL(G.JANAEK,0) + NVL(H.JANAEK,0) AS NU_TXRV_DD_SUM_AMT
             , SUM(CASE WHEN F.HRNK_CMM_DTL_C = '수납'     AND (NVL(A.GISDT, A.TRXDT) &gt;= SUBSTR('20240806',0,4) || '0101' OR B.SIGUMGO_HOIKYE_YR &lt;&gt; 9999)  THEN A.TRAMT * DECODE(IPJI_G, 2, -1, 1) * DECODE(A.CRT_CAN_G,1,-1,2,-1,33,-1,1) ELSE 0 END) + NVL(G.JANAEK,0) + NVL(H.JANAEK,0) AS NU_RCVMT_AMT
             , SUM(CASE WHEN F.HRNK_CMM_DTL_C = '과오납환급'   AND (NVL(A.GISDT, A.TRXDT) &gt;= SUBSTR(20240806,0,4) || '0101' OR B.SIGUMGO_HOIKYE_YR &lt;&gt; 9999)  THEN A.TRAMT * DECODE(IPJI_G, 2, -1, 1) * DECODE(A.CRT_CAN_G,1,-1,2,-1,33,-1,1) ELSE 0 END) AS NU_RFN_AMT
             , SUM(CASE WHEN F.HRNK_CMM_DTL_C = '과목경정'  AND (NVL(A.GISDT, A.TRXDT) &gt;= SUBSTR('20240806',0,4) || '0101' OR B.SIGUMGO_HOIKYE_YR &lt;&gt; 9999)  THEN A.TRAMT * DECODE(IPJI_G, 2, -1, 1) * DECODE(A.CRT_CAN_G,1,-1,2,-1,33,-1,1) ELSE 0 END) AS NU_TXRV_SBJ_RVSN_AMT
             , 0 AS NU_FDAC_RTN_AMT
             , 0 AS NU_FDAC_RAMT_AMT
             , SUM(CASE WHEN F.HRNK_CMM_C_NM = '세출' AND (NVL(A.GISDT, A.TRXDT) &gt;= SUBSTR('20240806',0,4) || '0101' OR B.SIGUMGO_HOIKYE_YR &lt;&gt; 9999)  THEN -1 * A.TRAMT * DECODE(IPJI_G, 2, -1, 1) * DECODE(A.CRT_CAN_G,1,-1,2,-1,33,-1,1) ELSE 0 END) AS NU_ANE_AMT
             , SUM(CASE WHEN F.HRNK_CMM_DTL_C = '지출' AND (NVL(A.GISDT, A.TRXDT) &gt;= SUBSTR('20240806',0,4) || '0101' OR B.SIGUMGO_HOIKYE_YR &lt;&gt; 9999)  THEN A.TRAMT * DECODE(IPJI_G, 2, -1, 1) * DECODE(A.CRT_CAN_G,1,-1,2,-1,33,-1,1) ELSE 0 END) AS NU_EP_AMT
             , SUM(CASE WHEN F.HRNK_CMM_DTL_C = '반납'  AND (NVL(A.GISDT, A.TRXDT) &gt;= SUBSTR('20240806',0,4) || '0101' OR B.SIGUMGO_HOIKYE_YR &lt;&gt; 9999)  THEN A.TRAMT * DECODE(IPJI_G, 2, -1, 1) * DECODE(A.CRT_CAN_G,1,-1,2,-1,33,-1,1) ELSE 0 END) AS NU_RTN_AMT
             , SUM(CASE WHEN F.HRNK_CMM_DTL_C = '세출과목경정' AND (NVL(A.GISDT, A.TRXDT) &gt;= SUBSTR('20240806',0,4) || '0101' OR B.SIGUMGO_HOIKYE_YR &lt;&gt; 9999) THEN A.TRAMT * DECODE(IPJI_G, 2, -1, 1) * DECODE(A.CRT_CAN_G,1,-1,2,-1,33,-1,1) ELSE 0 END) AS NU_ANE_SBJ_RVSN_AMT
             , SUM(CASE WHEN F.HRNK_CMM_DTL_C = '자금배정'AND (NVL(A.GISDT, A.TRXDT) &gt;= SUBSTR('20240806',0,4) || '0101' OR B.SIGUMGO_HOIKYE_YR &lt;&gt; 9999) THEN A.TRAMT * DECODE(IPJI_G, 2, -1, 1) * DECODE(A.CRT_CAN_G,1,-1,2,-1,33,-1,1) ELSE 0 END) AS NU_FDAC_AMT
             ,0 AS NU_PMOD_NPYM_AMT
             , SUM(CASE WHEN F.HRNK_CMM_C_NM = '자금운용'    AND NVL(A.GISDT, A.TRXDT) &gt;= SUBSTR('20240806',0,4) || '0101'  THEN -1 * A.TRAMT * DECODE(IPJI_G, 2, -1, 1) * DECODE(A.CRT_CAN_G,1,-1,2,-1,33,-1,1) ELSE 0 END)  + NVL(H.JANAEK,0) AS NU_FD_OP_AMT
             , SUM(CASE WHEN F.HRNK_CMM_DTL_C = '자금운용예치'   AND NVL(A.GISDT, A.TRXDT) &gt;= SUBSTR('20240806',0,4) || '0101'  THEN A.TRAMT * DECODE(IPJI_G, 2, -1, 1) * DECODE(A.CRT_CAN_G,1,-1,2,-1,33,-1,1) ELSE 0 END) + NVL(H.JANAEK,0) AS NU_FD_OP_DPI_AMT
             , SUM(CASE WHEN F.HRNK_CMM_DTL_C = '자금운용해지'   AND NVL(A.GISDT, A.TRXDT) &gt;= SUBSTR('20240806',0,4) || '0101'  THEN A.TRAMT * DECODE(IPJI_G, 2, -1, 1) * DECODE(A.CRT_CAN_G,1,-1,2,-1,33,-1,1) ELSE 0 END)  + NVL(H.JANAEK,0) AS NU_FD_OP_CNLT_AMT
             , SUM(CASE WHEN F.HRNK_CMM_DTL_C = '자금전용' AND NVL(A.GISDT, A.TRXDT) &gt;= SUBSTR('20240806',0,4) || '0101' THEN A.TRAMT * DECODE(IPJI_G, 2, -1, 1) * DECODE(A.CRT_CAN_G,1,-1,2,-1,33,-1,1) ELSE 0 END) + NVL(H.JANAEK,0) AS NU_FD_BDTR_AMT
             , SUM(CASE WHEN F.HRNK_CMM_C_NM = '지급명령미지급액'           THEN A.TRAMT * DECODE(IPJI_G, 2, -1, 1) * DECODE(A.CRT_CAN_G,1,-1,2,-1,33,-1,1) ELSE 0 END) AS NU_UNDL_TRSFR_AMT
             , 0 AS STBX_RAMT_AMT
             , 0 AS NU_STBX_RAMT_AMT
             , '10' AS DAY_MON_FG
             , '088' STBX_BANK_CD
        FROM ACL_SIGUMGO_SLV A, ACL_SIGUMGO_MAS B, RPT_FISG_INFO_MAP C, SFI_CMM_C_DAT E, SFI_CMM_C_DAT F, GONGGEUM_JAN G, UNYONG_JAN H
        WHERE 1=1
          AND A.SIGUMGO_ORG_C = B.SIGUMGO_ORG_C
          AND A.FIL_100_CTNT5 = B.FIL_100_CTNT2
          AND C.GONGGEUM_GYEJWA = B.FIL_100_CTNT2
          AND C.USE_YN = 'Y'
          AND B.MNG_NO = 1
          AND E.CMM_C_NM = 'RPT자치단체코드분류'
          AND E.USE_YN = 'Y'
          AND E.HRNK_CMM_DTL_C = A.SIGUMGO_ORG_C
          AND E.UPMU_HMK_1_SLV = A.ICH_SIGUMGO_GUN_GU_C
          AND E.CMM_DTL_C = C.LAF_CD(+)
          AND F.CMM_C_NM = '이호조세입세출송신용'
          AND F.USE_YN = 'Y'
          AND F.CMM_DTL_C = LPAD(A.SIGUMGO_TRX_G,2,'0')||LPAD(A.SIGUMGO_IP_TRX_G,2,'0')||LPAD(A.SIGUMGO_JI_TRX_G,2,'0')
          AND NOT (A.SIGUMGO_ORG_C = '439' AND A.ICH_SIGUMGO_GUN_GU_C IN('260','710','720'))
          AND NVL(A.GISDT, A.TRXDT) &lt;= '20240806'
          AND A.SIGUMGO_ORG_C = '439'
          AND C.FYR = SUBSTR('20240806',0,4)
          AND C.GONGGEUM_GYEJWA = G.GONGGEUM_GYEJWA(+)
          -- AND  G.GONGGEUM_GYEJWA = '04300080900000099'
          AND C.GONGGEUM_GYEJWA = H.GONGGEUM_GYEJWA(+)
        GROUP BY E.CMM_DTL_C,  C.LAF_NM, C.ACNT_DV_CD, C.ACNT_DV_MSTR_CD, C.ACNT_DV_MSTR_NM, C.ACNT_DV_NM, C.GONGGEUM_GYEJWA,  G.JANAEK, H.JANAEK 
    ) A
GROUP BY A.LAF_CD, A.LAF_NM, A.GOF_CD, A.GOF_NM, A.FYR, A.ACNT_DV_CD, A.ACNT_DV_MSTR_CD, A.ACNT_DV_MSTR_NM, A.ACNT_DV_NM, A.ACNT_YMD, A.STBX_BANK_CD
ORDER BY LAF_CD DESC, ACNT_DV_MSTR_CD ASC, ACNT_DV_CD ASC
</t>
      </text>
    </comment>
  </commentList>
</comments>
</file>

<file path=xl/sharedStrings.xml><?xml version="1.0" encoding="utf-8"?>
<sst xmlns="http://schemas.openxmlformats.org/spreadsheetml/2006/main" count="4577" uniqueCount="297">
  <si>
    <t>LAF_CD</t>
  </si>
  <si>
    <t>LAF_NM</t>
  </si>
  <si>
    <t>GOF_CD</t>
  </si>
  <si>
    <t>GOF_NM</t>
  </si>
  <si>
    <t>FYR</t>
  </si>
  <si>
    <t>ACNT_DV_CD</t>
  </si>
  <si>
    <t>ACNT_DV_MSTR_CD</t>
  </si>
  <si>
    <t>ACNT_DV_MSTR_NM</t>
  </si>
  <si>
    <t>ACNT_DV_NM</t>
  </si>
  <si>
    <t>공금잔액</t>
  </si>
  <si>
    <t>ACNT_YMD</t>
  </si>
  <si>
    <t>RCVMT_AMT</t>
  </si>
  <si>
    <t>RFN_AMT</t>
  </si>
  <si>
    <t>TXRV_SBJ_RVSN_AMT</t>
  </si>
  <si>
    <t>TXRV_DD_SUM_AMT</t>
  </si>
  <si>
    <t>FDAC_AMT</t>
  </si>
  <si>
    <t>FDAC_RTN_AMT</t>
  </si>
  <si>
    <t>FDAC_RAMT_AMT</t>
  </si>
  <si>
    <t>EP_AMT</t>
  </si>
  <si>
    <t>RTN_AMT</t>
  </si>
  <si>
    <t>ANE_SBJ_RVSN_AMT</t>
  </si>
  <si>
    <t>ANE_AMT</t>
  </si>
  <si>
    <t>PMOD_NPYM_AMT</t>
  </si>
  <si>
    <t>FD_BDTR_AMT</t>
  </si>
  <si>
    <t>FD_OP_DPI_AMT</t>
  </si>
  <si>
    <t>FD_OP_CNLT_AMT</t>
  </si>
  <si>
    <t>FD_OP_AMT</t>
  </si>
  <si>
    <t>STBX_RAMT_AMT</t>
  </si>
  <si>
    <t>UNDL_TRSFR_AMT</t>
  </si>
  <si>
    <t>NU_ANE_AMT</t>
  </si>
  <si>
    <t>NU_FD_OP_AMT</t>
  </si>
  <si>
    <t>NU_RCVMT_AMT</t>
  </si>
  <si>
    <t>NU_RFN_AMT</t>
  </si>
  <si>
    <t>NU_TXRV_SBJ_RVSN_AMT</t>
  </si>
  <si>
    <t>NU_TXRV_DD_SUM_AMT</t>
  </si>
  <si>
    <t>NU_FDAC_AMT</t>
  </si>
  <si>
    <t>NU_FDAC_RTN_AMT</t>
  </si>
  <si>
    <t>NU_FDAC_RAMT_AMT</t>
  </si>
  <si>
    <t>NU_EP_AMT</t>
  </si>
  <si>
    <t>NU_RTN_AMT</t>
  </si>
  <si>
    <t>NU_ANE_SBJ_RVSN_AMT</t>
  </si>
  <si>
    <t>NU_PMOD_NPYM_AMT</t>
  </si>
  <si>
    <t>NU_FD_BDTR_AMT</t>
  </si>
  <si>
    <t>NU_FD_OP_DPI_AMT</t>
  </si>
  <si>
    <t>NU_FD_OP_CNLT_AMT</t>
  </si>
  <si>
    <t>NU_STBX_RAMT_AMT</t>
  </si>
  <si>
    <t>NU_UNDL_TRSFR_AMT</t>
  </si>
  <si>
    <t>STBX_BANK_CD</t>
  </si>
  <si>
    <t>6280000</t>
  </si>
  <si>
    <t>인천광역시</t>
  </si>
  <si>
    <t>AAAA</t>
  </si>
  <si>
    <t>2024</t>
  </si>
  <si>
    <t>100</t>
  </si>
  <si>
    <t>일반회계</t>
  </si>
  <si>
    <t>088</t>
  </si>
  <si>
    <t>221</t>
  </si>
  <si>
    <t>200</t>
  </si>
  <si>
    <t>기타특별회계</t>
  </si>
  <si>
    <t>소방특별회계</t>
  </si>
  <si>
    <t>280</t>
  </si>
  <si>
    <t>도시철도사업특별회계</t>
  </si>
  <si>
    <t>310</t>
  </si>
  <si>
    <t>300</t>
  </si>
  <si>
    <t>공기업특별회계</t>
  </si>
  <si>
    <t>수도사업특별회계</t>
  </si>
  <si>
    <t>320</t>
  </si>
  <si>
    <t>하수도사업특별회계</t>
  </si>
  <si>
    <t>405</t>
  </si>
  <si>
    <t>400</t>
  </si>
  <si>
    <t>기금</t>
  </si>
  <si>
    <t>통합관리기금</t>
  </si>
  <si>
    <t>407</t>
  </si>
  <si>
    <t>지역개발기금</t>
  </si>
  <si>
    <t>408</t>
  </si>
  <si>
    <t>화장시설주변지역주민지원기금</t>
  </si>
  <si>
    <t>409</t>
  </si>
  <si>
    <t>악취관리기금</t>
  </si>
  <si>
    <t>412</t>
  </si>
  <si>
    <t>분뇨처리시설주변지역지원기금</t>
  </si>
  <si>
    <t>413</t>
  </si>
  <si>
    <t>고향사랑기금</t>
  </si>
  <si>
    <t>415</t>
  </si>
  <si>
    <t>남북교류협력기금</t>
  </si>
  <si>
    <t>420</t>
  </si>
  <si>
    <t>지방채상환기금</t>
  </si>
  <si>
    <t>425</t>
  </si>
  <si>
    <t>사회복지기금</t>
  </si>
  <si>
    <t>430</t>
  </si>
  <si>
    <t>양성평등기금</t>
  </si>
  <si>
    <t>435</t>
  </si>
  <si>
    <t>식품진흥기금</t>
  </si>
  <si>
    <t>440</t>
  </si>
  <si>
    <t>에너지사업기금</t>
  </si>
  <si>
    <t>445</t>
  </si>
  <si>
    <t>중소기업육성기금</t>
  </si>
  <si>
    <t>460</t>
  </si>
  <si>
    <t>도시및주거환경정비기금</t>
  </si>
  <si>
    <t>465</t>
  </si>
  <si>
    <t>재난관리기금</t>
  </si>
  <si>
    <t>470</t>
  </si>
  <si>
    <t>재해구호기금</t>
  </si>
  <si>
    <t>3550000</t>
  </si>
  <si>
    <t>인천광역시 계양구</t>
  </si>
  <si>
    <t>210</t>
  </si>
  <si>
    <t>의료급여기금 특별회계</t>
  </si>
  <si>
    <t>212</t>
  </si>
  <si>
    <t>지하수특별회계</t>
  </si>
  <si>
    <t>214</t>
  </si>
  <si>
    <t>서운일반산업단지조성사업 특별회계</t>
  </si>
  <si>
    <t>216</t>
  </si>
  <si>
    <t>서운일반산업단지 공공폐수처리시설 특별회계</t>
  </si>
  <si>
    <t>220</t>
  </si>
  <si>
    <t>주차장 특별회계</t>
  </si>
  <si>
    <t>410</t>
  </si>
  <si>
    <t>414</t>
  </si>
  <si>
    <t>옥외광고발전기금</t>
  </si>
  <si>
    <t>416</t>
  </si>
  <si>
    <t>3540000</t>
  </si>
  <si>
    <t>인천광역시 부평구</t>
  </si>
  <si>
    <t>의료급여기금특별회계</t>
  </si>
  <si>
    <t>211</t>
  </si>
  <si>
    <t>지하수관리특별회계</t>
  </si>
  <si>
    <t>주차장특별회계</t>
  </si>
  <si>
    <t>노인복지기금</t>
  </si>
  <si>
    <t>411</t>
  </si>
  <si>
    <t>통합재정안정화기금(통합계정)</t>
  </si>
  <si>
    <t>성평등기금</t>
  </si>
  <si>
    <t>문화도시조성기금</t>
  </si>
  <si>
    <t>군부대주변지역주민지원기금</t>
  </si>
  <si>
    <t>자활기금</t>
  </si>
  <si>
    <t>저소득주민자녀장학기금</t>
  </si>
  <si>
    <t>450</t>
  </si>
  <si>
    <t>480</t>
  </si>
  <si>
    <t>3530000</t>
  </si>
  <si>
    <t>인천광역시 남동구</t>
  </si>
  <si>
    <t>201</t>
  </si>
  <si>
    <t>203</t>
  </si>
  <si>
    <t>209</t>
  </si>
  <si>
    <t>폐기물처리시설설치특별회계</t>
  </si>
  <si>
    <t>213</t>
  </si>
  <si>
    <t>발전소주변지역지원사업특별회계</t>
  </si>
  <si>
    <t>402</t>
  </si>
  <si>
    <t>403</t>
  </si>
  <si>
    <t>404</t>
  </si>
  <si>
    <t>통합재정안정화기금(재정안정화계정)</t>
  </si>
  <si>
    <t>3520000</t>
  </si>
  <si>
    <t>인천광역시 연수구</t>
  </si>
  <si>
    <t>발전소주변지역지원사업 특별회계</t>
  </si>
  <si>
    <t>지하수 특별회계</t>
  </si>
  <si>
    <t>천연가스생산기지주변지역지원사업 특별회계</t>
  </si>
  <si>
    <t>217</t>
  </si>
  <si>
    <t>폐기물처리시설 설치 특별회계</t>
  </si>
  <si>
    <t>지역문화예술진흥기금</t>
  </si>
  <si>
    <t>3510500</t>
  </si>
  <si>
    <t>인천광역시 미추홀구</t>
  </si>
  <si>
    <t>주차장사업특별회계</t>
  </si>
  <si>
    <t>공용청사건립기금</t>
  </si>
  <si>
    <t>지역경제활성화기금</t>
  </si>
  <si>
    <t>3500000</t>
  </si>
  <si>
    <t>인천광역시 동구</t>
  </si>
  <si>
    <t>발전소주변지역 지원사업</t>
  </si>
  <si>
    <t>215</t>
  </si>
  <si>
    <t>의료급여기금</t>
  </si>
  <si>
    <t>225</t>
  </si>
  <si>
    <t>주차장</t>
  </si>
  <si>
    <t>경제활성화기금</t>
  </si>
  <si>
    <t>저소득자소액대출 이자보전기금</t>
  </si>
  <si>
    <t>418</t>
  </si>
  <si>
    <t>도시재생활성화기금</t>
  </si>
  <si>
    <t>419</t>
  </si>
  <si>
    <t>교육환경개선기금</t>
  </si>
  <si>
    <t>421</t>
  </si>
  <si>
    <t>통합재정안정화기금</t>
  </si>
  <si>
    <t>422</t>
  </si>
  <si>
    <t>3490000</t>
  </si>
  <si>
    <t>인천광역시 중구</t>
  </si>
  <si>
    <t>기반시설</t>
  </si>
  <si>
    <t>폐기물처리시설설치비용</t>
  </si>
  <si>
    <t>지하수관리</t>
  </si>
  <si>
    <t>230</t>
  </si>
  <si>
    <t>250</t>
  </si>
  <si>
    <t>발전소주변지역지원사업</t>
  </si>
  <si>
    <t>401</t>
  </si>
  <si>
    <t>406</t>
  </si>
  <si>
    <t>인천개항장문화지구진흥기금</t>
  </si>
  <si>
    <t>SUM_JAN</t>
  </si>
  <si>
    <t>비교결과</t>
    <phoneticPr fontId="3" type="noConversion"/>
  </si>
  <si>
    <t>e호조세입세출일계표</t>
    <phoneticPr fontId="3" type="noConversion"/>
  </si>
  <si>
    <t>거래내역잔액조회</t>
    <phoneticPr fontId="3" type="noConversion"/>
  </si>
  <si>
    <t>6420000</t>
  </si>
  <si>
    <t>강원도</t>
  </si>
  <si>
    <t>지역자원시설세특별회계</t>
  </si>
  <si>
    <t>지역균형발전특별회계</t>
  </si>
  <si>
    <t>의료급여기금운영특별회계</t>
  </si>
  <si>
    <t>학교용지부담금특별회계</t>
  </si>
  <si>
    <t>비축무연탄관리기금</t>
  </si>
  <si>
    <t>청소년육성기금</t>
  </si>
  <si>
    <t>폐광지역개발기금</t>
  </si>
  <si>
    <t>발전소주변지역지원사업특별회계</t>
    <phoneticPr fontId="3" type="noConversion"/>
  </si>
  <si>
    <t>e호조세입세출일계의 계산방식이 정상으로 보임</t>
    <phoneticPr fontId="3" type="noConversion"/>
  </si>
  <si>
    <t>4180000</t>
  </si>
  <si>
    <t>강원특별자치도 춘천시</t>
  </si>
  <si>
    <t>도시재정비촉진특별회계</t>
  </si>
  <si>
    <t>강원도 춘천시</t>
  </si>
  <si>
    <t>댐주변지역지원사업특별회계</t>
  </si>
  <si>
    <t>자활기금특별회계</t>
  </si>
  <si>
    <t>산업단지특별회계</t>
  </si>
  <si>
    <t>240</t>
  </si>
  <si>
    <t>교통사업특별회계</t>
  </si>
  <si>
    <t>245</t>
  </si>
  <si>
    <t>수질개선특별회계</t>
  </si>
  <si>
    <t>상수도사업특별회계</t>
  </si>
  <si>
    <t>330</t>
  </si>
  <si>
    <t>공영개발사업특별회계</t>
  </si>
  <si>
    <t>음식물류폐기물자원화시설주변지역주민지원기금</t>
  </si>
  <si>
    <t>폐기물처리시설설치기금</t>
  </si>
  <si>
    <t>공용공공용의청사건립기금</t>
  </si>
  <si>
    <t>안식원주변지역주민지원기금</t>
  </si>
  <si>
    <t>417</t>
  </si>
  <si>
    <t>지역산업육성기금</t>
  </si>
  <si>
    <t>455</t>
  </si>
  <si>
    <t>농업발전기금</t>
  </si>
  <si>
    <t>4200000</t>
  </si>
  <si>
    <t>강원도 강릉시</t>
  </si>
  <si>
    <t>202</t>
  </si>
  <si>
    <t>강릉시교통사업특별회계</t>
  </si>
  <si>
    <t>204</t>
  </si>
  <si>
    <t>강릉시의료급여기금특별회계</t>
  </si>
  <si>
    <t>206</t>
  </si>
  <si>
    <t>강릉시발전소주변지역지원사업특별회계</t>
  </si>
  <si>
    <t>강릉시폐기물처리시설설치특별회계</t>
  </si>
  <si>
    <t>강릉시장기미집행도시계획시설대지등보상특별회계</t>
  </si>
  <si>
    <t>301</t>
  </si>
  <si>
    <t>302</t>
  </si>
  <si>
    <t>303</t>
  </si>
  <si>
    <t>강릉시노인복지기금</t>
  </si>
  <si>
    <t>강릉시자활기금</t>
  </si>
  <si>
    <t>강릉시장애인복지기금</t>
  </si>
  <si>
    <t>강릉시양성평등기금</t>
  </si>
  <si>
    <t>강릉시재난관리기금</t>
  </si>
  <si>
    <t>강릉시식품진흥기금</t>
  </si>
  <si>
    <t>강릉시농업발전기금</t>
  </si>
  <si>
    <t>강릉시인재육성기금</t>
  </si>
  <si>
    <t>주민지원기금</t>
  </si>
  <si>
    <t>강릉시옥외광고발전기금</t>
  </si>
  <si>
    <t>강릉시통합재정안정화기금(통합계정)</t>
  </si>
  <si>
    <t>강릉시공유재산관리기금</t>
  </si>
  <si>
    <t>901</t>
  </si>
  <si>
    <t>900</t>
  </si>
  <si>
    <t>기타회계</t>
  </si>
  <si>
    <t>4190000</t>
  </si>
  <si>
    <t>강원도 원주시</t>
  </si>
  <si>
    <t>폐기물매립시설주민지원기금</t>
  </si>
  <si>
    <t>강원특별자치도 원주시</t>
  </si>
  <si>
    <t>화장시설 건립지역 주민지원기금</t>
  </si>
  <si>
    <t>423</t>
  </si>
  <si>
    <t>→ 일치 확인 완료</t>
    <phoneticPr fontId="3" type="noConversion"/>
  </si>
  <si>
    <t>6430000</t>
  </si>
  <si>
    <t>충청북도</t>
  </si>
  <si>
    <t>충청북도균형발전특별회계</t>
  </si>
  <si>
    <t>260</t>
  </si>
  <si>
    <t>광역교통시설특별회계</t>
  </si>
  <si>
    <t>투자진흥기금</t>
  </si>
  <si>
    <t>체육진흥기금</t>
  </si>
  <si>
    <t>농촌전문인력육성기금</t>
  </si>
  <si>
    <t>490</t>
  </si>
  <si>
    <t>환경보전기금</t>
  </si>
  <si>
    <t>4390000</t>
  </si>
  <si>
    <t>충청북도 충주시</t>
  </si>
  <si>
    <t>기업도시개발사업</t>
  </si>
  <si>
    <t>도시교통사업</t>
  </si>
  <si>
    <t>농업안정기금</t>
  </si>
  <si>
    <t>의료급여기금운영</t>
  </si>
  <si>
    <t>온천수관리사업</t>
  </si>
  <si>
    <t>235</t>
  </si>
  <si>
    <t>농공지구조성사업</t>
  </si>
  <si>
    <t>산업단지조성사업</t>
  </si>
  <si>
    <t>수질개선사업</t>
  </si>
  <si>
    <t>305</t>
  </si>
  <si>
    <t>상수도사업공기업</t>
  </si>
  <si>
    <t>공영개발사업공기업</t>
  </si>
  <si>
    <t>315</t>
  </si>
  <si>
    <t>하수도사업공기업</t>
  </si>
  <si>
    <t>폐기물처리시설 주변영향지역 주민지원기금</t>
  </si>
  <si>
    <t>208</t>
  </si>
  <si>
    <t>4400000</t>
  </si>
  <si>
    <t>충청북도 제천시</t>
  </si>
  <si>
    <t>공영개발사업 특별회계</t>
  </si>
  <si>
    <t>도시교통사업 특별회계</t>
  </si>
  <si>
    <t>11000080900005624</t>
    <phoneticPr fontId="3" type="noConversion"/>
  </si>
  <si>
    <t>계좌 누락 확인</t>
    <phoneticPr fontId="3" type="noConversion"/>
  </si>
  <si>
    <t>43900080900004624</t>
    <phoneticPr fontId="3" type="noConversion"/>
  </si>
  <si>
    <t>수정후</t>
    <phoneticPr fontId="3" type="noConversion"/>
  </si>
  <si>
    <t>비교</t>
    <phoneticPr fontId="3" type="noConversion"/>
  </si>
  <si>
    <t>공금잔액을 조인할때 잔액이 없는 경우 계좌가 조건에서 빠지는 오류 수정</t>
    <phoneticPr fontId="3" type="noConversion"/>
  </si>
  <si>
    <t>e호조잔액이 맞음</t>
    <phoneticPr fontId="3" type="noConversion"/>
  </si>
  <si>
    <t>15000080900000999 계좌는 e 호조 잔액이 맞으며, 미분류잔액 -52752620원이 있음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</si>
</sst>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6" x14ac:knownFonts="1"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color indexed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F2F5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1" fillId="4" borderId="2" xfId="0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0" fontId="0" fillId="4" borderId="3" xfId="0" applyFill="1" applyBorder="1">
      <alignment vertical="center"/>
    </xf>
    <xf numFmtId="41" fontId="1" fillId="3" borderId="2" xfId="1" applyFont="1" applyFill="1" applyBorder="1" applyAlignment="1">
      <alignment horizontal="center"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1" fontId="1" fillId="4" borderId="2" xfId="1" applyFont="1" applyFill="1" applyBorder="1" applyAlignment="1">
      <alignment horizontal="center" vertical="center"/>
    </xf>
    <xf numFmtId="41" fontId="0" fillId="4" borderId="0" xfId="0" applyNumberFormat="1" applyFill="1">
      <alignment vertical="center"/>
    </xf>
    <xf numFmtId="0" fontId="5" fillId="0" borderId="0" xfId="0" applyFont="1">
      <alignment vertical="center"/>
    </xf>
    <xf numFmtId="41" fontId="0" fillId="4" borderId="0" xfId="1" applyFont="1" applyFill="1">
      <alignment vertical="center"/>
    </xf>
    <xf numFmtId="0" fontId="0" fillId="4" borderId="0" xfId="0" quotePrefix="1" applyFill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/>
    </xf>
    <xf numFmtId="41" fontId="1" fillId="3" borderId="13" xfId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1" fontId="1" fillId="3" borderId="0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민수 강" id="{E37BE432-44F8-48BD-B591-71DAEC211B1B}" userId="13ac3b493164a5da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4-08-07T01:06:07.26" personId="{E37BE432-44F8-48BD-B591-71DAEC211B1B}" id="{E69EFEAA-B837-4400-8BC6-793439CA6FC4}">
    <text xml:space="preserve">SELECT
    NVL(A.LAF_CD, '0') AS LAF_CD,
    NVL(A.LAF_NM, '0') AS LAF_NM,
    NVL(A.GOF_CD, '0') AS GOF_CD,
    NVL(A.GOF_NM, '0') AS GOF_NM,
    NVL(A.FYR, '0') AS FYR,
    NVL(A.ACNT_DV_CD, '0') AS ACNT_DV_CD,
    NVL(A.ACNT_DV_MSTR_CD, '0') AS ACNT_DV_MSTR_CD,
    NVL(A.ACNT_DV_MSTR_NM, '0') AS ACNT_DV_MSTR_NM,
    NVL(A.ACNT_DV_NM, '0') AS ACNT_DV_NM,
       /*NVL(A.GONGGEUM_GYEJWA, '0') AS GONGGEUM_GYEJWA,
    --NVL(A.NU_TXRV_DD_SUM_AMT, 0)  세입누계,
    --NVL(A.NU_ANE_AMT, 0)  세출누계,
    --NVL(A.NU_FD_OP_AMT, 0)  자금운용누계,
    --NVL(A.NU_TXRV_DD_SUM_AMT, 0) - NVL(A.NU_ANE_AMT, 0) - NVL(A.NU_FD_OP_AMT, 0)  공금잔액,
    --NVL(A.GONGGEUM_JANAEK, '0') AS 수납회계이월액,
    --NVL(A.UNYOUNG_JANAEK, '0') AS 운용회계이월액,
    --NVL((SELECT I.JANAEK FROM MI_JAN I WHERE I.GONGGEUM_GYEJWA = A.GONGGEUM_GYEJWA), '0') AS 미분류합계,*/
    SUM(NVL(A.NU_TXRV_DD_SUM_AMT, 0) - NVL(A.NU_ANE_AMT, 0) - NVL(A.NU_FD_OP_AMT, 0)) AS  공금잔액,
    NVL(A.ACNT_YMD, '0') AS ACNT_YMD,
    SUM(NVL(A.RCVMT_AMT, '0')) AS RCVMT_AMT,
    SUM(NVL(A.RFN_AMT, '0')) AS RFN_AMT,
    SUM(NVL(A.TXRV_SBJ_RVSN_AMT, '0')) AS TXRV_SBJ_RVSN_AMT,
    SUM(NVL(A.TXRV_DD_SUM_AMT, '0')) AS TXRV_DD_SUM_AMT,
    SUM(NVL(A.FDAC_AMT, '0')) AS FDAC_AMT,
    SUM(NVL(A.FDAC_RTN_AMT, '0')) AS FDAC_RTN_AMT,
    SUM(NVL(A.FDAC_RAMT_AMT, '0')) AS FDAC_RAMT_AMT,
    SUM(NVL(A.EP_AMT, '0')) AS EP_AMT,
    SUM(NVL(A.RTN_AMT, '0')) AS RTN_AMT,
    SUM(NVL(A.ANE_SBJ_RVSN_AMT, '0')) AS ANE_SBJ_RVSN_AMT,
    SUM(NVL(A.ANE_AMT, '0')) AS ANE_AMT,
    SUM(NVL(A.PMOD_NPYM_AMT, '0')) AS PMOD_NPYM_AMT,
    SUM(NVL(A.FD_BDTR_AMT, '0')) AS FD_BDTR_AMT,
    SUM(NVL(A.FD_OP_DPI_AMT, '0')) AS FD_OP_DPI_AMT,
    SUM(NVL(A.FD_OP_CNLT_AMT, '0')) AS FD_OP_CNLT_AMT,
    SUM(NVL(A.FD_OP_AMT, '0')) AS FD_OP_AMT,
    SUM(NVL(A.STBX_RAMT_AMT, '0')) AS STBX_RAMT_AMT,
    SUM(NVL(A.UNDL_TRSFR_AMT, '0')) AS UNDL_TRSFR_AMT,
    SUM(NVL(A.NU_ANE_AMT, 0))  AS NU_ANE_AMT,
    SUM(NVL(A.NU_FD_OP_AMT, 0)) AS NU_FD_OP_AMT,
    SUM(NVL(A.NU_RCVMT_AMT, 0)) AS NU_RCVMT_AMT,
    SUM(NVL(A.NU_RFN_AMT, '0')) AS NU_RFN_AMT,
    SUM(NVL(A.NU_TXRV_SBJ_RVSN_AMT, '0')) AS NU_TXRV_SBJ_RVSN_AMT,
    SUM(NVL(A.NU_TXRV_DD_SUM_AMT, 0)) AS NU_TXRV_DD_SUM_AMT,
    SUM(NVL(A.NU_FDAC_AMT, '0')) AS NU_FDAC_AMT,
    SUM(NVL(A.NU_FDAC_RTN_AMT, '0')) AS NU_FDAC_RTN_AMT,
    SUM(NVL(A.NU_FDAC_RAMT_AMT, '0')) AS NU_FDAC_RAMT_AMT,
    SUM(NVL(A.NU_EP_AMT, '0')) AS NU_EP_AMT,
    SUM(NVL(A.NU_RTN_AMT, '0')) AS NU_RTN_AMT,
    SUM(NVL(A.NU_ANE_SBJ_RVSN_AMT, '0')) AS NU_ANE_SBJ_RVSN_AMT,
    SUM(NVL(A.NU_PMOD_NPYM_AMT, '0')) AS NU_PMOD_NPYM_AMT,
    SUM(NVL(A.NU_FD_BDTR_AMT, '0')) AS NU_FD_BDTR_AMT,
    SUM(NVL(A.NU_FD_OP_DPI_AMT, '0')) AS NU_FD_OP_DPI_AMT,
    SUM(NVL(A.NU_FD_OP_CNLT_AMT, '0')) AS NU_FD_OP_CNLT_AMT,
    SUM(NVL(A.NU_STBX_RAMT_AMT, '0')) AS NU_STBX_RAMT_AMT,
    SUM(NVL(A.NU_UNDL_TRSFR_AMT, '0')) AS NU_UNDL_TRSFR_AMT,
    NVL(A.STBX_BANK_CD, '0') AS STBX_BANK_CD
FROM
    (
    WITH UNYONG_JAN AS (
    SELECT 
        A.GONGGEUM_GYEJWA,
        SUM(A.JANAEK) AS JANAEK
    FROM 
    (
    SELECT
        CASE
            WHEN B.SIGUMGO_HOIKYE_YR &lt;&gt; 9999 THEN SUBSTR(A.GONGGEUM_GYEJWA, 0, 15) || SUBSTR((SELECT BIZ_DT FROM MAP_JOB_DATE WHERE DW_BAS_DDT = '20240806'), 3, 2)
            ELSE A.GONGGEUM_GYEJWA END AS GONGGEUM_GYEJWA,
        SUM(A.JANAEK) AS JANAEK
    FROM RPT_UNYONG_JAN A
             JOIN ACL_SIGUMGO_MAS B ON B.FIL_100_CTNT2 = A.GONGGEUM_GYEJWA
    WHERE 1=1
      AND B.MNG_NO = 1
      AND A.KIJUNIL = (SELECT CASE WHEN DT_G = 0 THEN BIZ_DT ELSE BF1_BIZ_DT END AS BIZ_DT  FROM MAP_JOB_DATE WHERE DW_BAS_DDT = SUBSTR('20240806',0,4) -1 || 1231)
      AND A.JANAEK &gt; 0
      AND A.GEUMGO_CODE = '28'
    GROUP BY A.GONGGEUM_GYEJWA, B.SIGUMGO_HOIKYE_YR
    ) A
    GROUP BY A.GONGGEUM_GYEJWA
    ORDER BY A.GONGGEUM_GYEJWA
),
MI_JAN AS (
    SELECT E.CMM_DTL_C,  C.LAF_NM, C.ACNT_DV_CD, C.ACNT_DV_MSTR_CD, C.ACNT_DV_MSTR_NM, C.ACNT_DV_NM, C.GONGGEUM_GYEJWA,
        SUM(DECODE(A.CRT_CAN_G, 1, -1, 2, -1, 33, -1, 1) * DECODE(A.IPJI_G, 2, -1, 1) * A.TRAMT) AS JANAEK
    FROM ACL_SIGUMGO_SLV A, ACL_SIGUMGO_MAS B, RPT_FISG_INFO_MAP C, SFI_CMM_C_DAT E
    WHERE 1=1
      AND A.SIGUMGO_ORG_C = B.SIGUMGO_ORG_C
      AND A.FIL_100_CTNT5 = B.FIL_100_CTNT2
      AND C.GONGGEUM_GYEJWA = B.FIL_100_CTNT2
      AND C.USE_YN = 'Y'
      AND B.MNG_NO = 1
      AND E.CMM_C_NM = 'RPT자치단체코드분류'
      AND E.USE_YN = 'Y'
      AND E.HRNK_CMM_DTL_C = A.SIGUMGO_ORG_C
      AND E.UPMU_HMK_1_SLV = A.ICH_SIGUMGO_GUN_GU_C
      AND E.CMM_DTL_C = C.LAF_CD(+)
      AND LPAD(A.SIGUMGO_TRX_G,2,'0')||LPAD(A.SIGUMGO_IP_TRX_G,2,'0')||LPAD(A.SIGUMGO_JI_TRX_G,2,'0') NOT IN (SELECT CMM_DTL_C FROM SFI_CMM_C_DAT WHERE CMM_C_NM = '이호조세입세출송신용' AND USE_YN = 'Y')
      AND NOT (A.SIGUMGO_ORG_C = '28' AND A.ICH_SIGUMGO_GUN_GU_C IN('260','710','720'))
      AND NVL(A.GISDT, A.TRXDT) BETWEEN '20240101' AND '20240806'
      AND A.SIGUMGO_ORG_C = '28'
      AND C.FYR = SUBSTR('20240806',0,4)
    GROUP BY E.CMM_DTL_C,  C.LAF_NM, C.ACNT_DV_CD, C.ACNT_DV_MSTR_CD, C.ACNT_DV_MSTR_NM, C.ACNT_DV_NM, C.GONGGEUM_GYEJWA
)
        SELECT
            E.CMM_DTL_C AS LAF_CD,
            C.LAF_NM AS LAF_NM,
            'AAAA' AS GOF_CD,
            'AAAA' AS GOF_NM,
            SUBSTR('20240806',0,4) AS FYR,
            C.ACNT_DV_CD AS ACNT_DV_CD ,
            C.ACNT_DV_MSTR_CD AS ACNT_DV_MSTR_CD ,
            C.ACNT_DV_MSTR_NM AS ACNT_DV_MSTR_NM ,
            C.ACNT_DV_NM AS ACNT_DV_NM ,
            C.GONGGEUM_GYEJWA AS GONGGEUM_GYEJWA,
            G.JANAEK AS GONGGEUM_JANAEK,
            H.JANAEK AS UNYOUNG_JANAEK,
            '20240806' AS ACNT_YMD
             , SUM(CASE WHEN F.HRNK_CMM_C_NM = '세입'   AND  GISDT = '20240806'     THEN A.TRAMT * DECODE(IPJI_G, 2, -1, 1) * DECODE(A.CRT_CAN_G,1,-1,2,-1,33,-1,1) ELSE 0 END) AS TXRV_DD_SUM_AMT
             , SUM(CASE WHEN F.HRNK_CMM_DTL_C = '수납'  AND  GISDT = '20240806'         THEN A.TRAMT * DECODE(IPJI_G, 2, -1, 1) * DECODE(A.CRT_CAN_G,1,-1,2,-1,33,-1,1) ELSE 0 END) AS RCVMT_AMT
             , SUM(CASE WHEN F.HRNK_CMM_DTL_C = '과오납환급'  AND  GISDT = '20240806'         THEN A.TRAMT * DECODE(IPJI_G, 2, -1, 1) * DECODE(A.CRT_CAN_G,1,-1,2,-1,33,-1,1) ELSE 0 END) AS RFN_AMT
             , SUM(CASE WHEN F.HRNK_CMM_DTL_C = '과목경정'   AND  GISDT = '20240806'        THEN A.TRAMT * DECODE(IPJI_G, 2, -1, 1) * DECODE(A.CRT_CAN_G,1,-1,2,-1,33,-1,1) ELSE 0 END) AS TXRV_SBJ_RVSN_AMT
             , SUM(CASE WHEN F.HRNK_CMM_DTL_C = '자금배정'  AND  GISDT = '20240806'         THEN A.TRAMT * DECODE(IPJI_G, 2, -1, 1) * DECODE(A.CRT_CAN_G,1,-1,2,-1,33,-1,1) ELSE 0 END) AS FDAC_AMT
             , 0 AS FDAC_RTN_AMT
             , 0 AS FDAC_RAMT_AMT
             , SUM(CASE WHEN F.HRNK_CMM_C_NM = '세출'     AND  GISDT = '20240806'      THEN -1 * A.TRAMT * DECODE(IPJI_G, 2, -1, 1) * DECODE(A.CRT_CAN_G,1,-1,2,-1,33,-1,1) ELSE 0 END) AS ANE_AMT
             , SUM(CASE WHEN F.HRNK_CMM_DTL_C = '지출'      AND  GISDT = '20240806'     THEN A.TRAMT * DECODE(IPJI_G, 2, -1, 1) * DECODE(A.CRT_CAN_G,1,-1,2,-1,33,-1,1) ELSE 0 END) AS EP_AMT
             , SUM(CASE WHEN F.HRNK_CMM_DTL_C = '반납'      AND  GISDT = '20240806'     THEN A.TRAMT * DECODE(IPJI_G, 2, -1, 1) * DECODE(A.CRT_CAN_G,1,-1,2,-1,33,-1,1) ELSE 0 END) AS RTN_AMT
             , SUM(CASE WHEN F.HRNK_CMM_DTL_C = '세출과목경정'     AND  GISDT = '20240806'      THEN A.TRAMT * DECODE(IPJI_G, 2, -1, 1) * DECODE(A.CRT_CAN_G,1,-1,2,-1,33,-1,1) ELSE 0 END) AS ANE_SBJ_RVSN_AMT
             ,0 AS PMOD_NPYM_AMT
             , SUM(CASE WHEN F.HRNK_CMM_DTL_C = '자금전용'    AND  GISDT = '20240806'       THEN A.TRAMT * DECODE(IPJI_G, 2, -1, 1) * DECODE(A.CRT_CAN_G,1,-1,2,-1,33,-1,1) ELSE 0 END) AS FD_BDTR_AMT
             , SUM(CASE WHEN F.HRNK_CMM_C_NM = '자금운용'     AND  GISDT = '20240806'      THEN -1 * A.TRAMT * DECODE(IPJI_G, 2, -1, 1) * DECODE(A.CRT_CAN_G,1,-1,2,-1,33,-1,1) ELSE 0 END) AS FD_OP_AMT
             , SUM(CASE WHEN F.HRNK_CMM_DTL_C = '자금운용예치'     AND  GISDT = '20240806'      THEN A.TRAMT * DECODE(IPJI_G, 2, -1, 1) * DECODE(A.CRT_CAN_G,1,-1,2,-1,33,-1,1) ELSE 0 END) AS FD_OP_DPI_AMT
             , SUM(CASE WHEN F.HRNK_CMM_DTL_C = '자금운용해지'      AND  GISDT = '20240806'     THEN A.TRAMT * DECODE(IPJI_G, 2, -1, 1) * DECODE(A.CRT_CAN_G,1,-1,2,-1,33,-1,1) ELSE 0 END) AS FD_OP_CNLT_AMT
             , SUM(CASE WHEN F.HRNK_CMM_C_NM = '지급명령미지급액'    AND  GISDT = '20240806'       THEN A.TRAMT * DECODE(IPJI_G, 2, -1, 1) * DECODE(A.CRT_CAN_G,1,-1,2,-1,33,-1,1) ELSE 0 END) AS UNDL_TRSFR_AMT
             , SUM(CASE WHEN F.HRNK_CMM_C_NM = '세입' AND (NVL(A.GISDT, A.TRXDT) &gt;= SUBSTR('20240806',0,4) || '0101' OR B.SIGUMGO_HOIKYE_YR &lt;&gt; 9999) THEN A.TRAMT * DECODE(IPJI_G, 2, -1, 1) * DECODE(A.CRT_CAN_G,1,-1,2,-1,33,-1,1) ELSE 0 END) + NVL(G.JANAEK,0) + NVL(H.JANAEK,0) AS NU_TXRV_DD_SUM_AMT
             , SUM(CASE WHEN F.HRNK_CMM_DTL_C = '수납'     AND (NVL(A.GISDT, A.TRXDT) &gt;= SUBSTR('20240806',0,4) || '0101' OR B.SIGUMGO_HOIKYE_YR &lt;&gt; 9999)  THEN A.TRAMT * DECODE(IPJI_G, 2, -1, 1) * DECODE(A.CRT_CAN_G,1,-1,2,-1,33,-1,1) ELSE 0 END) + NVL(G.JANAEK,0) + NVL(H.JANAEK,0) AS NU_RCVMT_AMT
             , SUM(CASE WHEN F.HRNK_CMM_DTL_C = '과오납환급'   AND (NVL(A.GISDT, A.TRXDT) &gt;= SUBSTR(20240806,0,4) || '0101' OR B.SIGUMGO_HOIKYE_YR &lt;&gt; 9999)  THEN A.TRAMT * DECODE(IPJI_G, 2, -1, 1) * DECODE(A.CRT_CAN_G,1,-1,2,-1,33,-1,1) ELSE 0 END) AS NU_RFN_AMT
             , SUM(CASE WHEN F.HRNK_CMM_DTL_C = '과목경정'  AND (NVL(A.GISDT, A.TRXDT) &gt;= SUBSTR('20240806',0,4) || '0101' OR B.SIGUMGO_HOIKYE_YR &lt;&gt; 9999)  THEN A.TRAMT * DECODE(IPJI_G, 2, -1, 1) * DECODE(A.CRT_CAN_G,1,-1,2,-1,33,-1,1) ELSE 0 END) AS NU_TXRV_SBJ_RVSN_AMT
             , 0 AS NU_FDAC_RTN_AMT
             , 0 AS NU_FDAC_RAMT_AMT
             , SUM(CASE WHEN F.HRNK_CMM_C_NM = '세출' AND (NVL(A.GISDT, A.TRXDT) &gt;= SUBSTR('20240806',0,4) || '0101' OR B.SIGUMGO_HOIKYE_YR &lt;&gt; 9999)  THEN -1 * A.TRAMT * DECODE(IPJI_G, 2, -1, 1) * DECODE(A.CRT_CAN_G,1,-1,2,-1,33,-1,1) ELSE 0 END) AS NU_ANE_AMT
             , SUM(CASE WHEN F.HRNK_CMM_DTL_C = '지출' AND (NVL(A.GISDT, A.TRXDT) &gt;= SUBSTR('20240806',0,4) || '0101' OR B.SIGUMGO_HOIKYE_YR &lt;&gt; 9999)  THEN A.TRAMT * DECODE(IPJI_G, 2, -1, 1) * DECODE(A.CRT_CAN_G,1,-1,2,-1,33,-1,1) ELSE 0 END) AS NU_EP_AMT
             , SUM(CASE WHEN F.HRNK_CMM_DTL_C = '반납'  AND (NVL(A.GISDT, A.TRXDT) &gt;= SUBSTR('20240806',0,4) || '0101' OR B.SIGUMGO_HOIKYE_YR &lt;&gt; 9999)  THEN A.TRAMT * DECODE(IPJI_G, 2, -1, 1) * DECODE(A.CRT_CAN_G,1,-1,2,-1,33,-1,1) ELSE 0 END) AS NU_RTN_AMT
             , SUM(CASE WHEN F.HRNK_CMM_DTL_C = '세출과목경정' AND (NVL(A.GISDT, A.TRXDT) &gt;= SUBSTR('20240806',0,4) || '0101' OR B.SIGUMGO_HOIKYE_YR &lt;&gt; 9999) THEN A.TRAMT * DECODE(IPJI_G, 2, -1, 1) * DECODE(A.CRT_CAN_G,1,-1,2,-1,33,-1,1) ELSE 0 END) AS NU_ANE_SBJ_RVSN_AMT
             , SUM(CASE WHEN F.HRNK_CMM_DTL_C = '자금배정'AND (NVL(A.GISDT, A.TRXDT) &gt;= SUBSTR('20240806',0,4) || '0101' OR B.SIGUMGO_HOIKYE_YR &lt;&gt; 9999) THEN A.TRAMT * DECODE(IPJI_G, 2, -1, 1) * DECODE(A.CRT_CAN_G,1,-1,2,-1,33,-1,1) ELSE 0 END) AS NU_FDAC_AMT
             ,0 AS NU_PMOD_NPYM_AMT
             , SUM(CASE WHEN F.HRNK_CMM_C_NM = '자금운용'    AND NVL(A.GISDT, A.TRXDT) &gt;= SUBSTR('20240806',0,4) || '0101'  THEN -1 * A.TRAMT * DECODE(IPJI_G, 2, -1, 1) * DECODE(A.CRT_CAN_G,1,-1,2,-1,33,-1,1) ELSE 0 END)  + NVL(H.JANAEK,0) AS NU_FD_OP_AMT
             , SUM(CASE WHEN F.HRNK_CMM_DTL_C = '자금운용예치'   AND NVL(A.GISDT, A.TRXDT) &gt;= SUBSTR('20240806',0,4) || '0101'  THEN A.TRAMT * DECODE(IPJI_G, 2, -1, 1) * DECODE(A.CRT_CAN_G,1,-1,2,-1,33,-1,1) ELSE 0 END) + NVL(H.JANAEK,0) AS NU_FD_OP_DPI_AMT
             , SUM(CASE WHEN F.HRNK_CMM_DTL_C = '자금운용해지'   AND NVL(A.GISDT, A.TRXDT) &gt;= SUBSTR('20240806',0,4) || '0101'  THEN A.TRAMT * DECODE(IPJI_G, 2, -1, 1) * DECODE(A.CRT_CAN_G,1,-1,2,-1,33,-1,1) ELSE 0 END)  + NVL(H.JANAEK,0) AS NU_FD_OP_CNLT_AMT
             , SUM(CASE WHEN F.HRNK_CMM_DTL_C = '자금전용' AND NVL(A.GISDT, A.TRXDT) &gt;= SUBSTR('20240806',0,4) || '0101' THEN A.TRAMT * DECODE(IPJI_G, 2, -1, 1) * DECODE(A.CRT_CAN_G,1,-1,2,-1,33,-1,1) ELSE 0 END) + NVL(H.JANAEK,0) AS NU_FD_BDTR_AMT
             , SUM(CASE WHEN F.HRNK_CMM_C_NM = '지급명령미지급액'           THEN A.TRAMT * DECODE(IPJI_G, 2, -1, 1) * DECODE(A.CRT_CAN_G,1,-1,2,-1,33,-1,1) ELSE 0 END) AS NU_UNDL_TRSFR_AMT
             , 0 AS STBX_RAMT_AMT
             , 0 AS NU_STBX_RAMT_AMT
             , '10' AS DAY_MON_FG
             , '088' STBX_BANK_CD
        FROM ACL_SIGUMGO_SLV A, ACL_SIGUMGO_MAS B, RPT_FISG_INFO_MAP C, SFI_CMM_C_DAT E, SFI_CMM_C_DAT F, RPT_GONGGEUM_JAN G, UNYONG_JAN H
        WHERE 1=1
          AND A.SIGUMGO_ORG_C = B.SIGUMGO_ORG_C
          AND A.FIL_100_CTNT5 = B.FIL_100_CTNT2
          AND C.GONGGEUM_GYEJWA = B.FIL_100_CTNT2
          AND C.USE_YN = 'Y'
          AND B.MNG_NO = 1
          AND E.CMM_C_NM = 'RPT자치단체코드분류'
          AND E.USE_YN = 'Y'
          AND E.HRNK_CMM_DTL_C = A.SIGUMGO_ORG_C
          AND E.UPMU_HMK_1_SLV = A.ICH_SIGUMGO_GUN_GU_C
          AND E.CMM_DTL_C = C.LAF_CD(+)
          AND F.CMM_C_NM = '이호조세입세출송신용'
          AND F.USE_YN = 'Y'
          AND F.CMM_DTL_C = LPAD(A.SIGUMGO_TRX_G,2,'0')||LPAD(A.SIGUMGO_IP_TRX_G,2,'0')||LPAD(A.SIGUMGO_JI_TRX_G,2,'0')
          AND NOT (A.SIGUMGO_ORG_C = '28' AND A.ICH_SIGUMGO_GUN_GU_C IN('260','710','720'))
          AND NVL(A.GISDT, A.TRXDT) &lt;= '20240806'
          AND A.SIGUMGO_ORG_C = '28'
          AND C.FYR = SUBSTR('20240806',0,4)
          AND C.GONGGEUM_GYEJWA = G.GONGGEUM_GYEJWA(+)
          -- AND  G.GONGGEUM_GYEJWA = '04300080900000099'
          AND G.KEORAEIL = SUBSTR('20240806',0,4) -1 || 1231
          AND C.GONGGEUM_GYEJWA = H.GONGGEUM_GYEJWA(+)
          AND G.GEUMGO_CODE = '28'
        GROUP BY E.CMM_DTL_C,  C.LAF_NM, C.ACNT_DV_CD, C.ACNT_DV_MSTR_CD, C.ACNT_DV_MSTR_NM, C.ACNT_DV_NM, C.GONGGEUM_GYEJWA,  G.JANAEK, H.JANAEK 
    ) A
GROUP BY A.LAF_CD, A.LAF_NM, A.GOF_CD, A.GOF_NM, A.FYR, A.ACNT_DV_CD, A.ACNT_DV_MSTR_CD, A.ACNT_DV_MSTR_NM, A.ACNT_DV_NM, A.ACNT_YMD, A.STBX_BANK_CD
ORDER BY LAF_CD DESC, ACNT_DV_MSTR_CD ASC, ACNT_DV_CD ASC
</text>
  </threadedComment>
  <threadedComment ref="AX3" dT="2024-08-07T01:06:41.02" personId="{E37BE432-44F8-48BD-B591-71DAEC211B1B}" id="{80D28F5D-9594-4474-875E-56F31825027A}">
    <text xml:space="preserve">SELECT 
    A.LAF_CD, A.LAF_NM, A.ACNT_DV_CD, A.ACNT_DV_MSTR_CD, A.ACNT_DV_MSTR_NM, A.ACNT_DV_NM,
    SUM(A.LINKAC_JAN) AS SUM_JAN
FROM 
(
SELECT 
B.LAF_CD, B.LAF_NM, B.ACNT_DV_CD, B.ACNT_DV_MSTR_CD, B.ACNT_DV_MSTR_NM, B.ACNT_DV_NM, A.FIL_100_CTNT5, A.LINKAC_JAN
FROM ACL_SIGUMGO_SLV A, RPT_FISG_INFO_MAP B
WHERE (A.FIL_100_CTNT5, A.TRXNO) IN (
    SELECT FIL_100_CTNT5, MAX(TRXNO)
    FROM ACL_SIGUMGO_SLV
    WHERE FIL_100_CTNT5 IN (
        SELECT GONGGEUM_GYEJWA
        FROM RPT_FISG_INFO_MAP
        WHERE FYR = 2024
        AND USE_YN = 'Y'
    )
    AND GISDT &lt;= '20240806'
    GROUP BY FIL_100_CTNT5
)
AND A.SIGUMGO_ORG_C = '28'
AND A.FIL_100_CTNT5 = B.GONGGEUM_GYEJWA
AND B.FYR = 2024
AND B.USE_YN = 'Y') A
GROUP BY A.LAF_CD, A.LAF_NM, A.ACNT_DV_CD, A.ACNT_DV_MSTR_CD, A.ACNT_DV_MSTR_NM, A.ACNT_DV_NM
ORDER BY LAF_CD DESC, ACNT_DV_MSTR_CD ASC, ACNT_DV_CD ASC
</text>
  </threadedComment>
  <threadedComment ref="J59" dT="2024-08-07T01:48:50.98" personId="{E37BE432-44F8-48BD-B591-71DAEC211B1B}" id="{EB9CE269-C436-4E73-A338-D8C9B50530E9}">
    <text xml:space="preserve">E호조세입세출일계의 값이 정상으로 보임
02820035100000199 계좌의 경우
ACL_SIGUMGO_SLV 의 모든 LINKAC_JAN 컬럼의 값이 0원으로 되어 있어 잔액 50원의 차이가 발생함
*해당 거래내역 확인
SELECT * FROM ACL_SIGUMGO_SLV
WHERE 1=1
AND FIL_100_CTNT5 = '02820035100000199'
* 해당 계좌잔액 확인
SELECT A.FIL_100_CTNT5, SUM(DECODE(A.CRT_CAN_G, 1, -1, 2, -1, 33, -1, 1) * DECODE(A.IPJI_G, 2, -1, 1) * A.TRAMT) AS JANAEK FROM ACL_SIGUMGO_SLV A
WHERE A.FIL_100_CTNT5 = '02820035100000199'
GROUP BY A.FIL_100_CTNT5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4-08-07T01:15:44.56" personId="{E37BE432-44F8-48BD-B591-71DAEC211B1B}" id="{2B197E0E-D241-4E18-93DF-B9A361219C2F}">
    <text xml:space="preserve">SELECT
    NVL(A.LAF_CD, '0') AS LAF_CD,
    NVL(A.LAF_NM, '0') AS LAF_NM,
    NVL(A.GOF_CD, '0') AS GOF_CD,
    NVL(A.GOF_NM, '0') AS GOF_NM,
    NVL(A.FYR, '0') AS FYR,
    NVL(A.ACNT_DV_CD, '0') AS ACNT_DV_CD,
    NVL(A.ACNT_DV_MSTR_CD, '0') AS ACNT_DV_MSTR_CD,
    NVL(A.ACNT_DV_MSTR_NM, '0') AS ACNT_DV_MSTR_NM,
    NVL(A.ACNT_DV_NM, '0') AS ACNT_DV_NM,
       /*NVL(A.GONGGEUM_GYEJWA, '0') AS GONGGEUM_GYEJWA,
    --NVL(A.NU_TXRV_DD_SUM_AMT, 0)  세입누계,
    --NVL(A.NU_ANE_AMT, 0)  세출누계,
    --NVL(A.NU_FD_OP_AMT, 0)  자금운용누계,
    --NVL(A.NU_TXRV_DD_SUM_AMT, 0) - NVL(A.NU_ANE_AMT, 0) - NVL(A.NU_FD_OP_AMT, 0)  공금잔액,
    --NVL(A.GONGGEUM_JANAEK, '0') AS 수납회계이월액,
    --NVL(A.UNYOUNG_JANAEK, '0') AS 운용회계이월액,
    --NVL((SELECT I.JANAEK FROM MI_JAN I WHERE I.GONGGEUM_GYEJWA = A.GONGGEUM_GYEJWA), '0') AS 미분류합계,*/
    SUM(NVL(A.NU_TXRV_DD_SUM_AMT, 0) - NVL(A.NU_ANE_AMT, 0) - NVL(A.NU_FD_OP_AMT, 0)) AS  공금잔액,
    NVL(A.ACNT_YMD, '0') AS ACNT_YMD,
    SUM(NVL(A.RCVMT_AMT, '0')) AS RCVMT_AMT,
    SUM(NVL(A.RFN_AMT, '0')) AS RFN_AMT,
    SUM(NVL(A.TXRV_SBJ_RVSN_AMT, '0')) AS TXRV_SBJ_RVSN_AMT,
    SUM(NVL(A.TXRV_DD_SUM_AMT, '0')) AS TXRV_DD_SUM_AMT,
    SUM(NVL(A.FDAC_AMT, '0')) AS FDAC_AMT,
    SUM(NVL(A.FDAC_RTN_AMT, '0')) AS FDAC_RTN_AMT,
    SUM(NVL(A.FDAC_RAMT_AMT, '0')) AS FDAC_RAMT_AMT,
    SUM(NVL(A.EP_AMT, '0')) AS EP_AMT,
    SUM(NVL(A.RTN_AMT, '0')) AS RTN_AMT,
    SUM(NVL(A.ANE_SBJ_RVSN_AMT, '0')) AS ANE_SBJ_RVSN_AMT,
    SUM(NVL(A.ANE_AMT, '0')) AS ANE_AMT,
    SUM(NVL(A.PMOD_NPYM_AMT, '0')) AS PMOD_NPYM_AMT,
    SUM(NVL(A.FD_BDTR_AMT, '0')) AS FD_BDTR_AMT,
    SUM(NVL(A.FD_OP_DPI_AMT, '0')) AS FD_OP_DPI_AMT,
    SUM(NVL(A.FD_OP_CNLT_AMT, '0')) AS FD_OP_CNLT_AMT,
    SUM(NVL(A.FD_OP_AMT, '0')) AS FD_OP_AMT,
    SUM(NVL(A.STBX_RAMT_AMT, '0')) AS STBX_RAMT_AMT,
    SUM(NVL(A.UNDL_TRSFR_AMT, '0')) AS UNDL_TRSFR_AMT,
    SUM(NVL(A.NU_ANE_AMT, 0))  AS NU_ANE_AMT,
    SUM(NVL(A.NU_FD_OP_AMT, 0)) AS NU_FD_OP_AMT,
    SUM(NVL(A.NU_RCVMT_AMT, 0)) AS NU_RCVMT_AMT,
    SUM(NVL(A.NU_RFN_AMT, '0')) AS NU_RFN_AMT,
    SUM(NVL(A.NU_TXRV_SBJ_RVSN_AMT, '0')) AS NU_TXRV_SBJ_RVSN_AMT,
    SUM(NVL(A.NU_TXRV_DD_SUM_AMT, 0)) AS NU_TXRV_DD_SUM_AMT,
    SUM(NVL(A.NU_FDAC_AMT, '0')) AS NU_FDAC_AMT,
    SUM(NVL(A.NU_FDAC_RTN_AMT, '0')) AS NU_FDAC_RTN_AMT,
    SUM(NVL(A.NU_FDAC_RAMT_AMT, '0')) AS NU_FDAC_RAMT_AMT,
    SUM(NVL(A.NU_EP_AMT, '0')) AS NU_EP_AMT,
    SUM(NVL(A.NU_RTN_AMT, '0')) AS NU_RTN_AMT,
    SUM(NVL(A.NU_ANE_SBJ_RVSN_AMT, '0')) AS NU_ANE_SBJ_RVSN_AMT,
    SUM(NVL(A.NU_PMOD_NPYM_AMT, '0')) AS NU_PMOD_NPYM_AMT,
    SUM(NVL(A.NU_FD_BDTR_AMT, '0')) AS NU_FD_BDTR_AMT,
    SUM(NVL(A.NU_FD_OP_DPI_AMT, '0')) AS NU_FD_OP_DPI_AMT,
    SUM(NVL(A.NU_FD_OP_CNLT_AMT, '0')) AS NU_FD_OP_CNLT_AMT,
    SUM(NVL(A.NU_STBX_RAMT_AMT, '0')) AS NU_STBX_RAMT_AMT,
    SUM(NVL(A.NU_UNDL_TRSFR_AMT, '0')) AS NU_UNDL_TRSFR_AMT,
    NVL(A.STBX_BANK_CD, '0') AS STBX_BANK_CD
FROM
    (
    WITH UNYONG_JAN AS (
    SELECT 
        A.GONGGEUM_GYEJWA,
        SUM(A.JANAEK) AS JANAEK
    FROM 
    (
    SELECT
        CASE
            WHEN B.SIGUMGO_HOIKYE_YR &lt;&gt; 9999 THEN SUBSTR(A.GONGGEUM_GYEJWA, 0, 15) || SUBSTR((SELECT BIZ_DT FROM MAP_JOB_DATE WHERE DW_BAS_DDT = '20240806'), 3, 2)
            ELSE A.GONGGEUM_GYEJWA END AS GONGGEUM_GYEJWA,
        SUM(A.JANAEK) AS JANAEK
    FROM RPT_UNYONG_JAN A
             JOIN ACL_SIGUMGO_MAS B ON B.FIL_100_CTNT2 = A.GONGGEUM_GYEJWA
    WHERE 1=1
      AND B.MNG_NO = 1
      AND A.KIJUNIL = (SELECT CASE WHEN DT_G = 0 THEN BIZ_DT ELSE BF1_BIZ_DT END AS BIZ_DT  FROM MAP_JOB_DATE WHERE DW_BAS_DDT = SUBSTR('20240806',0,4) -1 || 1231)
      AND A.JANAEK &gt; 0
      AND A.GEUMGO_CODE = '28'
    GROUP BY A.GONGGEUM_GYEJWA, B.SIGUMGO_HOIKYE_YR
    ) A
    GROUP BY A.GONGGEUM_GYEJWA
    ORDER BY A.GONGGEUM_GYEJWA
),
MI_JAN AS (
    SELECT E.CMM_DTL_C,  C.LAF_NM, C.ACNT_DV_CD, C.ACNT_DV_MSTR_CD, C.ACNT_DV_MSTR_NM, C.ACNT_DV_NM, C.GONGGEUM_GYEJWA,
        SUM(DECODE(A.CRT_CAN_G, 1, -1, 2, -1, 33, -1, 1) * DECODE(A.IPJI_G, 2, -1, 1) * A.TRAMT) AS JANAEK
    FROM ACL_SIGUMGO_SLV A, ACL_SIGUMGO_MAS B, RPT_FISG_INFO_MAP C, SFI_CMM_C_DAT E
    WHERE 1=1
      AND A.SIGUMGO_ORG_C = B.SIGUMGO_ORG_C
      AND A.FIL_100_CTNT5 = B.FIL_100_CTNT2
      AND C.GONGGEUM_GYEJWA = B.FIL_100_CTNT2
      AND C.USE_YN = 'Y'
      AND B.MNG_NO = 1
      AND E.CMM_C_NM = 'RPT자치단체코드분류'
      AND E.USE_YN = 'Y'
      AND E.HRNK_CMM_DTL_C = A.SIGUMGO_ORG_C
      AND E.UPMU_HMK_1_SLV = A.ICH_SIGUMGO_GUN_GU_C
      AND E.CMM_DTL_C = C.LAF_CD(+)
      AND LPAD(A.SIGUMGO_TRX_G,2,'0')||LPAD(A.SIGUMGO_IP_TRX_G,2,'0')||LPAD(A.SIGUMGO_JI_TRX_G,2,'0') NOT IN (SELECT CMM_DTL_C FROM SFI_CMM_C_DAT WHERE CMM_C_NM = '이호조세입세출송신용' AND USE_YN = 'Y')
      AND NOT (A.SIGUMGO_ORG_C = '42' AND A.ICH_SIGUMGO_GUN_GU_C IN('260','710','720'))
      AND NVL(A.GISDT, A.TRXDT) BETWEEN '20240101' AND '20240806'
      AND A.SIGUMGO_ORG_C = '42'
      AND C.FYR = SUBSTR('20240806',0,4)
    GROUP BY E.CMM_DTL_C,  C.LAF_NM, C.ACNT_DV_CD, C.ACNT_DV_MSTR_CD, C.ACNT_DV_MSTR_NM, C.ACNT_DV_NM, C.GONGGEUM_GYEJWA
)
        SELECT
            E.CMM_DTL_C AS LAF_CD,
            C.LAF_NM AS LAF_NM,
            'AAAA' AS GOF_CD,
            'AAAA' AS GOF_NM,
            SUBSTR('20240806',0,4) AS FYR,
            C.ACNT_DV_CD AS ACNT_DV_CD ,
            C.ACNT_DV_MSTR_CD AS ACNT_DV_MSTR_CD ,
            C.ACNT_DV_MSTR_NM AS ACNT_DV_MSTR_NM ,
            C.ACNT_DV_NM AS ACNT_DV_NM ,
            C.GONGGEUM_GYEJWA AS GONGGEUM_GYEJWA,
            G.JANAEK AS GONGGEUM_JANAEK,
            H.JANAEK AS UNYOUNG_JANAEK,
            '20240806' AS ACNT_YMD
             , SUM(CASE WHEN F.HRNK_CMM_C_NM = '세입'   AND  GISDT = '20240806'     THEN A.TRAMT * DECODE(IPJI_G, 2, -1, 1) * DECODE(A.CRT_CAN_G,1,-1,2,-1,33,-1,1) ELSE 0 END) AS TXRV_DD_SUM_AMT
             , SUM(CASE WHEN F.HRNK_CMM_DTL_C = '수납'  AND  GISDT = '20240806'         THEN A.TRAMT * DECODE(IPJI_G, 2, -1, 1) * DECODE(A.CRT_CAN_G,1,-1,2,-1,33,-1,1) ELSE 0 END) AS RCVMT_AMT
             , SUM(CASE WHEN F.HRNK_CMM_DTL_C = '과오납환급'  AND  GISDT = '20240806'         THEN A.TRAMT * DECODE(IPJI_G, 2, -1, 1) * DECODE(A.CRT_CAN_G,1,-1,2,-1,33,-1,1) ELSE 0 END) AS RFN_AMT
             , SUM(CASE WHEN F.HRNK_CMM_DTL_C = '과목경정'   AND  GISDT = '20240806'        THEN A.TRAMT * DECODE(IPJI_G, 2, -1, 1) * DECODE(A.CRT_CAN_G,1,-1,2,-1,33,-1,1) ELSE 0 END) AS TXRV_SBJ_RVSN_AMT
             , SUM(CASE WHEN F.HRNK_CMM_DTL_C = '자금배정'  AND  GISDT = '20240806'         THEN A.TRAMT * DECODE(IPJI_G, 2, -1, 1) * DECODE(A.CRT_CAN_G,1,-1,2,-1,33,-1,1) ELSE 0 END) AS FDAC_AMT
             , 0 AS FDAC_RTN_AMT
             , 0 AS FDAC_RAMT_AMT
             , SUM(CASE WHEN F.HRNK_CMM_C_NM = '세출'     AND  GISDT = '20240806'      THEN -1 * A.TRAMT * DECODE(IPJI_G, 2, -1, 1) * DECODE(A.CRT_CAN_G,1,-1,2,-1,33,-1,1) ELSE 0 END) AS ANE_AMT
             , SUM(CASE WHEN F.HRNK_CMM_DTL_C = '지출'      AND  GISDT = '20240806'     THEN A.TRAMT * DECODE(IPJI_G, 2, -1, 1) * DECODE(A.CRT_CAN_G,1,-1,2,-1,33,-1,1) ELSE 0 END) AS EP_AMT
             , SUM(CASE WHEN F.HRNK_CMM_DTL_C = '반납'      AND  GISDT = '20240806'     THEN A.TRAMT * DECODE(IPJI_G, 2, -1, 1) * DECODE(A.CRT_CAN_G,1,-1,2,-1,33,-1,1) ELSE 0 END) AS RTN_AMT
             , SUM(CASE WHEN F.HRNK_CMM_DTL_C = '세출과목경정'     AND  GISDT = '20240806'      THEN A.TRAMT * DECODE(IPJI_G, 2, -1, 1) * DECODE(A.CRT_CAN_G,1,-1,2,-1,33,-1,1) ELSE 0 END) AS ANE_SBJ_RVSN_AMT
             ,0 AS PMOD_NPYM_AMT
             , SUM(CASE WHEN F.HRNK_CMM_DTL_C = '자금전용'    AND  GISDT = '20240806'       THEN A.TRAMT * DECODE(IPJI_G, 2, -1, 1) * DECODE(A.CRT_CAN_G,1,-1,2,-1,33,-1,1) ELSE 0 END) AS FD_BDTR_AMT
             , SUM(CASE WHEN F.HRNK_CMM_C_NM = '자금운용'     AND  GISDT = '20240806'      THEN -1 * A.TRAMT * DECODE(IPJI_G, 2, -1, 1) * DECODE(A.CRT_CAN_G,1,-1,2,-1,33,-1,1) ELSE 0 END) AS FD_OP_AMT
             , SUM(CASE WHEN F.HRNK_CMM_DTL_C = '자금운용예치'     AND  GISDT = '20240806'      THEN A.TRAMT * DECODE(IPJI_G, 2, -1, 1) * DECODE(A.CRT_CAN_G,1,-1,2,-1,33,-1,1) ELSE 0 END) AS FD_OP_DPI_AMT
             , SUM(CASE WHEN F.HRNK_CMM_DTL_C = '자금운용해지'      AND  GISDT = '20240806'     THEN A.TRAMT * DECODE(IPJI_G, 2, -1, 1) * DECODE(A.CRT_CAN_G,1,-1,2,-1,33,-1,1) ELSE 0 END) AS FD_OP_CNLT_AMT
             , SUM(CASE WHEN F.HRNK_CMM_C_NM = '지급명령미지급액'    AND  GISDT = '20240806'       THEN A.TRAMT * DECODE(IPJI_G, 2, -1, 1) * DECODE(A.CRT_CAN_G,1,-1,2,-1,33,-1,1) ELSE 0 END) AS UNDL_TRSFR_AMT
             , SUM(CASE WHEN F.HRNK_CMM_C_NM = '세입' AND (NVL(A.GISDT, A.TRXDT) &gt;= SUBSTR('20240806',0,4) || '0101' OR B.SIGUMGO_HOIKYE_YR &lt;&gt; 9999) THEN A.TRAMT * DECODE(IPJI_G, 2, -1, 1) * DECODE(A.CRT_CAN_G,1,-1,2,-1,33,-1,1) ELSE 0 END) + NVL(G.JANAEK,0) + NVL(H.JANAEK,0) AS NU_TXRV_DD_SUM_AMT
             , SUM(CASE WHEN F.HRNK_CMM_DTL_C = '수납'     AND (NVL(A.GISDT, A.TRXDT) &gt;= SUBSTR('20240806',0,4) || '0101' OR B.SIGUMGO_HOIKYE_YR &lt;&gt; 9999)  THEN A.TRAMT * DECODE(IPJI_G, 2, -1, 1) * DECODE(A.CRT_CAN_G,1,-1,2,-1,33,-1,1) ELSE 0 END) + NVL(G.JANAEK,0) + NVL(H.JANAEK,0) AS NU_RCVMT_AMT
             , SUM(CASE WHEN F.HRNK_CMM_DTL_C = '과오납환급'   AND (NVL(A.GISDT, A.TRXDT) &gt;= SUBSTR(20240806,0,4) || '0101' OR B.SIGUMGO_HOIKYE_YR &lt;&gt; 9999)  THEN A.TRAMT * DECODE(IPJI_G, 2, -1, 1) * DECODE(A.CRT_CAN_G,1,-1,2,-1,33,-1,1) ELSE 0 END) AS NU_RFN_AMT
             , SUM(CASE WHEN F.HRNK_CMM_DTL_C = '과목경정'  AND (NVL(A.GISDT, A.TRXDT) &gt;= SUBSTR('20240806',0,4) || '0101' OR B.SIGUMGO_HOIKYE_YR &lt;&gt; 9999)  THEN A.TRAMT * DECODE(IPJI_G, 2, -1, 1) * DECODE(A.CRT_CAN_G,1,-1,2,-1,33,-1,1) ELSE 0 END) AS NU_TXRV_SBJ_RVSN_AMT
             , 0 AS NU_FDAC_RTN_AMT
             , 0 AS NU_FDAC_RAMT_AMT
             , SUM(CASE WHEN F.HRNK_CMM_C_NM = '세출' AND (NVL(A.GISDT, A.TRXDT) &gt;= SUBSTR('20240806',0,4) || '0101' OR B.SIGUMGO_HOIKYE_YR &lt;&gt; 9999)  THEN -1 * A.TRAMT * DECODE(IPJI_G, 2, -1, 1) * DECODE(A.CRT_CAN_G,1,-1,2,-1,33,-1,1) ELSE 0 END) AS NU_ANE_AMT
             , SUM(CASE WHEN F.HRNK_CMM_DTL_C = '지출' AND (NVL(A.GISDT, A.TRXDT) &gt;= SUBSTR('20240806',0,4) || '0101' OR B.SIGUMGO_HOIKYE_YR &lt;&gt; 9999)  THEN A.TRAMT * DECODE(IPJI_G, 2, -1, 1) * DECODE(A.CRT_CAN_G,1,-1,2,-1,33,-1,1) ELSE 0 END) AS NU_EP_AMT
             , SUM(CASE WHEN F.HRNK_CMM_DTL_C = '반납'  AND (NVL(A.GISDT, A.TRXDT) &gt;= SUBSTR('20240806',0,4) || '0101' OR B.SIGUMGO_HOIKYE_YR &lt;&gt; 9999)  THEN A.TRAMT * DECODE(IPJI_G, 2, -1, 1) * DECODE(A.CRT_CAN_G,1,-1,2,-1,33,-1,1) ELSE 0 END) AS NU_RTN_AMT
             , SUM(CASE WHEN F.HRNK_CMM_DTL_C = '세출과목경정' AND (NVL(A.GISDT, A.TRXDT) &gt;= SUBSTR('20240806',0,4) || '0101' OR B.SIGUMGO_HOIKYE_YR &lt;&gt; 9999) THEN A.TRAMT * DECODE(IPJI_G, 2, -1, 1) * DECODE(A.CRT_CAN_G,1,-1,2,-1,33,-1,1) ELSE 0 END) AS NU_ANE_SBJ_RVSN_AMT
             , SUM(CASE WHEN F.HRNK_CMM_DTL_C = '자금배정'AND (NVL(A.GISDT, A.TRXDT) &gt;= SUBSTR('20240806',0,4) || '0101' OR B.SIGUMGO_HOIKYE_YR &lt;&gt; 9999) THEN A.TRAMT * DECODE(IPJI_G, 2, -1, 1) * DECODE(A.CRT_CAN_G,1,-1,2,-1,33,-1,1) ELSE 0 END) AS NU_FDAC_AMT
             ,0 AS NU_PMOD_NPYM_AMT
             , SUM(CASE WHEN F.HRNK_CMM_C_NM = '자금운용'    AND NVL(A.GISDT, A.TRXDT) &gt;= SUBSTR('20240806',0,4) || '0101'  THEN -1 * A.TRAMT * DECODE(IPJI_G, 2, -1, 1) * DECODE(A.CRT_CAN_G,1,-1,2,-1,33,-1,1) ELSE 0 END)  + NVL(H.JANAEK,0) AS NU_FD_OP_AMT
             , SUM(CASE WHEN F.HRNK_CMM_DTL_C = '자금운용예치'   AND NVL(A.GISDT, A.TRXDT) &gt;= SUBSTR('20240806',0,4) || '0101'  THEN A.TRAMT * DECODE(IPJI_G, 2, -1, 1) * DECODE(A.CRT_CAN_G,1,-1,2,-1,33,-1,1) ELSE 0 END) + NVL(H.JANAEK,0) AS NU_FD_OP_DPI_AMT
             , SUM(CASE WHEN F.HRNK_CMM_DTL_C = '자금운용해지'   AND NVL(A.GISDT, A.TRXDT) &gt;= SUBSTR('20240806',0,4) || '0101'  THEN A.TRAMT * DECODE(IPJI_G, 2, -1, 1) * DECODE(A.CRT_CAN_G,1,-1,2,-1,33,-1,1) ELSE 0 END)  + NVL(H.JANAEK,0) AS NU_FD_OP_CNLT_AMT
             , SUM(CASE WHEN F.HRNK_CMM_DTL_C = '자금전용' AND NVL(A.GISDT, A.TRXDT) &gt;= SUBSTR('20240806',0,4) || '0101' THEN A.TRAMT * DECODE(IPJI_G, 2, -1, 1) * DECODE(A.CRT_CAN_G,1,-1,2,-1,33,-1,1) ELSE 0 END) + NVL(H.JANAEK,0) AS NU_FD_BDTR_AMT
             , SUM(CASE WHEN F.HRNK_CMM_C_NM = '지급명령미지급액'           THEN A.TRAMT * DECODE(IPJI_G, 2, -1, 1) * DECODE(A.CRT_CAN_G,1,-1,2,-1,33,-1,1) ELSE 0 END) AS NU_UNDL_TRSFR_AMT
             , 0 AS STBX_RAMT_AMT
             , 0 AS NU_STBX_RAMT_AMT
             , '10' AS DAY_MON_FG
             , '088' STBX_BANK_CD
        FROM ACL_SIGUMGO_SLV A, ACL_SIGUMGO_MAS B, RPT_FISG_INFO_MAP C, SFI_CMM_C_DAT E, SFI_CMM_C_DAT F, RPT_GONGGEUM_JAN G, UNYONG_JAN H
        WHERE 1=1
          AND A.SIGUMGO_ORG_C = B.SIGUMGO_ORG_C
          AND A.FIL_100_CTNT5 = B.FIL_100_CTNT2
          AND C.GONGGEUM_GYEJWA = B.FIL_100_CTNT2
          AND C.USE_YN = 'Y'
          AND B.MNG_NO = 1
          AND E.CMM_C_NM = 'RPT자치단체코드분류'
          AND E.USE_YN = 'Y'
          AND E.HRNK_CMM_DTL_C = A.SIGUMGO_ORG_C
          AND E.UPMU_HMK_1_SLV = A.ICH_SIGUMGO_GUN_GU_C
          AND E.CMM_DTL_C = C.LAF_CD(+)
          AND F.CMM_C_NM = '이호조세입세출송신용'
          AND F.USE_YN = 'Y'
          AND F.CMM_DTL_C = LPAD(A.SIGUMGO_TRX_G,2,'0')||LPAD(A.SIGUMGO_IP_TRX_G,2,'0')||LPAD(A.SIGUMGO_JI_TRX_G,2,'0')
          AND NOT (A.SIGUMGO_ORG_C = '42' AND A.ICH_SIGUMGO_GUN_GU_C IN('260','710','720'))
          AND NVL(A.GISDT, A.TRXDT) &lt;= '20240806'
          AND A.SIGUMGO_ORG_C = '42'
          AND C.FYR = SUBSTR('20240806',0,4)
          AND C.GONGGEUM_GYEJWA = G.GONGGEUM_GYEJWA(+)
          -- AND  G.GONGGEUM_GYEJWA = '04300080900000099'
          AND G.KEORAEIL = SUBSTR('20240806',0,4) -1 || 1231
          AND C.GONGGEUM_GYEJWA = H.GONGGEUM_GYEJWA(+)
          AND G.GEUMGO_CODE = '42'
        GROUP BY E.CMM_DTL_C,  C.LAF_NM, C.ACNT_DV_CD, C.ACNT_DV_MSTR_CD, C.ACNT_DV_MSTR_NM, C.ACNT_DV_NM, C.GONGGEUM_GYEJWA,  G.JANAEK, H.JANAEK 
    ) A
GROUP BY A.LAF_CD, A.LAF_NM, A.GOF_CD, A.GOF_NM, A.FYR, A.ACNT_DV_CD, A.ACNT_DV_MSTR_CD, A.ACNT_DV_MSTR_NM, A.ACNT_DV_NM, A.ACNT_YMD, A.STBX_BANK_CD
ORDER BY LAF_CD DESC, ACNT_DV_MSTR_CD ASC, ACNT_DV_CD ASC
</text>
  </threadedComment>
  <threadedComment ref="AX3" dT="2024-08-07T01:16:05.71" personId="{E37BE432-44F8-48BD-B591-71DAEC211B1B}" id="{4805FFF0-E31F-469E-A4C6-DFD1709FB7F0}">
    <text xml:space="preserve">SELECT 
    A.LAF_CD, A.LAF_NM, A.ACNT_DV_CD, A.ACNT_DV_MSTR_CD, A.ACNT_DV_MSTR_NM, A.ACNT_DV_NM,
    SUM(A.LINKAC_JAN) AS SUM_JAN
FROM 
(
SELECT 
B.LAF_CD, B.LAF_NM, B.ACNT_DV_CD, B.ACNT_DV_MSTR_CD, B.ACNT_DV_MSTR_NM, B.ACNT_DV_NM, A.FIL_100_CTNT5, A.LINKAC_JAN
FROM ACL_SIGUMGO_SLV A, RPT_FISG_INFO_MAP B
WHERE (A.FIL_100_CTNT5, A.TRXNO) IN (
    SELECT FIL_100_CTNT5, MAX(TRXNO)
    FROM ACL_SIGUMGO_SLV
    WHERE FIL_100_CTNT5 IN (
        SELECT GONGGEUM_GYEJWA
        FROM RPT_FISG_INFO_MAP
        WHERE FYR = 2024
        AND USE_YN = 'Y'
    )
    AND GISDT &lt;= '20240806'
    GROUP BY FIL_100_CTNT5
)
AND A.SIGUMGO_ORG_C = '42'
AND A.FIL_100_CTNT5 = B.GONGGEUM_GYEJWA
AND B.FYR = 2024
AND B.USE_YN = 'Y') A
GROUP BY A.LAF_CD, A.LAF_NM, A.ACNT_DV_CD, A.ACNT_DV_MSTR_CD, A.ACNT_DV_MSTR_NM, A.ACNT_DV_NM
ORDER BY LAF_CD DESC, ACNT_DV_MSTR_CD ASC, ACNT_DV_CD ASC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33" dT="2024-08-07T05:16:53.91" personId="{E37BE432-44F8-48BD-B591-71DAEC211B1B}" id="{789E68C1-8836-43F4-A933-FA3E87C45FB2}">
    <text xml:space="preserve">SELECT
    NVL(A.LAF_CD, '0') AS LAF_CD,
    NVL(A.LAF_NM, '0') AS LAF_NM,
    NVL(A.GOF_CD, '0') AS GOF_CD,
    NVL(A.GOF_NM, '0') AS GOF_NM,
    NVL(A.FYR, '0') AS FYR,
    NVL(A.ACNT_DV_CD, '0') AS ACNT_DV_CD,
    NVL(A.ACNT_DV_MSTR_CD, '0') AS ACNT_DV_MSTR_CD,
    NVL(A.ACNT_DV_MSTR_NM, '0') AS ACNT_DV_MSTR_NM,
    NVL(A.ACNT_DV_NM, '0') AS ACNT_DV_NM,
       /*NVL(A.GONGGEUM_GYEJWA, '0') AS GONGGEUM_GYEJWA,
    --NVL(A.NU_TXRV_DD_SUM_AMT, 0)  세입누계,
    --NVL(A.NU_ANE_AMT, 0)  세출누계,
    --NVL(A.NU_FD_OP_AMT, 0)  자금운용누계,
    --NVL(A.NU_TXRV_DD_SUM_AMT, 0) - NVL(A.NU_ANE_AMT, 0) - NVL(A.NU_FD_OP_AMT, 0)  공금잔액,
    --NVL(A.GONGGEUM_JANAEK, '0') AS 수납회계이월액,
    --NVL(A.UNYOUNG_JANAEK, '0') AS 운용회계이월액,
    --NVL((SELECT I.JANAEK FROM MI_JAN I WHERE I.GONGGEUM_GYEJWA = A.GONGGEUM_GYEJWA), '0') AS 미분류합계,*/
    SUM(NVL(A.NU_TXRV_DD_SUM_AMT, 0) - NVL(A.NU_ANE_AMT, 0) - NVL(A.NU_FD_OP_AMT, 0)) AS  공금잔액,
    NVL(A.ACNT_YMD, '0') AS ACNT_YMD,
    SUM(NVL(A.RCVMT_AMT, '0')) AS RCVMT_AMT,
    SUM(NVL(A.RFN_AMT, '0')) AS RFN_AMT,
    SUM(NVL(A.TXRV_SBJ_RVSN_AMT, '0')) AS TXRV_SBJ_RVSN_AMT,
    SUM(NVL(A.TXRV_DD_SUM_AMT, '0')) AS TXRV_DD_SUM_AMT,
    SUM(NVL(A.FDAC_AMT, '0')) AS FDAC_AMT,
    SUM(NVL(A.FDAC_RTN_AMT, '0')) AS FDAC_RTN_AMT,
    SUM(NVL(A.FDAC_RAMT_AMT, '0')) AS FDAC_RAMT_AMT,
    SUM(NVL(A.EP_AMT, '0')) AS EP_AMT,
    SUM(NVL(A.RTN_AMT, '0')) AS RTN_AMT,
    SUM(NVL(A.ANE_SBJ_RVSN_AMT, '0')) AS ANE_SBJ_RVSN_AMT,
    SUM(NVL(A.ANE_AMT, '0')) AS ANE_AMT,
    SUM(NVL(A.PMOD_NPYM_AMT, '0')) AS PMOD_NPYM_AMT,
    SUM(NVL(A.FD_BDTR_AMT, '0')) AS FD_BDTR_AMT,
    SUM(NVL(A.FD_OP_DPI_AMT, '0')) AS FD_OP_DPI_AMT,
    SUM(NVL(A.FD_OP_CNLT_AMT, '0')) AS FD_OP_CNLT_AMT,
    SUM(NVL(A.FD_OP_AMT, '0')) AS FD_OP_AMT,
    SUM(NVL(A.STBX_RAMT_AMT, '0')) AS STBX_RAMT_AMT,
    SUM(NVL(A.UNDL_TRSFR_AMT, '0')) AS UNDL_TRSFR_AMT,
    SUM(NVL(A.NU_ANE_AMT, 0))  AS NU_ANE_AMT,
    SUM(NVL(A.NU_FD_OP_AMT, 0)) AS NU_FD_OP_AMT,
    SUM(NVL(A.NU_RCVMT_AMT, 0)) AS NU_RCVMT_AMT,
    SUM(NVL(A.NU_RFN_AMT, '0')) AS NU_RFN_AMT,
    SUM(NVL(A.NU_TXRV_SBJ_RVSN_AMT, '0')) AS NU_TXRV_SBJ_RVSN_AMT,
    SUM(NVL(A.NU_TXRV_DD_SUM_AMT, 0)) AS NU_TXRV_DD_SUM_AMT,
    SUM(NVL(A.NU_FDAC_AMT, '0')) AS NU_FDAC_AMT,
    SUM(NVL(A.NU_FDAC_RTN_AMT, '0')) AS NU_FDAC_RTN_AMT,
    SUM(NVL(A.NU_FDAC_RAMT_AMT, '0')) AS NU_FDAC_RAMT_AMT,
    SUM(NVL(A.NU_EP_AMT, '0')) AS NU_EP_AMT,
    SUM(NVL(A.NU_RTN_AMT, '0')) AS NU_RTN_AMT,
    SUM(NVL(A.NU_ANE_SBJ_RVSN_AMT, '0')) AS NU_ANE_SBJ_RVSN_AMT,
    SUM(NVL(A.NU_PMOD_NPYM_AMT, '0')) AS NU_PMOD_NPYM_AMT,
    SUM(NVL(A.NU_FD_BDTR_AMT, '0')) AS NU_FD_BDTR_AMT,
    SUM(NVL(A.NU_FD_OP_DPI_AMT, '0')) AS NU_FD_OP_DPI_AMT,
    SUM(NVL(A.NU_FD_OP_CNLT_AMT, '0')) AS NU_FD_OP_CNLT_AMT,
    SUM(NVL(A.NU_STBX_RAMT_AMT, '0')) AS NU_STBX_RAMT_AMT,
    SUM(NVL(A.NU_UNDL_TRSFR_AMT, '0')) AS NU_UNDL_TRSFR_AMT,
    NVL(A.STBX_BANK_CD, '0') AS STBX_BANK_CD
FROM
    (
    WITH UNYONG_JAN AS (
    SELECT 
        A.GONGGEUM_GYEJWA,
        SUM(A.JANAEK) AS JANAEK
    FROM 
    (
    SELECT
        CASE
            WHEN B.SIGUMGO_HOIKYE_YR &lt;&gt; 9999 THEN SUBSTR(A.GONGGEUM_GYEJWA, 0, 15) || SUBSTR((SELECT BIZ_DT FROM MAP_JOB_DATE WHERE DW_BAS_DDT = '20240806'), 3, 2)
            ELSE A.GONGGEUM_GYEJWA END AS GONGGEUM_GYEJWA,
        SUM(A.JANAEK) AS JANAEK
    FROM RPT_UNYONG_JAN A
             JOIN ACL_SIGUMGO_MAS B ON B.FIL_100_CTNT2 = A.GONGGEUM_GYEJWA
    WHERE 1=1
      AND B.MNG_NO = 1
      AND A.KIJUNIL = (SELECT CASE WHEN DT_G = 0 THEN BIZ_DT ELSE BF1_BIZ_DT END AS BIZ_DT  FROM MAP_JOB_DATE WHERE DW_BAS_DDT = SUBSTR('20240806',0,4) -1 || 1231)
      AND A.JANAEK &gt; 0
      AND A.GEUMGO_CODE = '110'
    GROUP BY A.GONGGEUM_GYEJWA, B.SIGUMGO_HOIKYE_YR
    ) A
    GROUP BY A.GONGGEUM_GYEJWA
    ORDER BY A.GONGGEUM_GYEJWA
),
GONGGEUM_JAN AS (
    SELECT GONGGEUM_GYEJWA, JANAEK
    FROM RPT_GONGGEUM_JAN
    WHERE KEORAEIL = SUBSTR('20240806',0,4) -1 || 1231
    AND GEUMGO_CODE =  '110'
    AND HOIGYE_YEAR = 9999
    AND GONGGEUM_GYEJWA IN (
      SELECT GONGGEUM_GYEJWA
      FROM RPT_FISG_INFO_MAP
      WHERE FYR = SUBSTR('20240806',0,4)
      AND USE_YN = 'Y'
    )
),
MI_JAN AS (
    SELECT E.CMM_DTL_C,  C.LAF_NM, C.ACNT_DV_CD, C.ACNT_DV_MSTR_CD, C.ACNT_DV_MSTR_NM, C.ACNT_DV_NM, C.GONGGEUM_GYEJWA,
        SUM(DECODE(A.CRT_CAN_G, 1, -1, 2, -1, 33, -1, 1) * DECODE(A.IPJI_G, 2, -1, 1) * A.TRAMT) AS JANAEK
    FROM ACL_SIGUMGO_SLV A, ACL_SIGUMGO_MAS B, RPT_FISG_INFO_MAP C, SFI_CMM_C_DAT E
    WHERE 1=1
      AND A.SIGUMGO_ORG_C = B.SIGUMGO_ORG_C
      AND A.FIL_100_CTNT5 = B.FIL_100_CTNT2
      AND C.GONGGEUM_GYEJWA = B.FIL_100_CTNT2
      AND C.USE_YN = 'Y'
      AND B.MNG_NO = 1
      AND E.CMM_C_NM = 'RPT자치단체코드분류'
      AND E.USE_YN = 'Y'
      AND E.HRNK_CMM_DTL_C = A.SIGUMGO_ORG_C
      AND E.UPMU_HMK_1_SLV = A.ICH_SIGUMGO_GUN_GU_C
      AND E.CMM_DTL_C = C.LAF_CD(+)
      AND LPAD(A.SIGUMGO_TRX_G,2,'0')||LPAD(A.SIGUMGO_IP_TRX_G,2,'0')||LPAD(A.SIGUMGO_JI_TRX_G,2,'0') NOT IN (SELECT CMM_DTL_C FROM SFI_CMM_C_DAT WHERE CMM_C_NM = '이호조세입세출송신용' AND USE_YN = 'Y')
      AND NOT (A.SIGUMGO_ORG_C = '110' AND A.ICH_SIGUMGO_GUN_GU_C IN('260','710','720'))
      AND NVL(A.GISDT, A.TRXDT) BETWEEN '20240101' AND '20240806'
      AND A.SIGUMGO_ORG_C = '110'
      AND C.FYR = SUBSTR('20240806',0,4)
    GROUP BY E.CMM_DTL_C,  C.LAF_NM, C.ACNT_DV_CD, C.ACNT_DV_MSTR_CD, C.ACNT_DV_MSTR_NM, C.ACNT_DV_NM, C.GONGGEUM_GYEJWA
)
        SELECT
            E.CMM_DTL_C AS LAF_CD,
            C.LAF_NM AS LAF_NM,
            'AAAA' AS GOF_CD,
            'AAAA' AS GOF_NM,
            SUBSTR('20240806',0,4) AS FYR,
            C.ACNT_DV_CD AS ACNT_DV_CD ,
            C.ACNT_DV_MSTR_CD AS ACNT_DV_MSTR_CD ,
            C.ACNT_DV_MSTR_NM AS ACNT_DV_MSTR_NM ,
            C.ACNT_DV_NM AS ACNT_DV_NM ,
            C.GONGGEUM_GYEJWA AS GONGGEUM_GYEJWA,
            G.JANAEK AS GONGGEUM_JANAEK,
            H.JANAEK AS UNYOUNG_JANAEK,
            '20240806' AS ACNT_YMD
             , SUM(CASE WHEN F.HRNK_CMM_C_NM = '세입'   AND  GISDT = '20240806'     THEN A.TRAMT * DECODE(IPJI_G, 2, -1, 1) * DECODE(A.CRT_CAN_G,1,-1,2,-1,33,-1,1) ELSE 0 END) AS TXRV_DD_SUM_AMT
             , SUM(CASE WHEN F.HRNK_CMM_DTL_C = '수납'  AND  GISDT = '20240806'         THEN A.TRAMT * DECODE(IPJI_G, 2, -1, 1) * DECODE(A.CRT_CAN_G,1,-1,2,-1,33,-1,1) ELSE 0 END) AS RCVMT_AMT
             , SUM(CASE WHEN F.HRNK_CMM_DTL_C = '과오납환급'  AND  GISDT = '20240806'         THEN A.TRAMT * DECODE(IPJI_G, 2, -1, 1) * DECODE(A.CRT_CAN_G,1,-1,2,-1,33,-1,1) ELSE 0 END) AS RFN_AMT
             , SUM(CASE WHEN F.HRNK_CMM_DTL_C = '과목경정'   AND  GISDT = '20240806'        THEN A.TRAMT * DECODE(IPJI_G, 2, -1, 1) * DECODE(A.CRT_CAN_G,1,-1,2,-1,33,-1,1) ELSE 0 END) AS TXRV_SBJ_RVSN_AMT
             , SUM(CASE WHEN F.HRNK_CMM_DTL_C = '자금배정'  AND  GISDT = '20240806'         THEN A.TRAMT * DECODE(IPJI_G, 2, -1, 1) * DECODE(A.CRT_CAN_G,1,-1,2,-1,33,-1,1) ELSE 0 END) AS FDAC_AMT
             , 0 AS FDAC_RTN_AMT
             , 0 AS FDAC_RAMT_AMT
             , SUM(CASE WHEN F.HRNK_CMM_C_NM = '세출'     AND  GISDT = '20240806'      THEN -1 * A.TRAMT * DECODE(IPJI_G, 2, -1, 1) * DECODE(A.CRT_CAN_G,1,-1,2,-1,33,-1,1) ELSE 0 END) AS ANE_AMT
             , SUM(CASE WHEN F.HRNK_CMM_DTL_C = '지출'      AND  GISDT = '20240806'     THEN A.TRAMT * DECODE(IPJI_G, 2, -1, 1) * DECODE(A.CRT_CAN_G,1,-1,2,-1,33,-1,1) ELSE 0 END) AS EP_AMT
             , SUM(CASE WHEN F.HRNK_CMM_DTL_C = '반납'      AND  GISDT = '20240806'     THEN A.TRAMT * DECODE(IPJI_G, 2, -1, 1) * DECODE(A.CRT_CAN_G,1,-1,2,-1,33,-1,1) ELSE 0 END) AS RTN_AMT
             , SUM(CASE WHEN F.HRNK_CMM_DTL_C = '세출과목경정'     AND  GISDT = '20240806'      THEN A.TRAMT * DECODE(IPJI_G, 2, -1, 1) * DECODE(A.CRT_CAN_G,1,-1,2,-1,33,-1,1) ELSE 0 END) AS ANE_SBJ_RVSN_AMT
             ,0 AS PMOD_NPYM_AMT
             , SUM(CASE WHEN F.HRNK_CMM_DTL_C = '자금전용'    AND  GISDT = '20240806'       THEN A.TRAMT * DECODE(IPJI_G, 2, -1, 1) * DECODE(A.CRT_CAN_G,1,-1,2,-1,33,-1,1) ELSE 0 END) AS FD_BDTR_AMT
             , SUM(CASE WHEN F.HRNK_CMM_C_NM = '자금운용'     AND  GISDT = '20240806'      THEN -1 * A.TRAMT * DECODE(IPJI_G, 2, -1, 1) * DECODE(A.CRT_CAN_G,1,-1,2,-1,33,-1,1) ELSE 0 END) AS FD_OP_AMT
             , SUM(CASE WHEN F.HRNK_CMM_DTL_C = '자금운용예치'     AND  GISDT = '20240806'      THEN A.TRAMT * DECODE(IPJI_G, 2, -1, 1) * DECODE(A.CRT_CAN_G,1,-1,2,-1,33,-1,1) ELSE 0 END) AS FD_OP_DPI_AMT
             , SUM(CASE WHEN F.HRNK_CMM_DTL_C = '자금운용해지'      AND  GISDT = '20240806'     THEN A.TRAMT * DECODE(IPJI_G, 2, -1, 1) * DECODE(A.CRT_CAN_G,1,-1,2,-1,33,-1,1) ELSE 0 END) AS FD_OP_CNLT_AMT
             , SUM(CASE WHEN F.HRNK_CMM_C_NM = '지급명령미지급액'    AND  GISDT = '20240806'       THEN A.TRAMT * DECODE(IPJI_G, 2, -1, 1) * DECODE(A.CRT_CAN_G,1,-1,2,-1,33,-1,1) ELSE 0 END) AS UNDL_TRSFR_AMT
             , SUM(CASE WHEN F.HRNK_CMM_C_NM = '세입' AND (NVL(A.GISDT, A.TRXDT) &gt;= SUBSTR('20240806',0,4) || '0101' OR B.SIGUMGO_HOIKYE_YR &lt;&gt; 9999) THEN A.TRAMT * DECODE(IPJI_G, 2, -1, 1) * DECODE(A.CRT_CAN_G,1,-1,2,-1,33,-1,1) ELSE 0 END) + NVL(G.JANAEK,0) + NVL(H.JANAEK,0) AS NU_TXRV_DD_SUM_AMT
             , SUM(CASE WHEN F.HRNK_CMM_DTL_C = '수납'     AND (NVL(A.GISDT, A.TRXDT) &gt;= SUBSTR('20240806',0,4) || '0101' OR B.SIGUMGO_HOIKYE_YR &lt;&gt; 9999)  THEN A.TRAMT * DECODE(IPJI_G, 2, -1, 1) * DECODE(A.CRT_CAN_G,1,-1,2,-1,33,-1,1) ELSE 0 END) + NVL(G.JANAEK,0) + NVL(H.JANAEK,0) AS NU_RCVMT_AMT
             , SUM(CASE WHEN F.HRNK_CMM_DTL_C = '과오납환급'   AND (NVL(A.GISDT, A.TRXDT) &gt;= SUBSTR(20240806,0,4) || '0101' OR B.SIGUMGO_HOIKYE_YR &lt;&gt; 9999)  THEN A.TRAMT * DECODE(IPJI_G, 2, -1, 1) * DECODE(A.CRT_CAN_G,1,-1,2,-1,33,-1,1) ELSE 0 END) AS NU_RFN_AMT
             , SUM(CASE WHEN F.HRNK_CMM_DTL_C = '과목경정'  AND (NVL(A.GISDT, A.TRXDT) &gt;= SUBSTR('20240806',0,4) || '0101' OR B.SIGUMGO_HOIKYE_YR &lt;&gt; 9999)  THEN A.TRAMT * DECODE(IPJI_G, 2, -1, 1) * DECODE(A.CRT_CAN_G,1,-1,2,-1,33,-1,1) ELSE 0 END) AS NU_TXRV_SBJ_RVSN_AMT
             , 0 AS NU_FDAC_RTN_AMT
             , 0 AS NU_FDAC_RAMT_AMT
             , SUM(CASE WHEN F.HRNK_CMM_C_NM = '세출' AND (NVL(A.GISDT, A.TRXDT) &gt;= SUBSTR('20240806',0,4) || '0101' OR B.SIGUMGO_HOIKYE_YR &lt;&gt; 9999)  THEN -1 * A.TRAMT * DECODE(IPJI_G, 2, -1, 1) * DECODE(A.CRT_CAN_G,1,-1,2,-1,33,-1,1) ELSE 0 END) AS NU_ANE_AMT
             , SUM(CASE WHEN F.HRNK_CMM_DTL_C = '지출' AND (NVL(A.GISDT, A.TRXDT) &gt;= SUBSTR('20240806',0,4) || '0101' OR B.SIGUMGO_HOIKYE_YR &lt;&gt; 9999)  THEN A.TRAMT * DECODE(IPJI_G, 2, -1, 1) * DECODE(A.CRT_CAN_G,1,-1,2,-1,33,-1,1) ELSE 0 END) AS NU_EP_AMT
             , SUM(CASE WHEN F.HRNK_CMM_DTL_C = '반납'  AND (NVL(A.GISDT, A.TRXDT) &gt;= SUBSTR('20240806',0,4) || '0101' OR B.SIGUMGO_HOIKYE_YR &lt;&gt; 9999)  THEN A.TRAMT * DECODE(IPJI_G, 2, -1, 1) * DECODE(A.CRT_CAN_G,1,-1,2,-1,33,-1,1) ELSE 0 END) AS NU_RTN_AMT
             , SUM(CASE WHEN F.HRNK_CMM_DTL_C = '세출과목경정' AND (NVL(A.GISDT, A.TRXDT) &gt;= SUBSTR('20240806',0,4) || '0101' OR B.SIGUMGO_HOIKYE_YR &lt;&gt; 9999) THEN A.TRAMT * DECODE(IPJI_G, 2, -1, 1) * DECODE(A.CRT_CAN_G,1,-1,2,-1,33,-1,1) ELSE 0 END) AS NU_ANE_SBJ_RVSN_AMT
             , SUM(CASE WHEN F.HRNK_CMM_DTL_C = '자금배정'AND (NVL(A.GISDT, A.TRXDT) &gt;= SUBSTR('20240806',0,4) || '0101' OR B.SIGUMGO_HOIKYE_YR &lt;&gt; 9999) THEN A.TRAMT * DECODE(IPJI_G, 2, -1, 1) * DECODE(A.CRT_CAN_G,1,-1,2,-1,33,-1,1) ELSE 0 END) AS NU_FDAC_AMT
             ,0 AS NU_PMOD_NPYM_AMT
             , SUM(CASE WHEN F.HRNK_CMM_C_NM = '자금운용'    AND NVL(A.GISDT, A.TRXDT) &gt;= SUBSTR('20240806',0,4) || '0101'  THEN -1 * A.TRAMT * DECODE(IPJI_G, 2, -1, 1) * DECODE(A.CRT_CAN_G,1,-1,2,-1,33,-1,1) ELSE 0 END)  + NVL(H.JANAEK,0) AS NU_FD_OP_AMT
             , SUM(CASE WHEN F.HRNK_CMM_DTL_C = '자금운용예치'   AND NVL(A.GISDT, A.TRXDT) &gt;= SUBSTR('20240806',0,4) || '0101'  THEN A.TRAMT * DECODE(IPJI_G, 2, -1, 1) * DECODE(A.CRT_CAN_G,1,-1,2,-1,33,-1,1) ELSE 0 END) + NVL(H.JANAEK,0) AS NU_FD_OP_DPI_AMT
             , SUM(CASE WHEN F.HRNK_CMM_DTL_C = '자금운용해지'   AND NVL(A.GISDT, A.TRXDT) &gt;= SUBSTR('20240806',0,4) || '0101'  THEN A.TRAMT * DECODE(IPJI_G, 2, -1, 1) * DECODE(A.CRT_CAN_G,1,-1,2,-1,33,-1,1) ELSE 0 END)  + NVL(H.JANAEK,0) AS NU_FD_OP_CNLT_AMT
             , SUM(CASE WHEN F.HRNK_CMM_DTL_C = '자금전용' AND NVL(A.GISDT, A.TRXDT) &gt;= SUBSTR('20240806',0,4) || '0101' THEN A.TRAMT * DECODE(IPJI_G, 2, -1, 1) * DECODE(A.CRT_CAN_G,1,-1,2,-1,33,-1,1) ELSE 0 END) + NVL(H.JANAEK,0) AS NU_FD_BDTR_AMT
             , SUM(CASE WHEN F.HRNK_CMM_C_NM = '지급명령미지급액'           THEN A.TRAMT * DECODE(IPJI_G, 2, -1, 1) * DECODE(A.CRT_CAN_G,1,-1,2,-1,33,-1,1) ELSE 0 END) AS NU_UNDL_TRSFR_AMT
             , 0 AS STBX_RAMT_AMT
             , 0 AS NU_STBX_RAMT_AMT
             , '10' AS DAY_MON_FG
             , '088' STBX_BANK_CD
        FROM ACL_SIGUMGO_SLV A, ACL_SIGUMGO_MAS B, RPT_FISG_INFO_MAP C, SFI_CMM_C_DAT E, SFI_CMM_C_DAT F, GONGGEUM_JAN G, UNYONG_JAN H
        WHERE 1=1
          AND A.SIGUMGO_ORG_C = B.SIGUMGO_ORG_C
          AND A.FIL_100_CTNT5 = B.FIL_100_CTNT2
          AND C.GONGGEUM_GYEJWA = B.FIL_100_CTNT2
          AND C.USE_YN = 'Y'
          AND B.MNG_NO = 1
          AND E.CMM_C_NM = 'RPT자치단체코드분류'
          AND E.USE_YN = 'Y'
          AND E.HRNK_CMM_DTL_C = A.SIGUMGO_ORG_C
          AND E.UPMU_HMK_1_SLV = A.ICH_SIGUMGO_GUN_GU_C
          AND E.CMM_DTL_C = C.LAF_CD(+)
          AND F.CMM_C_NM = '이호조세입세출송신용'
          AND F.USE_YN = 'Y'
          AND F.CMM_DTL_C = LPAD(A.SIGUMGO_TRX_G,2,'0')||LPAD(A.SIGUMGO_IP_TRX_G,2,'0')||LPAD(A.SIGUMGO_JI_TRX_G,2,'0')
          AND NOT (A.SIGUMGO_ORG_C = '110' AND A.ICH_SIGUMGO_GUN_GU_C IN('260','710','720'))
          AND NVL(A.GISDT, A.TRXDT) &lt;= '20240806'
          AND A.SIGUMGO_ORG_C = '110'
          AND C.FYR = SUBSTR('20240806',0,4)
          AND C.GONGGEUM_GYEJWA = G.GONGGEUM_GYEJWA(+)
          -- AND  G.GONGGEUM_GYEJWA = '04300080900000099'
          AND C.GONGGEUM_GYEJWA = H.GONGGEUM_GYEJWA(+)
        GROUP BY E.CMM_DTL_C,  C.LAF_NM, C.ACNT_DV_CD, C.ACNT_DV_MSTR_CD, C.ACNT_DV_MSTR_NM, C.ACNT_DV_NM, C.GONGGEUM_GYEJWA,  G.JANAEK, H.JANAEK 
    ) A
GROUP BY A.LAF_CD, A.LAF_NM, A.GOF_CD, A.GOF_NM, A.FYR, A.ACNT_DV_CD, A.ACNT_DV_MSTR_CD, A.ACNT_DV_MSTR_NM, A.ACNT_DV_NM, A.ACNT_YMD, A.STBX_BANK_CD
ORDER BY LAF_CD DESC, ACNT_DV_MSTR_CD ASC, ACNT_DV_CD ASC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U6" dT="2024-08-07T05:53:52.66" personId="{E37BE432-44F8-48BD-B591-71DAEC211B1B}" id="{ADAA71DA-965E-4CA6-8C2C-1FC701B01959}">
    <text xml:space="preserve">- 40원
SELECT A.FIL_100_CTNT5, SUM(DECODE(A.CRT_CAN_G, 1, -1, 2, -1, 33, -1, 1) * DECODE(A.IPJI_G, 2, -1, 1) * A.TRAMT) AS JANAEK FROM ACL_SIGUMGO_SLV A
WHERE A.FIL_100_CTNT5 = '15000080900009499'
GROUP BY A.FIL_100_CTNT5
-- 1,570
SELECT A.FIL_100_CTNT5, SUM(DECODE(A.CRT_CAN_G, 1, -1, 2, -1, 33, -1, 1) * DECODE(A.IPJI_G, 2, -1, 1) * A.TRAMT) AS JANAEK FROM ACL_SIGUMGO_SLV A
WHERE A.FIL_100_CTNT5 = '15000080900009499'
GROUP BY A.FIL_100_CTNT5
</text>
  </threadedComment>
  <threadedComment ref="U11" dT="2024-08-07T06:07:10.10" personId="{E37BE432-44F8-48BD-B591-71DAEC211B1B}" id="{B1C3BED6-4BA6-4533-9650-77C9E3778D0D}">
    <text xml:space="preserve">53,999,880 = 52752620 + 1247260 
15000080900006999의 경우 22555745이 맞으나 
- 22555745
SELECT A.FIL_100_CTNT5, SUM(DECODE(A.CRT_CAN_G, 1, -1, 2, -1, 33, -1, 1) * DECODE(A.IPJI_G, 2, -1, 1) * A.TRAMT) AS JANAEK FROM ACL_SIGUMGO_SLV A
WHERE A.FIL_100_CTNT5 = '15000080900006999'
GROUP BY A.FIL_100_CTNT5
미분류잔액 -52752620 가 있어 차이가 남
    SELECT E.CMM_DTL_C,  C.LAF_NM, C.ACNT_DV_CD, C.ACNT_DV_MSTR_CD, C.ACNT_DV_MSTR_NM, C.ACNT_DV_NM, C.GONGGEUM_GYEJWA,
        SUM(DECODE(A.CRT_CAN_G, 1, -1, 2, -1, 33, -1, 1) * DECODE(A.IPJI_G, 2, -1, 1) * A.TRAMT) AS JANAEK
    FROM ACL_SIGUMGO_SLV A, ACL_SIGUMGO_MAS B, RPT_FISG_INFO_MAP C, SFI_CMM_C_DAT E
    WHERE 1=1
      AND A.SIGUMGO_ORG_C = B.SIGUMGO_ORG_C
      AND A.FIL_100_CTNT5 = B.FIL_100_CTNT2
      AND C.GONGGEUM_GYEJWA = B.FIL_100_CTNT2
      AND C.USE_YN = 'Y'
      AND B.MNG_NO = 1
      AND E.CMM_C_NM = 'RPT자치단체코드분류'
      AND E.USE_YN = 'Y'
      AND E.HRNK_CMM_DTL_C = A.SIGUMGO_ORG_C
      AND E.UPMU_HMK_1_SLV = A.ICH_SIGUMGO_GUN_GU_C
      AND E.CMM_DTL_C = C.LAF_CD(+)
      AND LPAD(A.SIGUMGO_TRX_G,2,'0')||LPAD(A.SIGUMGO_IP_TRX_G,2,'0')||LPAD(A.SIGUMGO_JI_TRX_G,2,'0') NOT IN (SELECT CMM_DTL_C FROM SFI_CMM_C_DAT WHERE CMM_C_NM = '이호조세입세출송신용' AND USE_YN = 'Y')
      AND NOT (A.SIGUMGO_ORG_C = '150' AND A.ICH_SIGUMGO_GUN_GU_C IN('260','710','720'))
      AND NVL(A.GISDT, A.TRXDT) BETWEEN '20240101' AND '20240806'
      AND A.SIGUMGO_ORG_C = '150'
      AND C.FYR = SUBSTR('20240806',0,4)
    GROUP BY E.CMM_DTL_C,  C.LAF_NM, C.ACNT_DV_CD, C.ACNT_DV_MSTR_CD, C.ACNT_DV_MSTR_NM, C.ACNT_DV_NM, C.GONGGEUM_GYEJWA
- 1247260 원
SELECT A.FIL_100_CTNT5, SUM(DECODE(A.CRT_CAN_G, 1, -1, 2, -1, 33, -1, 1) * DECODE(A.IPJI_G, 2, -1, 1) * A.TRAMT) AS JANAEK FROM ACL_SIGUMGO_SLV A
WHERE A.FIL_100_CTNT5 = '15000080900000999'
GROUP BY A.FIL_100_CTNT5
</text>
  </threadedComment>
  <threadedComment ref="U12" dT="2024-08-07T05:55:46.05" personId="{E37BE432-44F8-48BD-B591-71DAEC211B1B}" id="{69867096-7C5E-41F5-9D7A-5EEBFAC8C3A1}">
    <text xml:space="preserve">- 19559127 원
SELECT A.FIL_100_CTNT5, SUM(DECODE(A.CRT_CAN_G, 1, -1, 2, -1, 33, -1, 1) * DECODE(A.IPJI_G, 2, -1, 1) * A.TRAMT) AS JANAEK FROM ACL_SIGUMGO_SLV A
WHERE A.FIL_100_CTNT5 = '15000080900002899'
GROUP BY A.FIL_100_CTNT5
</text>
  </threadedComment>
  <threadedComment ref="U20" dT="2024-08-07T05:57:19.56" personId="{E37BE432-44F8-48BD-B591-71DAEC211B1B}" id="{3B44562B-84B4-4EE2-A12A-1A489D2B7DB5}">
    <text>- 1863703628 원
SELECT A.FIL_100_CTNT5, SUM(DECODE(A.CRT_CAN_G, 1, -1, 2, -1, 33, -1, 1) * DECODE(A.IPJI_G, 2, -1, 1) * A.TRAMT) AS JANAEK FROM ACL_SIGUMGO_SLV A
WHERE A.FIL_100_CTNT5 = '15000080900003099'
GROUP BY A.FIL_100_CTNT5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24" dT="2024-08-07T05:29:06.34" personId="{E37BE432-44F8-48BD-B591-71DAEC211B1B}" id="{ED619FDA-9143-4D81-87CA-57CD5B6D8C0D}">
    <text xml:space="preserve">SELECT
    NVL(A.LAF_CD, '0') AS LAF_CD,
    NVL(A.LAF_NM, '0') AS LAF_NM,
    NVL(A.GOF_CD, '0') AS GOF_CD,
    NVL(A.GOF_NM, '0') AS GOF_NM,
    NVL(A.FYR, '0') AS FYR,
    NVL(A.ACNT_DV_CD, '0') AS ACNT_DV_CD,
    NVL(A.ACNT_DV_MSTR_CD, '0') AS ACNT_DV_MSTR_CD,
    NVL(A.ACNT_DV_MSTR_NM, '0') AS ACNT_DV_MSTR_NM,
    NVL(A.ACNT_DV_NM, '0') AS ACNT_DV_NM,
       /*NVL(A.GONGGEUM_GYEJWA, '0') AS GONGGEUM_GYEJWA,
    --NVL(A.NU_TXRV_DD_SUM_AMT, 0)  세입누계,
    --NVL(A.NU_ANE_AMT, 0)  세출누계,
    --NVL(A.NU_FD_OP_AMT, 0)  자금운용누계,
    --NVL(A.NU_TXRV_DD_SUM_AMT, 0) - NVL(A.NU_ANE_AMT, 0) - NVL(A.NU_FD_OP_AMT, 0)  공금잔액,
    --NVL(A.GONGGEUM_JANAEK, '0') AS 수납회계이월액,
    --NVL(A.UNYOUNG_JANAEK, '0') AS 운용회계이월액,
    --NVL((SELECT I.JANAEK FROM MI_JAN I WHERE I.GONGGEUM_GYEJWA = A.GONGGEUM_GYEJWA), '0') AS 미분류합계,*/
    SUM(NVL(A.NU_TXRV_DD_SUM_AMT, 0) - NVL(A.NU_ANE_AMT, 0) - NVL(A.NU_FD_OP_AMT, 0)) AS  공금잔액,
    NVL(A.ACNT_YMD, '0') AS ACNT_YMD,
    SUM(NVL(A.RCVMT_AMT, '0')) AS RCVMT_AMT,
    SUM(NVL(A.RFN_AMT, '0')) AS RFN_AMT,
    SUM(NVL(A.TXRV_SBJ_RVSN_AMT, '0')) AS TXRV_SBJ_RVSN_AMT,
    SUM(NVL(A.TXRV_DD_SUM_AMT, '0')) AS TXRV_DD_SUM_AMT,
    SUM(NVL(A.FDAC_AMT, '0')) AS FDAC_AMT,
    SUM(NVL(A.FDAC_RTN_AMT, '0')) AS FDAC_RTN_AMT,
    SUM(NVL(A.FDAC_RAMT_AMT, '0')) AS FDAC_RAMT_AMT,
    SUM(NVL(A.EP_AMT, '0')) AS EP_AMT,
    SUM(NVL(A.RTN_AMT, '0')) AS RTN_AMT,
    SUM(NVL(A.ANE_SBJ_RVSN_AMT, '0')) AS ANE_SBJ_RVSN_AMT,
    SUM(NVL(A.ANE_AMT, '0')) AS ANE_AMT,
    SUM(NVL(A.PMOD_NPYM_AMT, '0')) AS PMOD_NPYM_AMT,
    SUM(NVL(A.FD_BDTR_AMT, '0')) AS FD_BDTR_AMT,
    SUM(NVL(A.FD_OP_DPI_AMT, '0')) AS FD_OP_DPI_AMT,
    SUM(NVL(A.FD_OP_CNLT_AMT, '0')) AS FD_OP_CNLT_AMT,
    SUM(NVL(A.FD_OP_AMT, '0')) AS FD_OP_AMT,
    SUM(NVL(A.STBX_RAMT_AMT, '0')) AS STBX_RAMT_AMT,
    SUM(NVL(A.UNDL_TRSFR_AMT, '0')) AS UNDL_TRSFR_AMT,
    SUM(NVL(A.NU_ANE_AMT, 0))  AS NU_ANE_AMT,
    SUM(NVL(A.NU_FD_OP_AMT, 0)) AS NU_FD_OP_AMT,
    SUM(NVL(A.NU_RCVMT_AMT, 0)) AS NU_RCVMT_AMT,
    SUM(NVL(A.NU_RFN_AMT, '0')) AS NU_RFN_AMT,
    SUM(NVL(A.NU_TXRV_SBJ_RVSN_AMT, '0')) AS NU_TXRV_SBJ_RVSN_AMT,
    SUM(NVL(A.NU_TXRV_DD_SUM_AMT, 0)) AS NU_TXRV_DD_SUM_AMT,
    SUM(NVL(A.NU_FDAC_AMT, '0')) AS NU_FDAC_AMT,
    SUM(NVL(A.NU_FDAC_RTN_AMT, '0')) AS NU_FDAC_RTN_AMT,
    SUM(NVL(A.NU_FDAC_RAMT_AMT, '0')) AS NU_FDAC_RAMT_AMT,
    SUM(NVL(A.NU_EP_AMT, '0')) AS NU_EP_AMT,
    SUM(NVL(A.NU_RTN_AMT, '0')) AS NU_RTN_AMT,
    SUM(NVL(A.NU_ANE_SBJ_RVSN_AMT, '0')) AS NU_ANE_SBJ_RVSN_AMT,
    SUM(NVL(A.NU_PMOD_NPYM_AMT, '0')) AS NU_PMOD_NPYM_AMT,
    SUM(NVL(A.NU_FD_BDTR_AMT, '0')) AS NU_FD_BDTR_AMT,
    SUM(NVL(A.NU_FD_OP_DPI_AMT, '0')) AS NU_FD_OP_DPI_AMT,
    SUM(NVL(A.NU_FD_OP_CNLT_AMT, '0')) AS NU_FD_OP_CNLT_AMT,
    SUM(NVL(A.NU_STBX_RAMT_AMT, '0')) AS NU_STBX_RAMT_AMT,
    SUM(NVL(A.NU_UNDL_TRSFR_AMT, '0')) AS NU_UNDL_TRSFR_AMT,
    NVL(A.STBX_BANK_CD, '0') AS STBX_BANK_CD
FROM
    (
    WITH UNYONG_JAN AS (
    SELECT 
        A.GONGGEUM_GYEJWA,
        SUM(A.JANAEK) AS JANAEK
    FROM 
    (
    SELECT
        CASE
            WHEN B.SIGUMGO_HOIKYE_YR &lt;&gt; 9999 THEN SUBSTR(A.GONGGEUM_GYEJWA, 0, 15) || SUBSTR((SELECT BIZ_DT FROM MAP_JOB_DATE WHERE DW_BAS_DDT = '20240806'), 3, 2)
            ELSE A.GONGGEUM_GYEJWA END AS GONGGEUM_GYEJWA,
        SUM(A.JANAEK) AS JANAEK
    FROM RPT_UNYONG_JAN A
             JOIN ACL_SIGUMGO_MAS B ON B.FIL_100_CTNT2 = A.GONGGEUM_GYEJWA
    WHERE 1=1
      AND B.MNG_NO = 1
      AND A.KIJUNIL = (SELECT CASE WHEN DT_G = 0 THEN BIZ_DT ELSE BF1_BIZ_DT END AS BIZ_DT  FROM MAP_JOB_DATE WHERE DW_BAS_DDT = SUBSTR('20240806',0,4) -1 || 1231)
      AND A.JANAEK &gt; 0
      AND A.GEUMGO_CODE = '439'
    GROUP BY A.GONGGEUM_GYEJWA, B.SIGUMGO_HOIKYE_YR
    ) A
    GROUP BY A.GONGGEUM_GYEJWA
    ORDER BY A.GONGGEUM_GYEJWA
),
GONGGEUM_JAN AS (
    SELECT GONGGEUM_GYEJWA, JANAEK
    FROM RPT_GONGGEUM_JAN
    WHERE KEORAEIL = SUBSTR('20240806',0,4) -1 || 1231
    AND GEUMGO_CODE =  '439'
    AND HOIGYE_YEAR = 9999
    AND GONGGEUM_GYEJWA IN (
      SELECT GONGGEUM_GYEJWA
      FROM RPT_FISG_INFO_MAP
      WHERE FYR = SUBSTR('20240806',0,4)
      AND USE_YN = 'Y'
    )
),
MI_JAN AS (
    SELECT E.CMM_DTL_C,  C.LAF_NM, C.ACNT_DV_CD, C.ACNT_DV_MSTR_CD, C.ACNT_DV_MSTR_NM, C.ACNT_DV_NM, C.GONGGEUM_GYEJWA,
        SUM(DECODE(A.CRT_CAN_G, 1, -1, 2, -1, 33, -1, 1) * DECODE(A.IPJI_G, 2, -1, 1) * A.TRAMT) AS JANAEK
    FROM ACL_SIGUMGO_SLV A, ACL_SIGUMGO_MAS B, RPT_FISG_INFO_MAP C, SFI_CMM_C_DAT E
    WHERE 1=1
      AND A.SIGUMGO_ORG_C = B.SIGUMGO_ORG_C
      AND A.FIL_100_CTNT5 = B.FIL_100_CTNT2
      AND C.GONGGEUM_GYEJWA = B.FIL_100_CTNT2
      AND C.USE_YN = 'Y'
      AND B.MNG_NO = 1
      AND E.CMM_C_NM = 'RPT자치단체코드분류'
      AND E.USE_YN = 'Y'
      AND E.HRNK_CMM_DTL_C = A.SIGUMGO_ORG_C
      AND E.UPMU_HMK_1_SLV = A.ICH_SIGUMGO_GUN_GU_C
      AND E.CMM_DTL_C = C.LAF_CD(+)
      AND LPAD(A.SIGUMGO_TRX_G,2,'0')||LPAD(A.SIGUMGO_IP_TRX_G,2,'0')||LPAD(A.SIGUMGO_JI_TRX_G,2,'0') NOT IN (SELECT CMM_DTL_C FROM SFI_CMM_C_DAT WHERE CMM_C_NM = '이호조세입세출송신용' AND USE_YN = 'Y')
      AND NOT (A.SIGUMGO_ORG_C = '439' AND A.ICH_SIGUMGO_GUN_GU_C IN('260','710','720'))
      AND NVL(A.GISDT, A.TRXDT) BETWEEN '20240101' AND '20240806'
      AND A.SIGUMGO_ORG_C = '439'
      AND C.FYR = SUBSTR('20240806',0,4)
    GROUP BY E.CMM_DTL_C,  C.LAF_NM, C.ACNT_DV_CD, C.ACNT_DV_MSTR_CD, C.ACNT_DV_MSTR_NM, C.ACNT_DV_NM, C.GONGGEUM_GYEJWA
)
        SELECT
            E.CMM_DTL_C AS LAF_CD,
            C.LAF_NM AS LAF_NM,
            'AAAA' AS GOF_CD,
            'AAAA' AS GOF_NM,
            SUBSTR('20240806',0,4) AS FYR,
            C.ACNT_DV_CD AS ACNT_DV_CD ,
            C.ACNT_DV_MSTR_CD AS ACNT_DV_MSTR_CD ,
            C.ACNT_DV_MSTR_NM AS ACNT_DV_MSTR_NM ,
            C.ACNT_DV_NM AS ACNT_DV_NM ,
            C.GONGGEUM_GYEJWA AS GONGGEUM_GYEJWA,
            G.JANAEK AS GONGGEUM_JANAEK,
            H.JANAEK AS UNYOUNG_JANAEK,
            '20240806' AS ACNT_YMD
             , SUM(CASE WHEN F.HRNK_CMM_C_NM = '세입'   AND  GISDT = '20240806'     THEN A.TRAMT * DECODE(IPJI_G, 2, -1, 1) * DECODE(A.CRT_CAN_G,1,-1,2,-1,33,-1,1) ELSE 0 END) AS TXRV_DD_SUM_AMT
             , SUM(CASE WHEN F.HRNK_CMM_DTL_C = '수납'  AND  GISDT = '20240806'         THEN A.TRAMT * DECODE(IPJI_G, 2, -1, 1) * DECODE(A.CRT_CAN_G,1,-1,2,-1,33,-1,1) ELSE 0 END) AS RCVMT_AMT
             , SUM(CASE WHEN F.HRNK_CMM_DTL_C = '과오납환급'  AND  GISDT = '20240806'         THEN A.TRAMT * DECODE(IPJI_G, 2, -1, 1) * DECODE(A.CRT_CAN_G,1,-1,2,-1,33,-1,1) ELSE 0 END) AS RFN_AMT
             , SUM(CASE WHEN F.HRNK_CMM_DTL_C = '과목경정'   AND  GISDT = '20240806'        THEN A.TRAMT * DECODE(IPJI_G, 2, -1, 1) * DECODE(A.CRT_CAN_G,1,-1,2,-1,33,-1,1) ELSE 0 END) AS TXRV_SBJ_RVSN_AMT
             , SUM(CASE WHEN F.HRNK_CMM_DTL_C = '자금배정'  AND  GISDT = '20240806'         THEN A.TRAMT * DECODE(IPJI_G, 2, -1, 1) * DECODE(A.CRT_CAN_G,1,-1,2,-1,33,-1,1) ELSE 0 END) AS FDAC_AMT
             , 0 AS FDAC_RTN_AMT
             , 0 AS FDAC_RAMT_AMT
             , SUM(CASE WHEN F.HRNK_CMM_C_NM = '세출'     AND  GISDT = '20240806'      THEN -1 * A.TRAMT * DECODE(IPJI_G, 2, -1, 1) * DECODE(A.CRT_CAN_G,1,-1,2,-1,33,-1,1) ELSE 0 END) AS ANE_AMT
             , SUM(CASE WHEN F.HRNK_CMM_DTL_C = '지출'      AND  GISDT = '20240806'     THEN A.TRAMT * DECODE(IPJI_G, 2, -1, 1) * DECODE(A.CRT_CAN_G,1,-1,2,-1,33,-1,1) ELSE 0 END) AS EP_AMT
             , SUM(CASE WHEN F.HRNK_CMM_DTL_C = '반납'      AND  GISDT = '20240806'     THEN A.TRAMT * DECODE(IPJI_G, 2, -1, 1) * DECODE(A.CRT_CAN_G,1,-1,2,-1,33,-1,1) ELSE 0 END) AS RTN_AMT
             , SUM(CASE WHEN F.HRNK_CMM_DTL_C = '세출과목경정'     AND  GISDT = '20240806'      THEN A.TRAMT * DECODE(IPJI_G, 2, -1, 1) * DECODE(A.CRT_CAN_G,1,-1,2,-1,33,-1,1) ELSE 0 END) AS ANE_SBJ_RVSN_AMT
             ,0 AS PMOD_NPYM_AMT
             , SUM(CASE WHEN F.HRNK_CMM_DTL_C = '자금전용'    AND  GISDT = '20240806'       THEN A.TRAMT * DECODE(IPJI_G, 2, -1, 1) * DECODE(A.CRT_CAN_G,1,-1,2,-1,33,-1,1) ELSE 0 END) AS FD_BDTR_AMT
             , SUM(CASE WHEN F.HRNK_CMM_C_NM = '자금운용'     AND  GISDT = '20240806'      THEN -1 * A.TRAMT * DECODE(IPJI_G, 2, -1, 1) * DECODE(A.CRT_CAN_G,1,-1,2,-1,33,-1,1) ELSE 0 END) AS FD_OP_AMT
             , SUM(CASE WHEN F.HRNK_CMM_DTL_C = '자금운용예치'     AND  GISDT = '20240806'      THEN A.TRAMT * DECODE(IPJI_G, 2, -1, 1) * DECODE(A.CRT_CAN_G,1,-1,2,-1,33,-1,1) ELSE 0 END) AS FD_OP_DPI_AMT
             , SUM(CASE WHEN F.HRNK_CMM_DTL_C = '자금운용해지'      AND  GISDT = '20240806'     THEN A.TRAMT * DECODE(IPJI_G, 2, -1, 1) * DECODE(A.CRT_CAN_G,1,-1,2,-1,33,-1,1) ELSE 0 END) AS FD_OP_CNLT_AMT
             , SUM(CASE WHEN F.HRNK_CMM_C_NM = '지급명령미지급액'    AND  GISDT = '20240806'       THEN A.TRAMT * DECODE(IPJI_G, 2, -1, 1) * DECODE(A.CRT_CAN_G,1,-1,2,-1,33,-1,1) ELSE 0 END) AS UNDL_TRSFR_AMT
             , SUM(CASE WHEN F.HRNK_CMM_C_NM = '세입' AND (NVL(A.GISDT, A.TRXDT) &gt;= SUBSTR('20240806',0,4) || '0101' OR B.SIGUMGO_HOIKYE_YR &lt;&gt; 9999) THEN A.TRAMT * DECODE(IPJI_G, 2, -1, 1) * DECODE(A.CRT_CAN_G,1,-1,2,-1,33,-1,1) ELSE 0 END) + NVL(G.JANAEK,0) + NVL(H.JANAEK,0) AS NU_TXRV_DD_SUM_AMT
             , SUM(CASE WHEN F.HRNK_CMM_DTL_C = '수납'     AND (NVL(A.GISDT, A.TRXDT) &gt;= SUBSTR('20240806',0,4) || '0101' OR B.SIGUMGO_HOIKYE_YR &lt;&gt; 9999)  THEN A.TRAMT * DECODE(IPJI_G, 2, -1, 1) * DECODE(A.CRT_CAN_G,1,-1,2,-1,33,-1,1) ELSE 0 END) + NVL(G.JANAEK,0) + NVL(H.JANAEK,0) AS NU_RCVMT_AMT
             , SUM(CASE WHEN F.HRNK_CMM_DTL_C = '과오납환급'   AND (NVL(A.GISDT, A.TRXDT) &gt;= SUBSTR(20240806,0,4) || '0101' OR B.SIGUMGO_HOIKYE_YR &lt;&gt; 9999)  THEN A.TRAMT * DECODE(IPJI_G, 2, -1, 1) * DECODE(A.CRT_CAN_G,1,-1,2,-1,33,-1,1) ELSE 0 END) AS NU_RFN_AMT
             , SUM(CASE WHEN F.HRNK_CMM_DTL_C = '과목경정'  AND (NVL(A.GISDT, A.TRXDT) &gt;= SUBSTR('20240806',0,4) || '0101' OR B.SIGUMGO_HOIKYE_YR &lt;&gt; 9999)  THEN A.TRAMT * DECODE(IPJI_G, 2, -1, 1) * DECODE(A.CRT_CAN_G,1,-1,2,-1,33,-1,1) ELSE 0 END) AS NU_TXRV_SBJ_RVSN_AMT
             , 0 AS NU_FDAC_RTN_AMT
             , 0 AS NU_FDAC_RAMT_AMT
             , SUM(CASE WHEN F.HRNK_CMM_C_NM = '세출' AND (NVL(A.GISDT, A.TRXDT) &gt;= SUBSTR('20240806',0,4) || '0101' OR B.SIGUMGO_HOIKYE_YR &lt;&gt; 9999)  THEN -1 * A.TRAMT * DECODE(IPJI_G, 2, -1, 1) * DECODE(A.CRT_CAN_G,1,-1,2,-1,33,-1,1) ELSE 0 END) AS NU_ANE_AMT
             , SUM(CASE WHEN F.HRNK_CMM_DTL_C = '지출' AND (NVL(A.GISDT, A.TRXDT) &gt;= SUBSTR('20240806',0,4) || '0101' OR B.SIGUMGO_HOIKYE_YR &lt;&gt; 9999)  THEN A.TRAMT * DECODE(IPJI_G, 2, -1, 1) * DECODE(A.CRT_CAN_G,1,-1,2,-1,33,-1,1) ELSE 0 END) AS NU_EP_AMT
             , SUM(CASE WHEN F.HRNK_CMM_DTL_C = '반납'  AND (NVL(A.GISDT, A.TRXDT) &gt;= SUBSTR('20240806',0,4) || '0101' OR B.SIGUMGO_HOIKYE_YR &lt;&gt; 9999)  THEN A.TRAMT * DECODE(IPJI_G, 2, -1, 1) * DECODE(A.CRT_CAN_G,1,-1,2,-1,33,-1,1) ELSE 0 END) AS NU_RTN_AMT
             , SUM(CASE WHEN F.HRNK_CMM_DTL_C = '세출과목경정' AND (NVL(A.GISDT, A.TRXDT) &gt;= SUBSTR('20240806',0,4) || '0101' OR B.SIGUMGO_HOIKYE_YR &lt;&gt; 9999) THEN A.TRAMT * DECODE(IPJI_G, 2, -1, 1) * DECODE(A.CRT_CAN_G,1,-1,2,-1,33,-1,1) ELSE 0 END) AS NU_ANE_SBJ_RVSN_AMT
             , SUM(CASE WHEN F.HRNK_CMM_DTL_C = '자금배정'AND (NVL(A.GISDT, A.TRXDT) &gt;= SUBSTR('20240806',0,4) || '0101' OR B.SIGUMGO_HOIKYE_YR &lt;&gt; 9999) THEN A.TRAMT * DECODE(IPJI_G, 2, -1, 1) * DECODE(A.CRT_CAN_G,1,-1,2,-1,33,-1,1) ELSE 0 END) AS NU_FDAC_AMT
             ,0 AS NU_PMOD_NPYM_AMT
             , SUM(CASE WHEN F.HRNK_CMM_C_NM = '자금운용'    AND NVL(A.GISDT, A.TRXDT) &gt;= SUBSTR('20240806',0,4) || '0101'  THEN -1 * A.TRAMT * DECODE(IPJI_G, 2, -1, 1) * DECODE(A.CRT_CAN_G,1,-1,2,-1,33,-1,1) ELSE 0 END)  + NVL(H.JANAEK,0) AS NU_FD_OP_AMT
             , SUM(CASE WHEN F.HRNK_CMM_DTL_C = '자금운용예치'   AND NVL(A.GISDT, A.TRXDT) &gt;= SUBSTR('20240806',0,4) || '0101'  THEN A.TRAMT * DECODE(IPJI_G, 2, -1, 1) * DECODE(A.CRT_CAN_G,1,-1,2,-1,33,-1,1) ELSE 0 END) + NVL(H.JANAEK,0) AS NU_FD_OP_DPI_AMT
             , SUM(CASE WHEN F.HRNK_CMM_DTL_C = '자금운용해지'   AND NVL(A.GISDT, A.TRXDT) &gt;= SUBSTR('20240806',0,4) || '0101'  THEN A.TRAMT * DECODE(IPJI_G, 2, -1, 1) * DECODE(A.CRT_CAN_G,1,-1,2,-1,33,-1,1) ELSE 0 END)  + NVL(H.JANAEK,0) AS NU_FD_OP_CNLT_AMT
             , SUM(CASE WHEN F.HRNK_CMM_DTL_C = '자금전용' AND NVL(A.GISDT, A.TRXDT) &gt;= SUBSTR('20240806',0,4) || '0101' THEN A.TRAMT * DECODE(IPJI_G, 2, -1, 1) * DECODE(A.CRT_CAN_G,1,-1,2,-1,33,-1,1) ELSE 0 END) + NVL(H.JANAEK,0) AS NU_FD_BDTR_AMT
             , SUM(CASE WHEN F.HRNK_CMM_C_NM = '지급명령미지급액'           THEN A.TRAMT * DECODE(IPJI_G, 2, -1, 1) * DECODE(A.CRT_CAN_G,1,-1,2,-1,33,-1,1) ELSE 0 END) AS NU_UNDL_TRSFR_AMT
             , 0 AS STBX_RAMT_AMT
             , 0 AS NU_STBX_RAMT_AMT
             , '10' AS DAY_MON_FG
             , '088' STBX_BANK_CD
        FROM ACL_SIGUMGO_SLV A, ACL_SIGUMGO_MAS B, RPT_FISG_INFO_MAP C, SFI_CMM_C_DAT E, SFI_CMM_C_DAT F, GONGGEUM_JAN G, UNYONG_JAN H
        WHERE 1=1
          AND A.SIGUMGO_ORG_C = B.SIGUMGO_ORG_C
          AND A.FIL_100_CTNT5 = B.FIL_100_CTNT2
          AND C.GONGGEUM_GYEJWA = B.FIL_100_CTNT2
          AND C.USE_YN = 'Y'
          AND B.MNG_NO = 1
          AND E.CMM_C_NM = 'RPT자치단체코드분류'
          AND E.USE_YN = 'Y'
          AND E.HRNK_CMM_DTL_C = A.SIGUMGO_ORG_C
          AND E.UPMU_HMK_1_SLV = A.ICH_SIGUMGO_GUN_GU_C
          AND E.CMM_DTL_C = C.LAF_CD(+)
          AND F.CMM_C_NM = '이호조세입세출송신용'
          AND F.USE_YN = 'Y'
          AND F.CMM_DTL_C = LPAD(A.SIGUMGO_TRX_G,2,'0')||LPAD(A.SIGUMGO_IP_TRX_G,2,'0')||LPAD(A.SIGUMGO_JI_TRX_G,2,'0')
          AND NOT (A.SIGUMGO_ORG_C = '439' AND A.ICH_SIGUMGO_GUN_GU_C IN('260','710','720'))
          AND NVL(A.GISDT, A.TRXDT) &lt;= '20240806'
          AND A.SIGUMGO_ORG_C = '439'
          AND C.FYR = SUBSTR('20240806',0,4)
          AND C.GONGGEUM_GYEJWA = G.GONGGEUM_GYEJWA(+)
          -- AND  G.GONGGEUM_GYEJWA = '04300080900000099'
          AND C.GONGGEUM_GYEJWA = H.GONGGEUM_GYEJWA(+)
        GROUP BY E.CMM_DTL_C,  C.LAF_NM, C.ACNT_DV_CD, C.ACNT_DV_MSTR_CD, C.ACNT_DV_MSTR_NM, C.ACNT_DV_NM, C.GONGGEUM_GYEJWA,  G.JANAEK, H.JANAEK 
    ) A
GROUP BY A.LAF_CD, A.LAF_NM, A.GOF_CD, A.GOF_NM, A.FYR, A.ACNT_DV_CD, A.ACNT_DV_MSTR_CD, A.ACNT_DV_MSTR_NM, A.ACNT_DV_NM, A.ACNT_YMD, A.STBX_BANK_CD
ORDER BY LAF_CD DESC, ACNT_DV_MSTR_CD ASC, ACNT_DV_CD ASC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H124"/>
  <sheetViews>
    <sheetView topLeftCell="J1" workbookViewId="0">
      <selection activeCell="BH60" sqref="BH60"/>
    </sheetView>
  </sheetViews>
  <sheetFormatPr defaultRowHeight="16.5" x14ac:dyDescent="0.3"/>
  <cols>
    <col min="1" max="1" width="9.25" customWidth="1"/>
    <col min="2" max="2" width="16.875" customWidth="1"/>
    <col min="3" max="4" width="6.875" customWidth="1"/>
    <col min="5" max="5" width="6.5" customWidth="1"/>
    <col min="6" max="7" width="5.625" customWidth="1"/>
    <col min="8" max="8" width="11.875" customWidth="1"/>
    <col min="9" max="9" width="34.125" customWidth="1"/>
    <col min="10" max="10" width="13.75" customWidth="1"/>
    <col min="11" max="11" width="10.125" hidden="1" customWidth="1"/>
    <col min="12" max="12" width="12" hidden="1" customWidth="1"/>
    <col min="13" max="13" width="10.75" hidden="1" customWidth="1"/>
    <col min="14" max="14" width="11.125" hidden="1" customWidth="1"/>
    <col min="15" max="15" width="12" hidden="1" customWidth="1"/>
    <col min="16" max="16" width="11.625" hidden="1" customWidth="1"/>
    <col min="17" max="18" width="3.75" hidden="1" customWidth="1"/>
    <col min="19" max="19" width="12.625" hidden="1" customWidth="1"/>
    <col min="20" max="21" width="3.75" hidden="1" customWidth="1"/>
    <col min="22" max="22" width="12" hidden="1" customWidth="1"/>
    <col min="23" max="29" width="3.75" hidden="1" customWidth="1"/>
    <col min="30" max="32" width="13.875" hidden="1" customWidth="1"/>
    <col min="33" max="33" width="12.625" hidden="1" customWidth="1"/>
    <col min="34" max="34" width="13" hidden="1" customWidth="1"/>
    <col min="35" max="35" width="13.875" hidden="1" customWidth="1"/>
    <col min="36" max="36" width="13.5" hidden="1" customWidth="1"/>
    <col min="37" max="38" width="3.75" hidden="1" customWidth="1"/>
    <col min="39" max="39" width="14.5" hidden="1" customWidth="1"/>
    <col min="40" max="40" width="10.25" hidden="1" customWidth="1"/>
    <col min="41" max="41" width="3.75" hidden="1" customWidth="1"/>
    <col min="42" max="42" width="5" hidden="1" customWidth="1"/>
    <col min="43" max="43" width="17.25" hidden="1" customWidth="1"/>
    <col min="44" max="44" width="12.5" hidden="1" customWidth="1"/>
    <col min="45" max="45" width="8.125" hidden="1" customWidth="1"/>
    <col min="46" max="46" width="6" hidden="1" customWidth="1"/>
    <col min="47" max="47" width="5.625" hidden="1" customWidth="1"/>
    <col min="48" max="48" width="5.5" hidden="1" customWidth="1"/>
    <col min="51" max="51" width="19.25" customWidth="1"/>
    <col min="54" max="54" width="16.25" customWidth="1"/>
    <col min="55" max="55" width="26.75" customWidth="1"/>
    <col min="56" max="56" width="19.5" customWidth="1"/>
  </cols>
  <sheetData>
    <row r="3" spans="1:58" x14ac:dyDescent="0.3">
      <c r="A3" s="28" t="s">
        <v>187</v>
      </c>
      <c r="B3" s="28"/>
      <c r="C3" s="28"/>
      <c r="D3" s="28"/>
      <c r="E3" s="28"/>
      <c r="F3" s="28"/>
      <c r="G3" s="28"/>
      <c r="H3" s="28"/>
      <c r="I3" s="28"/>
      <c r="J3" s="28"/>
      <c r="AX3" s="28" t="s">
        <v>188</v>
      </c>
      <c r="AY3" s="28"/>
      <c r="AZ3" s="28"/>
      <c r="BA3" s="28"/>
      <c r="BB3" s="28"/>
      <c r="BC3" s="28"/>
      <c r="BD3" s="28"/>
    </row>
    <row r="4" spans="1:58" ht="94.5" x14ac:dyDescent="0.3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  <c r="AI4" s="1" t="s">
        <v>34</v>
      </c>
      <c r="AJ4" s="1" t="s">
        <v>35</v>
      </c>
      <c r="AK4" s="1" t="s">
        <v>36</v>
      </c>
      <c r="AL4" s="1" t="s">
        <v>37</v>
      </c>
      <c r="AM4" s="1" t="s">
        <v>38</v>
      </c>
      <c r="AN4" s="1" t="s">
        <v>39</v>
      </c>
      <c r="AO4" s="1" t="s">
        <v>40</v>
      </c>
      <c r="AP4" s="1" t="s">
        <v>41</v>
      </c>
      <c r="AQ4" s="1" t="s">
        <v>42</v>
      </c>
      <c r="AR4" s="1" t="s">
        <v>43</v>
      </c>
      <c r="AS4" s="1" t="s">
        <v>44</v>
      </c>
      <c r="AT4" s="1" t="s">
        <v>45</v>
      </c>
      <c r="AU4" s="1" t="s">
        <v>46</v>
      </c>
      <c r="AV4" s="1" t="s">
        <v>47</v>
      </c>
      <c r="AX4" s="6" t="s">
        <v>0</v>
      </c>
      <c r="AY4" s="6" t="s">
        <v>1</v>
      </c>
      <c r="AZ4" s="6" t="s">
        <v>5</v>
      </c>
      <c r="BA4" s="6" t="s">
        <v>6</v>
      </c>
      <c r="BB4" s="6" t="s">
        <v>7</v>
      </c>
      <c r="BC4" s="6" t="s">
        <v>8</v>
      </c>
      <c r="BD4" s="6" t="s">
        <v>185</v>
      </c>
      <c r="BF4" s="7" t="s">
        <v>186</v>
      </c>
    </row>
    <row r="5" spans="1:58" x14ac:dyDescent="0.3">
      <c r="A5" s="2" t="s">
        <v>48</v>
      </c>
      <c r="B5" s="2" t="s">
        <v>49</v>
      </c>
      <c r="C5" s="2" t="s">
        <v>50</v>
      </c>
      <c r="D5" s="2" t="s">
        <v>50</v>
      </c>
      <c r="E5" s="2" t="s">
        <v>51</v>
      </c>
      <c r="F5" s="2" t="s">
        <v>52</v>
      </c>
      <c r="G5" s="2" t="s">
        <v>52</v>
      </c>
      <c r="H5" s="2" t="s">
        <v>53</v>
      </c>
      <c r="I5" s="2" t="s">
        <v>53</v>
      </c>
      <c r="J5" s="3">
        <v>407055255539</v>
      </c>
      <c r="K5" s="3">
        <v>20240806</v>
      </c>
      <c r="L5" s="3">
        <v>70303560</v>
      </c>
      <c r="M5" s="3">
        <v>-292648680</v>
      </c>
      <c r="N5" s="3">
        <v>3085993671</v>
      </c>
      <c r="O5" s="3">
        <v>2863648551</v>
      </c>
      <c r="P5" s="3">
        <v>-702298445</v>
      </c>
      <c r="Q5" s="3">
        <v>0</v>
      </c>
      <c r="R5" s="3">
        <v>0</v>
      </c>
      <c r="S5" s="3">
        <v>-3157391380</v>
      </c>
      <c r="T5" s="3">
        <v>0</v>
      </c>
      <c r="U5" s="3">
        <v>0</v>
      </c>
      <c r="V5" s="3">
        <v>3859689825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7462231805118</v>
      </c>
      <c r="AE5" s="3">
        <v>-50000000000</v>
      </c>
      <c r="AF5" s="3">
        <v>4670793202754</v>
      </c>
      <c r="AG5" s="3">
        <v>-89580069749</v>
      </c>
      <c r="AH5" s="3">
        <v>3238073927652</v>
      </c>
      <c r="AI5" s="3">
        <v>7819287060657</v>
      </c>
      <c r="AJ5" s="3">
        <v>-654854378129</v>
      </c>
      <c r="AK5" s="3">
        <v>0</v>
      </c>
      <c r="AL5" s="3">
        <v>0</v>
      </c>
      <c r="AM5" s="3">
        <v>-6807377426989</v>
      </c>
      <c r="AN5" s="3">
        <v>0</v>
      </c>
      <c r="AO5" s="3">
        <v>0</v>
      </c>
      <c r="AP5" s="3">
        <v>0</v>
      </c>
      <c r="AQ5" s="3">
        <v>350000000000</v>
      </c>
      <c r="AR5" s="3">
        <v>-250000000000</v>
      </c>
      <c r="AS5" s="3">
        <v>550000000000</v>
      </c>
      <c r="AT5" s="3">
        <v>0</v>
      </c>
      <c r="AU5" s="3">
        <v>0</v>
      </c>
      <c r="AV5" s="2" t="s">
        <v>54</v>
      </c>
      <c r="AX5" s="4" t="s">
        <v>48</v>
      </c>
      <c r="AY5" s="4" t="s">
        <v>49</v>
      </c>
      <c r="AZ5" s="4" t="s">
        <v>52</v>
      </c>
      <c r="BA5" s="4" t="s">
        <v>52</v>
      </c>
      <c r="BB5" s="4" t="s">
        <v>53</v>
      </c>
      <c r="BC5" s="4" t="s">
        <v>53</v>
      </c>
      <c r="BD5" s="5">
        <v>407055255539</v>
      </c>
      <c r="BF5" s="8" t="b">
        <f>J5 = BD5</f>
        <v>1</v>
      </c>
    </row>
    <row r="6" spans="1:58" x14ac:dyDescent="0.3">
      <c r="A6" s="2" t="s">
        <v>48</v>
      </c>
      <c r="B6" s="2" t="s">
        <v>49</v>
      </c>
      <c r="C6" s="2" t="s">
        <v>50</v>
      </c>
      <c r="D6" s="2" t="s">
        <v>50</v>
      </c>
      <c r="E6" s="2" t="s">
        <v>51</v>
      </c>
      <c r="F6" s="2" t="s">
        <v>55</v>
      </c>
      <c r="G6" s="2" t="s">
        <v>56</v>
      </c>
      <c r="H6" s="2" t="s">
        <v>57</v>
      </c>
      <c r="I6" s="2" t="s">
        <v>58</v>
      </c>
      <c r="J6" s="3">
        <v>12883966795</v>
      </c>
      <c r="K6" s="3">
        <v>20240806</v>
      </c>
      <c r="L6" s="3">
        <v>2517500</v>
      </c>
      <c r="M6" s="3">
        <v>0</v>
      </c>
      <c r="N6" s="3">
        <v>0</v>
      </c>
      <c r="O6" s="3">
        <v>2517500</v>
      </c>
      <c r="P6" s="3">
        <v>0</v>
      </c>
      <c r="Q6" s="3">
        <v>0</v>
      </c>
      <c r="R6" s="3">
        <v>0</v>
      </c>
      <c r="S6" s="3">
        <v>-376891919</v>
      </c>
      <c r="T6" s="3">
        <v>0</v>
      </c>
      <c r="U6" s="3">
        <v>0</v>
      </c>
      <c r="V6" s="3">
        <v>376891919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289815860735</v>
      </c>
      <c r="AE6" s="3">
        <v>0</v>
      </c>
      <c r="AF6" s="3">
        <v>304279112530</v>
      </c>
      <c r="AG6" s="3">
        <v>0</v>
      </c>
      <c r="AH6" s="3">
        <v>-1579285000</v>
      </c>
      <c r="AI6" s="3">
        <v>302699827530</v>
      </c>
      <c r="AJ6" s="3">
        <v>2843075808</v>
      </c>
      <c r="AK6" s="3">
        <v>0</v>
      </c>
      <c r="AL6" s="3">
        <v>0</v>
      </c>
      <c r="AM6" s="3">
        <v>-292658936543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2" t="s">
        <v>54</v>
      </c>
      <c r="AX6" s="4" t="s">
        <v>48</v>
      </c>
      <c r="AY6" s="4" t="s">
        <v>49</v>
      </c>
      <c r="AZ6" s="4" t="s">
        <v>55</v>
      </c>
      <c r="BA6" s="4" t="s">
        <v>56</v>
      </c>
      <c r="BB6" s="4" t="s">
        <v>57</v>
      </c>
      <c r="BC6" s="4" t="s">
        <v>58</v>
      </c>
      <c r="BD6" s="5">
        <v>12883966795</v>
      </c>
      <c r="BF6" s="8" t="b">
        <f t="shared" ref="BF6:BF69" si="0">J6 = BD6</f>
        <v>1</v>
      </c>
    </row>
    <row r="7" spans="1:58" x14ac:dyDescent="0.3">
      <c r="A7" s="2" t="s">
        <v>48</v>
      </c>
      <c r="B7" s="2" t="s">
        <v>49</v>
      </c>
      <c r="C7" s="2" t="s">
        <v>50</v>
      </c>
      <c r="D7" s="2" t="s">
        <v>50</v>
      </c>
      <c r="E7" s="2" t="s">
        <v>51</v>
      </c>
      <c r="F7" s="2" t="s">
        <v>59</v>
      </c>
      <c r="G7" s="2" t="s">
        <v>56</v>
      </c>
      <c r="H7" s="2" t="s">
        <v>57</v>
      </c>
      <c r="I7" s="2" t="s">
        <v>60</v>
      </c>
      <c r="J7" s="3">
        <v>109423899263</v>
      </c>
      <c r="K7" s="3">
        <v>20240806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-49618400</v>
      </c>
      <c r="T7" s="3">
        <v>0</v>
      </c>
      <c r="U7" s="3">
        <v>0</v>
      </c>
      <c r="V7" s="3">
        <v>49618400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304606146584</v>
      </c>
      <c r="AE7" s="3">
        <v>39037802165</v>
      </c>
      <c r="AF7" s="3">
        <v>453097266988</v>
      </c>
      <c r="AG7" s="3">
        <v>0</v>
      </c>
      <c r="AH7" s="3">
        <v>-29418976</v>
      </c>
      <c r="AI7" s="3">
        <v>453067848012</v>
      </c>
      <c r="AJ7" s="3">
        <v>0</v>
      </c>
      <c r="AK7" s="3">
        <v>0</v>
      </c>
      <c r="AL7" s="3">
        <v>0</v>
      </c>
      <c r="AM7" s="3">
        <v>-304629437304</v>
      </c>
      <c r="AN7" s="3">
        <v>23290720</v>
      </c>
      <c r="AO7" s="3">
        <v>0</v>
      </c>
      <c r="AP7" s="3">
        <v>0</v>
      </c>
      <c r="AQ7" s="3">
        <v>-20733611260</v>
      </c>
      <c r="AR7" s="3">
        <v>0</v>
      </c>
      <c r="AS7" s="3">
        <v>0</v>
      </c>
      <c r="AT7" s="3">
        <v>0</v>
      </c>
      <c r="AU7" s="3">
        <v>0</v>
      </c>
      <c r="AV7" s="2" t="s">
        <v>54</v>
      </c>
      <c r="AX7" s="4" t="s">
        <v>48</v>
      </c>
      <c r="AY7" s="4" t="s">
        <v>49</v>
      </c>
      <c r="AZ7" s="4" t="s">
        <v>59</v>
      </c>
      <c r="BA7" s="4" t="s">
        <v>56</v>
      </c>
      <c r="BB7" s="4" t="s">
        <v>57</v>
      </c>
      <c r="BC7" s="4" t="s">
        <v>60</v>
      </c>
      <c r="BD7" s="5">
        <v>109423899263</v>
      </c>
      <c r="BF7" s="8" t="b">
        <f t="shared" si="0"/>
        <v>1</v>
      </c>
    </row>
    <row r="8" spans="1:58" x14ac:dyDescent="0.3">
      <c r="A8" s="2" t="s">
        <v>48</v>
      </c>
      <c r="B8" s="2" t="s">
        <v>49</v>
      </c>
      <c r="C8" s="2" t="s">
        <v>50</v>
      </c>
      <c r="D8" s="2" t="s">
        <v>50</v>
      </c>
      <c r="E8" s="2" t="s">
        <v>51</v>
      </c>
      <c r="F8" s="2" t="s">
        <v>61</v>
      </c>
      <c r="G8" s="2" t="s">
        <v>62</v>
      </c>
      <c r="H8" s="2" t="s">
        <v>63</v>
      </c>
      <c r="I8" s="2" t="s">
        <v>64</v>
      </c>
      <c r="J8" s="3">
        <v>15355732883</v>
      </c>
      <c r="K8" s="3">
        <v>20240806</v>
      </c>
      <c r="L8" s="3">
        <v>-17266160</v>
      </c>
      <c r="M8" s="3">
        <v>-369110</v>
      </c>
      <c r="N8" s="3">
        <v>538713190</v>
      </c>
      <c r="O8" s="3">
        <v>521077920</v>
      </c>
      <c r="P8" s="3">
        <v>0</v>
      </c>
      <c r="Q8" s="3">
        <v>0</v>
      </c>
      <c r="R8" s="3">
        <v>0</v>
      </c>
      <c r="S8" s="3">
        <v>-130036469</v>
      </c>
      <c r="T8" s="3">
        <v>0</v>
      </c>
      <c r="U8" s="3">
        <v>0</v>
      </c>
      <c r="V8" s="3">
        <v>130036469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71510129326</v>
      </c>
      <c r="AE8" s="3">
        <v>170000000000</v>
      </c>
      <c r="AF8" s="3">
        <v>-28457963386</v>
      </c>
      <c r="AG8" s="3">
        <v>-156394117</v>
      </c>
      <c r="AH8" s="3">
        <v>285480219712</v>
      </c>
      <c r="AI8" s="3">
        <v>256865862209</v>
      </c>
      <c r="AJ8" s="3">
        <v>127309578</v>
      </c>
      <c r="AK8" s="3">
        <v>0</v>
      </c>
      <c r="AL8" s="3">
        <v>0</v>
      </c>
      <c r="AM8" s="3">
        <v>-71637438904</v>
      </c>
      <c r="AN8" s="3">
        <v>0</v>
      </c>
      <c r="AO8" s="3">
        <v>0</v>
      </c>
      <c r="AP8" s="3">
        <v>0</v>
      </c>
      <c r="AQ8" s="3">
        <v>85000000000</v>
      </c>
      <c r="AR8" s="3">
        <v>-105000000000</v>
      </c>
      <c r="AS8" s="3">
        <v>190000000000</v>
      </c>
      <c r="AT8" s="3">
        <v>0</v>
      </c>
      <c r="AU8" s="3">
        <v>0</v>
      </c>
      <c r="AV8" s="2" t="s">
        <v>54</v>
      </c>
      <c r="AX8" s="4" t="s">
        <v>48</v>
      </c>
      <c r="AY8" s="4" t="s">
        <v>49</v>
      </c>
      <c r="AZ8" s="4" t="s">
        <v>61</v>
      </c>
      <c r="BA8" s="4" t="s">
        <v>62</v>
      </c>
      <c r="BB8" s="4" t="s">
        <v>63</v>
      </c>
      <c r="BC8" s="4" t="s">
        <v>64</v>
      </c>
      <c r="BD8" s="5">
        <v>15355732883</v>
      </c>
      <c r="BF8" s="8" t="b">
        <f t="shared" si="0"/>
        <v>1</v>
      </c>
    </row>
    <row r="9" spans="1:58" x14ac:dyDescent="0.3">
      <c r="A9" s="2" t="s">
        <v>48</v>
      </c>
      <c r="B9" s="2" t="s">
        <v>49</v>
      </c>
      <c r="C9" s="2" t="s">
        <v>50</v>
      </c>
      <c r="D9" s="2" t="s">
        <v>50</v>
      </c>
      <c r="E9" s="2" t="s">
        <v>51</v>
      </c>
      <c r="F9" s="2" t="s">
        <v>65</v>
      </c>
      <c r="G9" s="2" t="s">
        <v>62</v>
      </c>
      <c r="H9" s="2" t="s">
        <v>63</v>
      </c>
      <c r="I9" s="2" t="s">
        <v>66</v>
      </c>
      <c r="J9" s="3">
        <v>12269399785</v>
      </c>
      <c r="K9" s="3">
        <v>20240806</v>
      </c>
      <c r="L9" s="3">
        <v>-1224878720</v>
      </c>
      <c r="M9" s="3">
        <v>-471760</v>
      </c>
      <c r="N9" s="3">
        <v>402054280</v>
      </c>
      <c r="O9" s="3">
        <v>-823296200</v>
      </c>
      <c r="P9" s="3">
        <v>0</v>
      </c>
      <c r="Q9" s="3">
        <v>0</v>
      </c>
      <c r="R9" s="3">
        <v>0</v>
      </c>
      <c r="S9" s="3">
        <v>-157978160</v>
      </c>
      <c r="T9" s="3">
        <v>0</v>
      </c>
      <c r="U9" s="3">
        <v>0</v>
      </c>
      <c r="V9" s="3">
        <v>157978160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6326356370</v>
      </c>
      <c r="AE9" s="3">
        <v>10000000000</v>
      </c>
      <c r="AF9" s="3">
        <v>-101072421425</v>
      </c>
      <c r="AG9" s="3">
        <v>-374172930</v>
      </c>
      <c r="AH9" s="3">
        <v>130042350510</v>
      </c>
      <c r="AI9" s="3">
        <v>28595756155</v>
      </c>
      <c r="AJ9" s="3">
        <v>715690</v>
      </c>
      <c r="AK9" s="3">
        <v>0</v>
      </c>
      <c r="AL9" s="3">
        <v>0</v>
      </c>
      <c r="AM9" s="3">
        <v>-6327072060</v>
      </c>
      <c r="AN9" s="3">
        <v>0</v>
      </c>
      <c r="AO9" s="3">
        <v>0</v>
      </c>
      <c r="AP9" s="3">
        <v>0</v>
      </c>
      <c r="AQ9" s="3">
        <v>0</v>
      </c>
      <c r="AR9" s="3">
        <v>-20000000000</v>
      </c>
      <c r="AS9" s="3">
        <v>10000000000</v>
      </c>
      <c r="AT9" s="3">
        <v>0</v>
      </c>
      <c r="AU9" s="3">
        <v>0</v>
      </c>
      <c r="AV9" s="2" t="s">
        <v>54</v>
      </c>
      <c r="AX9" s="4" t="s">
        <v>48</v>
      </c>
      <c r="AY9" s="4" t="s">
        <v>49</v>
      </c>
      <c r="AZ9" s="4" t="s">
        <v>65</v>
      </c>
      <c r="BA9" s="4" t="s">
        <v>62</v>
      </c>
      <c r="BB9" s="4" t="s">
        <v>63</v>
      </c>
      <c r="BC9" s="4" t="s">
        <v>66</v>
      </c>
      <c r="BD9" s="5">
        <v>12269399785</v>
      </c>
      <c r="BF9" s="8" t="b">
        <f t="shared" si="0"/>
        <v>1</v>
      </c>
    </row>
    <row r="10" spans="1:58" x14ac:dyDescent="0.3">
      <c r="A10" s="2" t="s">
        <v>48</v>
      </c>
      <c r="B10" s="2" t="s">
        <v>49</v>
      </c>
      <c r="C10" s="2" t="s">
        <v>50</v>
      </c>
      <c r="D10" s="2" t="s">
        <v>50</v>
      </c>
      <c r="E10" s="2" t="s">
        <v>51</v>
      </c>
      <c r="F10" s="2" t="s">
        <v>67</v>
      </c>
      <c r="G10" s="2" t="s">
        <v>68</v>
      </c>
      <c r="H10" s="2" t="s">
        <v>69</v>
      </c>
      <c r="I10" s="2" t="s">
        <v>70</v>
      </c>
      <c r="J10" s="3">
        <v>0</v>
      </c>
      <c r="K10" s="3">
        <v>20240806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548438000000</v>
      </c>
      <c r="AE10" s="3">
        <v>-346610795502</v>
      </c>
      <c r="AF10" s="3">
        <v>201827204498</v>
      </c>
      <c r="AG10" s="3">
        <v>0</v>
      </c>
      <c r="AH10" s="3">
        <v>0</v>
      </c>
      <c r="AI10" s="3">
        <v>201827204498</v>
      </c>
      <c r="AJ10" s="3">
        <v>0</v>
      </c>
      <c r="AK10" s="3">
        <v>0</v>
      </c>
      <c r="AL10" s="3">
        <v>0</v>
      </c>
      <c r="AM10" s="3">
        <v>-548438000000</v>
      </c>
      <c r="AN10" s="3">
        <v>0</v>
      </c>
      <c r="AO10" s="3">
        <v>0</v>
      </c>
      <c r="AP10" s="3">
        <v>0</v>
      </c>
      <c r="AQ10" s="3">
        <v>0</v>
      </c>
      <c r="AR10" s="3">
        <v>-212012682431</v>
      </c>
      <c r="AS10" s="3">
        <v>558623477933</v>
      </c>
      <c r="AT10" s="3">
        <v>0</v>
      </c>
      <c r="AU10" s="3">
        <v>0</v>
      </c>
      <c r="AV10" s="2" t="s">
        <v>54</v>
      </c>
      <c r="AX10" s="4" t="s">
        <v>48</v>
      </c>
      <c r="AY10" s="4" t="s">
        <v>49</v>
      </c>
      <c r="AZ10" s="4" t="s">
        <v>67</v>
      </c>
      <c r="BA10" s="4" t="s">
        <v>68</v>
      </c>
      <c r="BB10" s="4" t="s">
        <v>69</v>
      </c>
      <c r="BC10" s="4" t="s">
        <v>70</v>
      </c>
      <c r="BD10" s="5">
        <v>0</v>
      </c>
      <c r="BF10" s="8" t="b">
        <f t="shared" si="0"/>
        <v>1</v>
      </c>
    </row>
    <row r="11" spans="1:58" x14ac:dyDescent="0.3">
      <c r="A11" s="2" t="s">
        <v>48</v>
      </c>
      <c r="B11" s="2" t="s">
        <v>49</v>
      </c>
      <c r="C11" s="2" t="s">
        <v>50</v>
      </c>
      <c r="D11" s="2" t="s">
        <v>50</v>
      </c>
      <c r="E11" s="2" t="s">
        <v>51</v>
      </c>
      <c r="F11" s="2" t="s">
        <v>71</v>
      </c>
      <c r="G11" s="2" t="s">
        <v>68</v>
      </c>
      <c r="H11" s="2" t="s">
        <v>69</v>
      </c>
      <c r="I11" s="2" t="s">
        <v>72</v>
      </c>
      <c r="J11" s="3">
        <v>3496054356</v>
      </c>
      <c r="K11" s="3">
        <v>20240806</v>
      </c>
      <c r="L11" s="3">
        <v>225825000</v>
      </c>
      <c r="M11" s="3">
        <v>0</v>
      </c>
      <c r="N11" s="3">
        <v>0</v>
      </c>
      <c r="O11" s="3">
        <v>225825000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216257300800</v>
      </c>
      <c r="AE11" s="3">
        <v>20015000000</v>
      </c>
      <c r="AF11" s="3">
        <v>239768355156</v>
      </c>
      <c r="AG11" s="3">
        <v>0</v>
      </c>
      <c r="AH11" s="3">
        <v>0</v>
      </c>
      <c r="AI11" s="3">
        <v>239768355156</v>
      </c>
      <c r="AJ11" s="3">
        <v>0</v>
      </c>
      <c r="AK11" s="3">
        <v>0</v>
      </c>
      <c r="AL11" s="3">
        <v>0</v>
      </c>
      <c r="AM11" s="3">
        <v>-216257300800</v>
      </c>
      <c r="AN11" s="3">
        <v>0</v>
      </c>
      <c r="AO11" s="3">
        <v>0</v>
      </c>
      <c r="AP11" s="3">
        <v>0</v>
      </c>
      <c r="AQ11" s="3">
        <v>95015000000</v>
      </c>
      <c r="AR11" s="3">
        <v>50015000000</v>
      </c>
      <c r="AS11" s="3">
        <v>215015000000</v>
      </c>
      <c r="AT11" s="3">
        <v>0</v>
      </c>
      <c r="AU11" s="3">
        <v>0</v>
      </c>
      <c r="AV11" s="2" t="s">
        <v>54</v>
      </c>
      <c r="AX11" s="4" t="s">
        <v>48</v>
      </c>
      <c r="AY11" s="4" t="s">
        <v>49</v>
      </c>
      <c r="AZ11" s="4" t="s">
        <v>71</v>
      </c>
      <c r="BA11" s="4" t="s">
        <v>68</v>
      </c>
      <c r="BB11" s="4" t="s">
        <v>69</v>
      </c>
      <c r="BC11" s="4" t="s">
        <v>72</v>
      </c>
      <c r="BD11" s="5">
        <v>3496054356</v>
      </c>
      <c r="BF11" s="8" t="b">
        <f t="shared" si="0"/>
        <v>1</v>
      </c>
    </row>
    <row r="12" spans="1:58" x14ac:dyDescent="0.3">
      <c r="A12" s="2" t="s">
        <v>48</v>
      </c>
      <c r="B12" s="2" t="s">
        <v>49</v>
      </c>
      <c r="C12" s="2" t="s">
        <v>50</v>
      </c>
      <c r="D12" s="2" t="s">
        <v>50</v>
      </c>
      <c r="E12" s="2" t="s">
        <v>51</v>
      </c>
      <c r="F12" s="2" t="s">
        <v>73</v>
      </c>
      <c r="G12" s="2" t="s">
        <v>68</v>
      </c>
      <c r="H12" s="2" t="s">
        <v>69</v>
      </c>
      <c r="I12" s="2" t="s">
        <v>74</v>
      </c>
      <c r="J12" s="3">
        <v>52416166</v>
      </c>
      <c r="K12" s="3">
        <v>20240806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2660500000</v>
      </c>
      <c r="AE12" s="3">
        <v>0</v>
      </c>
      <c r="AF12" s="3">
        <v>2712916166</v>
      </c>
      <c r="AG12" s="3">
        <v>0</v>
      </c>
      <c r="AH12" s="3">
        <v>0</v>
      </c>
      <c r="AI12" s="3">
        <v>2712916166</v>
      </c>
      <c r="AJ12" s="3">
        <v>0</v>
      </c>
      <c r="AK12" s="3">
        <v>0</v>
      </c>
      <c r="AL12" s="3">
        <v>0</v>
      </c>
      <c r="AM12" s="3">
        <v>-2660500000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2" t="s">
        <v>54</v>
      </c>
      <c r="AX12" s="4" t="s">
        <v>48</v>
      </c>
      <c r="AY12" s="4" t="s">
        <v>49</v>
      </c>
      <c r="AZ12" s="4" t="s">
        <v>73</v>
      </c>
      <c r="BA12" s="4" t="s">
        <v>68</v>
      </c>
      <c r="BB12" s="4" t="s">
        <v>69</v>
      </c>
      <c r="BC12" s="4" t="s">
        <v>74</v>
      </c>
      <c r="BD12" s="5">
        <v>52416166</v>
      </c>
      <c r="BF12" s="8" t="b">
        <f t="shared" si="0"/>
        <v>1</v>
      </c>
    </row>
    <row r="13" spans="1:58" x14ac:dyDescent="0.3">
      <c r="A13" s="2" t="s">
        <v>48</v>
      </c>
      <c r="B13" s="2" t="s">
        <v>49</v>
      </c>
      <c r="C13" s="2" t="s">
        <v>50</v>
      </c>
      <c r="D13" s="2" t="s">
        <v>50</v>
      </c>
      <c r="E13" s="2" t="s">
        <v>51</v>
      </c>
      <c r="F13" s="2" t="s">
        <v>75</v>
      </c>
      <c r="G13" s="2" t="s">
        <v>68</v>
      </c>
      <c r="H13" s="2" t="s">
        <v>69</v>
      </c>
      <c r="I13" s="2" t="s">
        <v>76</v>
      </c>
      <c r="J13" s="3">
        <v>3863123027</v>
      </c>
      <c r="K13" s="3">
        <v>20240806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7007430934</v>
      </c>
      <c r="AE13" s="3">
        <v>0</v>
      </c>
      <c r="AF13" s="3">
        <v>10870553961</v>
      </c>
      <c r="AG13" s="3">
        <v>0</v>
      </c>
      <c r="AH13" s="3">
        <v>0</v>
      </c>
      <c r="AI13" s="3">
        <v>10870553961</v>
      </c>
      <c r="AJ13" s="3">
        <v>0</v>
      </c>
      <c r="AK13" s="3">
        <v>0</v>
      </c>
      <c r="AL13" s="3">
        <v>0</v>
      </c>
      <c r="AM13" s="3">
        <v>-7007430934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2" t="s">
        <v>54</v>
      </c>
      <c r="AX13" s="4" t="s">
        <v>48</v>
      </c>
      <c r="AY13" s="4" t="s">
        <v>49</v>
      </c>
      <c r="AZ13" s="4" t="s">
        <v>75</v>
      </c>
      <c r="BA13" s="4" t="s">
        <v>68</v>
      </c>
      <c r="BB13" s="4" t="s">
        <v>69</v>
      </c>
      <c r="BC13" s="4" t="s">
        <v>76</v>
      </c>
      <c r="BD13" s="5">
        <v>3863123027</v>
      </c>
      <c r="BF13" s="8" t="b">
        <f t="shared" si="0"/>
        <v>1</v>
      </c>
    </row>
    <row r="14" spans="1:58" x14ac:dyDescent="0.3">
      <c r="A14" s="2" t="s">
        <v>48</v>
      </c>
      <c r="B14" s="2" t="s">
        <v>49</v>
      </c>
      <c r="C14" s="2" t="s">
        <v>50</v>
      </c>
      <c r="D14" s="2" t="s">
        <v>50</v>
      </c>
      <c r="E14" s="2" t="s">
        <v>51</v>
      </c>
      <c r="F14" s="2" t="s">
        <v>77</v>
      </c>
      <c r="G14" s="2" t="s">
        <v>68</v>
      </c>
      <c r="H14" s="2" t="s">
        <v>69</v>
      </c>
      <c r="I14" s="2" t="s">
        <v>78</v>
      </c>
      <c r="J14" s="3">
        <v>571284490</v>
      </c>
      <c r="K14" s="3">
        <v>20240806</v>
      </c>
      <c r="L14" s="3">
        <v>5649760</v>
      </c>
      <c r="M14" s="3">
        <v>0</v>
      </c>
      <c r="N14" s="3">
        <v>0</v>
      </c>
      <c r="O14" s="3">
        <v>5649760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1680200000</v>
      </c>
      <c r="AE14" s="3">
        <v>0</v>
      </c>
      <c r="AF14" s="3">
        <v>2251484490</v>
      </c>
      <c r="AG14" s="3">
        <v>0</v>
      </c>
      <c r="AH14" s="3">
        <v>0</v>
      </c>
      <c r="AI14" s="3">
        <v>2251484490</v>
      </c>
      <c r="AJ14" s="3">
        <v>0</v>
      </c>
      <c r="AK14" s="3">
        <v>0</v>
      </c>
      <c r="AL14" s="3">
        <v>0</v>
      </c>
      <c r="AM14" s="3">
        <v>-1680200000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2" t="s">
        <v>54</v>
      </c>
      <c r="AX14" s="4" t="s">
        <v>48</v>
      </c>
      <c r="AY14" s="4" t="s">
        <v>49</v>
      </c>
      <c r="AZ14" s="4" t="s">
        <v>77</v>
      </c>
      <c r="BA14" s="4" t="s">
        <v>68</v>
      </c>
      <c r="BB14" s="4" t="s">
        <v>69</v>
      </c>
      <c r="BC14" s="4" t="s">
        <v>78</v>
      </c>
      <c r="BD14" s="5">
        <v>571284490</v>
      </c>
      <c r="BF14" s="8" t="b">
        <f t="shared" si="0"/>
        <v>1</v>
      </c>
    </row>
    <row r="15" spans="1:58" x14ac:dyDescent="0.3">
      <c r="A15" s="2" t="s">
        <v>48</v>
      </c>
      <c r="B15" s="2" t="s">
        <v>49</v>
      </c>
      <c r="C15" s="2" t="s">
        <v>50</v>
      </c>
      <c r="D15" s="2" t="s">
        <v>50</v>
      </c>
      <c r="E15" s="2" t="s">
        <v>51</v>
      </c>
      <c r="F15" s="2" t="s">
        <v>79</v>
      </c>
      <c r="G15" s="2" t="s">
        <v>68</v>
      </c>
      <c r="H15" s="2" t="s">
        <v>69</v>
      </c>
      <c r="I15" s="2" t="s">
        <v>80</v>
      </c>
      <c r="J15" s="3">
        <v>96967730</v>
      </c>
      <c r="K15" s="3">
        <v>20240806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100000</v>
      </c>
      <c r="AF15" s="3">
        <v>97067730</v>
      </c>
      <c r="AG15" s="3">
        <v>0</v>
      </c>
      <c r="AH15" s="3">
        <v>0</v>
      </c>
      <c r="AI15" s="3">
        <v>97067730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2" t="s">
        <v>54</v>
      </c>
      <c r="AX15" s="4" t="s">
        <v>48</v>
      </c>
      <c r="AY15" s="4" t="s">
        <v>49</v>
      </c>
      <c r="AZ15" s="4" t="s">
        <v>79</v>
      </c>
      <c r="BA15" s="4" t="s">
        <v>68</v>
      </c>
      <c r="BB15" s="4" t="s">
        <v>69</v>
      </c>
      <c r="BC15" s="4" t="s">
        <v>80</v>
      </c>
      <c r="BD15" s="5">
        <v>96967730</v>
      </c>
      <c r="BF15" s="8" t="b">
        <f t="shared" si="0"/>
        <v>1</v>
      </c>
    </row>
    <row r="16" spans="1:58" x14ac:dyDescent="0.3">
      <c r="A16" s="2" t="s">
        <v>48</v>
      </c>
      <c r="B16" s="2" t="s">
        <v>49</v>
      </c>
      <c r="C16" s="2" t="s">
        <v>50</v>
      </c>
      <c r="D16" s="2" t="s">
        <v>50</v>
      </c>
      <c r="E16" s="2" t="s">
        <v>51</v>
      </c>
      <c r="F16" s="2" t="s">
        <v>81</v>
      </c>
      <c r="G16" s="2" t="s">
        <v>68</v>
      </c>
      <c r="H16" s="2" t="s">
        <v>69</v>
      </c>
      <c r="I16" s="2" t="s">
        <v>82</v>
      </c>
      <c r="J16" s="3">
        <v>484010542</v>
      </c>
      <c r="K16" s="3">
        <v>20240806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3183375100</v>
      </c>
      <c r="AE16" s="3">
        <v>-3200000000</v>
      </c>
      <c r="AF16" s="3">
        <v>467895642</v>
      </c>
      <c r="AG16" s="3">
        <v>0</v>
      </c>
      <c r="AH16" s="3">
        <v>-510000</v>
      </c>
      <c r="AI16" s="3">
        <v>467385642</v>
      </c>
      <c r="AJ16" s="3">
        <v>0</v>
      </c>
      <c r="AK16" s="3">
        <v>0</v>
      </c>
      <c r="AL16" s="3">
        <v>0</v>
      </c>
      <c r="AM16" s="3">
        <v>-3183375100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3200000000</v>
      </c>
      <c r="AT16" s="3">
        <v>0</v>
      </c>
      <c r="AU16" s="3">
        <v>0</v>
      </c>
      <c r="AV16" s="2" t="s">
        <v>54</v>
      </c>
      <c r="AX16" s="4" t="s">
        <v>48</v>
      </c>
      <c r="AY16" s="4" t="s">
        <v>49</v>
      </c>
      <c r="AZ16" s="4" t="s">
        <v>81</v>
      </c>
      <c r="BA16" s="4" t="s">
        <v>68</v>
      </c>
      <c r="BB16" s="4" t="s">
        <v>69</v>
      </c>
      <c r="BC16" s="4" t="s">
        <v>82</v>
      </c>
      <c r="BD16" s="5">
        <v>484010542</v>
      </c>
      <c r="BF16" s="8" t="b">
        <f t="shared" si="0"/>
        <v>1</v>
      </c>
    </row>
    <row r="17" spans="1:58" x14ac:dyDescent="0.3">
      <c r="A17" s="2" t="s">
        <v>48</v>
      </c>
      <c r="B17" s="2" t="s">
        <v>49</v>
      </c>
      <c r="C17" s="2" t="s">
        <v>50</v>
      </c>
      <c r="D17" s="2" t="s">
        <v>50</v>
      </c>
      <c r="E17" s="2" t="s">
        <v>51</v>
      </c>
      <c r="F17" s="2" t="s">
        <v>83</v>
      </c>
      <c r="G17" s="2" t="s">
        <v>68</v>
      </c>
      <c r="H17" s="2" t="s">
        <v>69</v>
      </c>
      <c r="I17" s="2" t="s">
        <v>84</v>
      </c>
      <c r="J17" s="3">
        <v>11008657648</v>
      </c>
      <c r="K17" s="3">
        <v>20240806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17318965710</v>
      </c>
      <c r="AE17" s="3">
        <v>0</v>
      </c>
      <c r="AF17" s="3">
        <v>28327623358</v>
      </c>
      <c r="AG17" s="3">
        <v>0</v>
      </c>
      <c r="AH17" s="3">
        <v>0</v>
      </c>
      <c r="AI17" s="3">
        <v>28327623358</v>
      </c>
      <c r="AJ17" s="3">
        <v>0</v>
      </c>
      <c r="AK17" s="3">
        <v>0</v>
      </c>
      <c r="AL17" s="3">
        <v>0</v>
      </c>
      <c r="AM17" s="3">
        <v>-17318965710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2" t="s">
        <v>54</v>
      </c>
      <c r="AX17" s="4" t="s">
        <v>48</v>
      </c>
      <c r="AY17" s="4" t="s">
        <v>49</v>
      </c>
      <c r="AZ17" s="4" t="s">
        <v>83</v>
      </c>
      <c r="BA17" s="4" t="s">
        <v>68</v>
      </c>
      <c r="BB17" s="4" t="s">
        <v>69</v>
      </c>
      <c r="BC17" s="4" t="s">
        <v>84</v>
      </c>
      <c r="BD17" s="5">
        <v>11008657648</v>
      </c>
      <c r="BF17" s="8" t="b">
        <f t="shared" si="0"/>
        <v>1</v>
      </c>
    </row>
    <row r="18" spans="1:58" x14ac:dyDescent="0.3">
      <c r="A18" s="2" t="s">
        <v>48</v>
      </c>
      <c r="B18" s="2" t="s">
        <v>49</v>
      </c>
      <c r="C18" s="2" t="s">
        <v>50</v>
      </c>
      <c r="D18" s="2" t="s">
        <v>50</v>
      </c>
      <c r="E18" s="2" t="s">
        <v>51</v>
      </c>
      <c r="F18" s="2" t="s">
        <v>85</v>
      </c>
      <c r="G18" s="2" t="s">
        <v>68</v>
      </c>
      <c r="H18" s="2" t="s">
        <v>69</v>
      </c>
      <c r="I18" s="2" t="s">
        <v>86</v>
      </c>
      <c r="J18" s="3">
        <v>710932902</v>
      </c>
      <c r="K18" s="3">
        <v>20240806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-841500</v>
      </c>
      <c r="T18" s="3">
        <v>0</v>
      </c>
      <c r="U18" s="3">
        <v>0</v>
      </c>
      <c r="V18" s="3">
        <v>841500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596652760</v>
      </c>
      <c r="AE18" s="3">
        <v>0</v>
      </c>
      <c r="AF18" s="3">
        <v>1307585662</v>
      </c>
      <c r="AG18" s="3">
        <v>0</v>
      </c>
      <c r="AH18" s="3">
        <v>0</v>
      </c>
      <c r="AI18" s="3">
        <v>1307585662</v>
      </c>
      <c r="AJ18" s="3">
        <v>0</v>
      </c>
      <c r="AK18" s="3">
        <v>0</v>
      </c>
      <c r="AL18" s="3">
        <v>0</v>
      </c>
      <c r="AM18" s="3">
        <v>-596652760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2" t="s">
        <v>54</v>
      </c>
      <c r="AX18" s="4" t="s">
        <v>48</v>
      </c>
      <c r="AY18" s="4" t="s">
        <v>49</v>
      </c>
      <c r="AZ18" s="4" t="s">
        <v>85</v>
      </c>
      <c r="BA18" s="4" t="s">
        <v>68</v>
      </c>
      <c r="BB18" s="4" t="s">
        <v>69</v>
      </c>
      <c r="BC18" s="4" t="s">
        <v>86</v>
      </c>
      <c r="BD18" s="5">
        <v>710932902</v>
      </c>
      <c r="BF18" s="8" t="b">
        <f t="shared" si="0"/>
        <v>1</v>
      </c>
    </row>
    <row r="19" spans="1:58" x14ac:dyDescent="0.3">
      <c r="A19" s="2" t="s">
        <v>48</v>
      </c>
      <c r="B19" s="2" t="s">
        <v>49</v>
      </c>
      <c r="C19" s="2" t="s">
        <v>50</v>
      </c>
      <c r="D19" s="2" t="s">
        <v>50</v>
      </c>
      <c r="E19" s="2" t="s">
        <v>51</v>
      </c>
      <c r="F19" s="2" t="s">
        <v>87</v>
      </c>
      <c r="G19" s="2" t="s">
        <v>68</v>
      </c>
      <c r="H19" s="2" t="s">
        <v>69</v>
      </c>
      <c r="I19" s="2" t="s">
        <v>88</v>
      </c>
      <c r="J19" s="3">
        <v>192496591</v>
      </c>
      <c r="K19" s="3">
        <v>20240806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451068470</v>
      </c>
      <c r="AE19" s="3">
        <v>0</v>
      </c>
      <c r="AF19" s="3">
        <v>643565061</v>
      </c>
      <c r="AG19" s="3">
        <v>0</v>
      </c>
      <c r="AH19" s="3">
        <v>0</v>
      </c>
      <c r="AI19" s="3">
        <v>643565061</v>
      </c>
      <c r="AJ19" s="3">
        <v>0</v>
      </c>
      <c r="AK19" s="3">
        <v>0</v>
      </c>
      <c r="AL19" s="3">
        <v>0</v>
      </c>
      <c r="AM19" s="3">
        <v>-451068470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2" t="s">
        <v>54</v>
      </c>
      <c r="AX19" s="4" t="s">
        <v>48</v>
      </c>
      <c r="AY19" s="4" t="s">
        <v>49</v>
      </c>
      <c r="AZ19" s="4" t="s">
        <v>87</v>
      </c>
      <c r="BA19" s="4" t="s">
        <v>68</v>
      </c>
      <c r="BB19" s="4" t="s">
        <v>69</v>
      </c>
      <c r="BC19" s="4" t="s">
        <v>88</v>
      </c>
      <c r="BD19" s="5">
        <v>192496591</v>
      </c>
      <c r="BF19" s="8" t="b">
        <f t="shared" si="0"/>
        <v>1</v>
      </c>
    </row>
    <row r="20" spans="1:58" x14ac:dyDescent="0.3">
      <c r="A20" s="2" t="s">
        <v>48</v>
      </c>
      <c r="B20" s="2" t="s">
        <v>49</v>
      </c>
      <c r="C20" s="2" t="s">
        <v>50</v>
      </c>
      <c r="D20" s="2" t="s">
        <v>50</v>
      </c>
      <c r="E20" s="2" t="s">
        <v>51</v>
      </c>
      <c r="F20" s="2" t="s">
        <v>89</v>
      </c>
      <c r="G20" s="2" t="s">
        <v>68</v>
      </c>
      <c r="H20" s="2" t="s">
        <v>69</v>
      </c>
      <c r="I20" s="2" t="s">
        <v>90</v>
      </c>
      <c r="J20" s="3">
        <v>850284259</v>
      </c>
      <c r="K20" s="3">
        <v>20240806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951051494</v>
      </c>
      <c r="AE20" s="3">
        <v>2998310</v>
      </c>
      <c r="AF20" s="3">
        <v>1804334063</v>
      </c>
      <c r="AG20" s="3">
        <v>0</v>
      </c>
      <c r="AH20" s="3">
        <v>0</v>
      </c>
      <c r="AI20" s="3">
        <v>1804334063</v>
      </c>
      <c r="AJ20" s="3">
        <v>0</v>
      </c>
      <c r="AK20" s="3">
        <v>0</v>
      </c>
      <c r="AL20" s="3">
        <v>0</v>
      </c>
      <c r="AM20" s="3">
        <v>-951051494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2" t="s">
        <v>54</v>
      </c>
      <c r="AX20" s="4" t="s">
        <v>48</v>
      </c>
      <c r="AY20" s="4" t="s">
        <v>49</v>
      </c>
      <c r="AZ20" s="4" t="s">
        <v>89</v>
      </c>
      <c r="BA20" s="4" t="s">
        <v>68</v>
      </c>
      <c r="BB20" s="4" t="s">
        <v>69</v>
      </c>
      <c r="BC20" s="4" t="s">
        <v>90</v>
      </c>
      <c r="BD20" s="5">
        <v>850284259</v>
      </c>
      <c r="BF20" s="8" t="b">
        <f t="shared" si="0"/>
        <v>1</v>
      </c>
    </row>
    <row r="21" spans="1:58" x14ac:dyDescent="0.3">
      <c r="A21" s="2" t="s">
        <v>48</v>
      </c>
      <c r="B21" s="2" t="s">
        <v>49</v>
      </c>
      <c r="C21" s="2" t="s">
        <v>50</v>
      </c>
      <c r="D21" s="2" t="s">
        <v>50</v>
      </c>
      <c r="E21" s="2" t="s">
        <v>51</v>
      </c>
      <c r="F21" s="2" t="s">
        <v>91</v>
      </c>
      <c r="G21" s="2" t="s">
        <v>68</v>
      </c>
      <c r="H21" s="2" t="s">
        <v>69</v>
      </c>
      <c r="I21" s="2" t="s">
        <v>92</v>
      </c>
      <c r="J21" s="3">
        <v>1767169056</v>
      </c>
      <c r="K21" s="3">
        <v>20240806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9212928500</v>
      </c>
      <c r="AE21" s="3">
        <v>-3500000000</v>
      </c>
      <c r="AF21" s="3">
        <v>7480097556</v>
      </c>
      <c r="AG21" s="3">
        <v>0</v>
      </c>
      <c r="AH21" s="3">
        <v>0</v>
      </c>
      <c r="AI21" s="3">
        <v>7480097556</v>
      </c>
      <c r="AJ21" s="3">
        <v>0</v>
      </c>
      <c r="AK21" s="3">
        <v>0</v>
      </c>
      <c r="AL21" s="3">
        <v>0</v>
      </c>
      <c r="AM21" s="3">
        <v>-9212928500</v>
      </c>
      <c r="AN21" s="3">
        <v>0</v>
      </c>
      <c r="AO21" s="3">
        <v>0</v>
      </c>
      <c r="AP21" s="3">
        <v>0</v>
      </c>
      <c r="AQ21" s="3">
        <v>0</v>
      </c>
      <c r="AR21" s="3">
        <v>-7000000000</v>
      </c>
      <c r="AS21" s="3">
        <v>10500000000</v>
      </c>
      <c r="AT21" s="3">
        <v>0</v>
      </c>
      <c r="AU21" s="3">
        <v>0</v>
      </c>
      <c r="AV21" s="2" t="s">
        <v>54</v>
      </c>
      <c r="AX21" s="4" t="s">
        <v>48</v>
      </c>
      <c r="AY21" s="4" t="s">
        <v>49</v>
      </c>
      <c r="AZ21" s="4" t="s">
        <v>91</v>
      </c>
      <c r="BA21" s="4" t="s">
        <v>68</v>
      </c>
      <c r="BB21" s="4" t="s">
        <v>69</v>
      </c>
      <c r="BC21" s="4" t="s">
        <v>92</v>
      </c>
      <c r="BD21" s="5">
        <v>1767169056</v>
      </c>
      <c r="BF21" s="8" t="b">
        <f t="shared" si="0"/>
        <v>1</v>
      </c>
    </row>
    <row r="22" spans="1:58" x14ac:dyDescent="0.3">
      <c r="A22" s="2" t="s">
        <v>48</v>
      </c>
      <c r="B22" s="2" t="s">
        <v>49</v>
      </c>
      <c r="C22" s="2" t="s">
        <v>50</v>
      </c>
      <c r="D22" s="2" t="s">
        <v>50</v>
      </c>
      <c r="E22" s="2" t="s">
        <v>51</v>
      </c>
      <c r="F22" s="2" t="s">
        <v>93</v>
      </c>
      <c r="G22" s="2" t="s">
        <v>68</v>
      </c>
      <c r="H22" s="2" t="s">
        <v>69</v>
      </c>
      <c r="I22" s="2" t="s">
        <v>94</v>
      </c>
      <c r="J22" s="3">
        <v>42676124585</v>
      </c>
      <c r="K22" s="3">
        <v>20240806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38644073220</v>
      </c>
      <c r="AE22" s="3">
        <v>10000000000</v>
      </c>
      <c r="AF22" s="3">
        <v>91238182027</v>
      </c>
      <c r="AG22" s="3">
        <v>0</v>
      </c>
      <c r="AH22" s="3">
        <v>82015778</v>
      </c>
      <c r="AI22" s="3">
        <v>91320197805</v>
      </c>
      <c r="AJ22" s="3">
        <v>0</v>
      </c>
      <c r="AK22" s="3">
        <v>0</v>
      </c>
      <c r="AL22" s="3">
        <v>0</v>
      </c>
      <c r="AM22" s="3">
        <v>-38644073220</v>
      </c>
      <c r="AN22" s="3">
        <v>0</v>
      </c>
      <c r="AO22" s="3">
        <v>0</v>
      </c>
      <c r="AP22" s="3">
        <v>0</v>
      </c>
      <c r="AQ22" s="3">
        <v>0</v>
      </c>
      <c r="AR22" s="3">
        <v>-59000000000</v>
      </c>
      <c r="AS22" s="3">
        <v>49000000000</v>
      </c>
      <c r="AT22" s="3">
        <v>0</v>
      </c>
      <c r="AU22" s="3">
        <v>0</v>
      </c>
      <c r="AV22" s="2" t="s">
        <v>54</v>
      </c>
      <c r="AX22" s="4" t="s">
        <v>48</v>
      </c>
      <c r="AY22" s="4" t="s">
        <v>49</v>
      </c>
      <c r="AZ22" s="4" t="s">
        <v>93</v>
      </c>
      <c r="BA22" s="4" t="s">
        <v>68</v>
      </c>
      <c r="BB22" s="4" t="s">
        <v>69</v>
      </c>
      <c r="BC22" s="4" t="s">
        <v>94</v>
      </c>
      <c r="BD22" s="5">
        <v>42676124585</v>
      </c>
      <c r="BF22" s="8" t="b">
        <f t="shared" si="0"/>
        <v>1</v>
      </c>
    </row>
    <row r="23" spans="1:58" x14ac:dyDescent="0.3">
      <c r="A23" s="2" t="s">
        <v>48</v>
      </c>
      <c r="B23" s="2" t="s">
        <v>49</v>
      </c>
      <c r="C23" s="2" t="s">
        <v>50</v>
      </c>
      <c r="D23" s="2" t="s">
        <v>50</v>
      </c>
      <c r="E23" s="2" t="s">
        <v>51</v>
      </c>
      <c r="F23" s="2" t="s">
        <v>95</v>
      </c>
      <c r="G23" s="2" t="s">
        <v>68</v>
      </c>
      <c r="H23" s="2" t="s">
        <v>69</v>
      </c>
      <c r="I23" s="2" t="s">
        <v>96</v>
      </c>
      <c r="J23" s="3">
        <v>4794202507</v>
      </c>
      <c r="K23" s="3">
        <v>20240806</v>
      </c>
      <c r="L23" s="3">
        <v>2098160</v>
      </c>
      <c r="M23" s="3">
        <v>0</v>
      </c>
      <c r="N23" s="3">
        <v>0</v>
      </c>
      <c r="O23" s="3">
        <v>2098160</v>
      </c>
      <c r="P23" s="3">
        <v>0</v>
      </c>
      <c r="Q23" s="3">
        <v>0</v>
      </c>
      <c r="R23" s="3">
        <v>0</v>
      </c>
      <c r="S23" s="3">
        <v>-1727500</v>
      </c>
      <c r="T23" s="3">
        <v>0</v>
      </c>
      <c r="U23" s="3">
        <v>0</v>
      </c>
      <c r="V23" s="3">
        <v>1727500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28160931304</v>
      </c>
      <c r="AE23" s="3">
        <v>2</v>
      </c>
      <c r="AF23" s="3">
        <v>32955133813</v>
      </c>
      <c r="AG23" s="3">
        <v>0</v>
      </c>
      <c r="AH23" s="3">
        <v>0</v>
      </c>
      <c r="AI23" s="3">
        <v>32955133813</v>
      </c>
      <c r="AJ23" s="3">
        <v>0</v>
      </c>
      <c r="AK23" s="3">
        <v>0</v>
      </c>
      <c r="AL23" s="3">
        <v>0</v>
      </c>
      <c r="AM23" s="3">
        <v>-28160931304</v>
      </c>
      <c r="AN23" s="3">
        <v>0</v>
      </c>
      <c r="AO23" s="3">
        <v>0</v>
      </c>
      <c r="AP23" s="3">
        <v>0</v>
      </c>
      <c r="AQ23" s="3">
        <v>2</v>
      </c>
      <c r="AR23" s="3">
        <v>2</v>
      </c>
      <c r="AS23" s="3">
        <v>2</v>
      </c>
      <c r="AT23" s="3">
        <v>0</v>
      </c>
      <c r="AU23" s="3">
        <v>0</v>
      </c>
      <c r="AV23" s="2" t="s">
        <v>54</v>
      </c>
      <c r="AX23" s="4" t="s">
        <v>48</v>
      </c>
      <c r="AY23" s="4" t="s">
        <v>49</v>
      </c>
      <c r="AZ23" s="4" t="s">
        <v>95</v>
      </c>
      <c r="BA23" s="4" t="s">
        <v>68</v>
      </c>
      <c r="BB23" s="4" t="s">
        <v>69</v>
      </c>
      <c r="BC23" s="4" t="s">
        <v>96</v>
      </c>
      <c r="BD23" s="5">
        <v>4794202507</v>
      </c>
      <c r="BF23" s="8" t="b">
        <f t="shared" si="0"/>
        <v>1</v>
      </c>
    </row>
    <row r="24" spans="1:58" x14ac:dyDescent="0.3">
      <c r="A24" s="2" t="s">
        <v>48</v>
      </c>
      <c r="B24" s="2" t="s">
        <v>49</v>
      </c>
      <c r="C24" s="2" t="s">
        <v>50</v>
      </c>
      <c r="D24" s="2" t="s">
        <v>50</v>
      </c>
      <c r="E24" s="2" t="s">
        <v>51</v>
      </c>
      <c r="F24" s="2" t="s">
        <v>97</v>
      </c>
      <c r="G24" s="2" t="s">
        <v>68</v>
      </c>
      <c r="H24" s="2" t="s">
        <v>69</v>
      </c>
      <c r="I24" s="2" t="s">
        <v>98</v>
      </c>
      <c r="J24" s="3">
        <v>31340643976</v>
      </c>
      <c r="K24" s="3">
        <v>20240806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36432968215</v>
      </c>
      <c r="AE24" s="3">
        <v>81820563000</v>
      </c>
      <c r="AF24" s="3">
        <v>154437977191</v>
      </c>
      <c r="AG24" s="3">
        <v>0</v>
      </c>
      <c r="AH24" s="3">
        <v>-4843802000</v>
      </c>
      <c r="AI24" s="3">
        <v>149594175191</v>
      </c>
      <c r="AJ24" s="3">
        <v>0</v>
      </c>
      <c r="AK24" s="3">
        <v>0</v>
      </c>
      <c r="AL24" s="3">
        <v>0</v>
      </c>
      <c r="AM24" s="3">
        <v>-36432968215</v>
      </c>
      <c r="AN24" s="3">
        <v>0</v>
      </c>
      <c r="AO24" s="3">
        <v>0</v>
      </c>
      <c r="AP24" s="3">
        <v>0</v>
      </c>
      <c r="AQ24" s="3">
        <v>55617017000</v>
      </c>
      <c r="AR24" s="3">
        <v>-16203546000</v>
      </c>
      <c r="AS24" s="3">
        <v>101234034000</v>
      </c>
      <c r="AT24" s="3">
        <v>0</v>
      </c>
      <c r="AU24" s="3">
        <v>0</v>
      </c>
      <c r="AV24" s="2" t="s">
        <v>54</v>
      </c>
      <c r="AX24" s="4" t="s">
        <v>48</v>
      </c>
      <c r="AY24" s="4" t="s">
        <v>49</v>
      </c>
      <c r="AZ24" s="4" t="s">
        <v>97</v>
      </c>
      <c r="BA24" s="4" t="s">
        <v>68</v>
      </c>
      <c r="BB24" s="4" t="s">
        <v>69</v>
      </c>
      <c r="BC24" s="4" t="s">
        <v>98</v>
      </c>
      <c r="BD24" s="5">
        <v>31340643976</v>
      </c>
      <c r="BF24" s="8" t="b">
        <f t="shared" si="0"/>
        <v>1</v>
      </c>
    </row>
    <row r="25" spans="1:58" x14ac:dyDescent="0.3">
      <c r="A25" s="2" t="s">
        <v>48</v>
      </c>
      <c r="B25" s="2" t="s">
        <v>49</v>
      </c>
      <c r="C25" s="2" t="s">
        <v>50</v>
      </c>
      <c r="D25" s="2" t="s">
        <v>50</v>
      </c>
      <c r="E25" s="2" t="s">
        <v>51</v>
      </c>
      <c r="F25" s="2" t="s">
        <v>99</v>
      </c>
      <c r="G25" s="2" t="s">
        <v>68</v>
      </c>
      <c r="H25" s="2" t="s">
        <v>69</v>
      </c>
      <c r="I25" s="2" t="s">
        <v>100</v>
      </c>
      <c r="J25" s="3">
        <v>53914159997</v>
      </c>
      <c r="K25" s="3">
        <v>20240806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181234680</v>
      </c>
      <c r="AE25" s="3">
        <v>17000000000</v>
      </c>
      <c r="AF25" s="3">
        <v>71209635677</v>
      </c>
      <c r="AG25" s="3">
        <v>0</v>
      </c>
      <c r="AH25" s="3">
        <v>-114241000</v>
      </c>
      <c r="AI25" s="3">
        <v>71095394677</v>
      </c>
      <c r="AJ25" s="3">
        <v>0</v>
      </c>
      <c r="AK25" s="3">
        <v>0</v>
      </c>
      <c r="AL25" s="3">
        <v>0</v>
      </c>
      <c r="AM25" s="3">
        <v>-181234680</v>
      </c>
      <c r="AN25" s="3">
        <v>0</v>
      </c>
      <c r="AO25" s="3">
        <v>0</v>
      </c>
      <c r="AP25" s="3">
        <v>0</v>
      </c>
      <c r="AQ25" s="3">
        <v>12000000000</v>
      </c>
      <c r="AR25" s="3">
        <v>-5000000000</v>
      </c>
      <c r="AS25" s="3">
        <v>24000000000</v>
      </c>
      <c r="AT25" s="3">
        <v>0</v>
      </c>
      <c r="AU25" s="3">
        <v>0</v>
      </c>
      <c r="AV25" s="2" t="s">
        <v>54</v>
      </c>
      <c r="AX25" s="4" t="s">
        <v>48</v>
      </c>
      <c r="AY25" s="4" t="s">
        <v>49</v>
      </c>
      <c r="AZ25" s="4" t="s">
        <v>99</v>
      </c>
      <c r="BA25" s="4" t="s">
        <v>68</v>
      </c>
      <c r="BB25" s="4" t="s">
        <v>69</v>
      </c>
      <c r="BC25" s="4" t="s">
        <v>100</v>
      </c>
      <c r="BD25" s="5">
        <v>53914159997</v>
      </c>
      <c r="BF25" s="8" t="b">
        <f t="shared" si="0"/>
        <v>1</v>
      </c>
    </row>
    <row r="26" spans="1:58" x14ac:dyDescent="0.3">
      <c r="A26" s="2" t="s">
        <v>101</v>
      </c>
      <c r="B26" s="2" t="s">
        <v>102</v>
      </c>
      <c r="C26" s="2" t="s">
        <v>50</v>
      </c>
      <c r="D26" s="2" t="s">
        <v>50</v>
      </c>
      <c r="E26" s="2" t="s">
        <v>51</v>
      </c>
      <c r="F26" s="2" t="s">
        <v>52</v>
      </c>
      <c r="G26" s="2" t="s">
        <v>52</v>
      </c>
      <c r="H26" s="2" t="s">
        <v>53</v>
      </c>
      <c r="I26" s="2" t="s">
        <v>53</v>
      </c>
      <c r="J26" s="3">
        <v>12540704324</v>
      </c>
      <c r="K26" s="3">
        <v>20240806</v>
      </c>
      <c r="L26" s="3">
        <v>712894420</v>
      </c>
      <c r="M26" s="3">
        <v>0</v>
      </c>
      <c r="N26" s="3">
        <v>98883747</v>
      </c>
      <c r="O26" s="3">
        <v>811778167</v>
      </c>
      <c r="P26" s="3">
        <v>-52278030</v>
      </c>
      <c r="Q26" s="3">
        <v>0</v>
      </c>
      <c r="R26" s="3">
        <v>0</v>
      </c>
      <c r="S26" s="3">
        <v>-549355610</v>
      </c>
      <c r="T26" s="3">
        <v>0</v>
      </c>
      <c r="U26" s="3">
        <v>0</v>
      </c>
      <c r="V26" s="3">
        <v>601633640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471595844342</v>
      </c>
      <c r="AE26" s="3">
        <v>85000000000</v>
      </c>
      <c r="AF26" s="3">
        <v>549765580411</v>
      </c>
      <c r="AG26" s="3">
        <v>-310148500</v>
      </c>
      <c r="AH26" s="3">
        <v>19681116755</v>
      </c>
      <c r="AI26" s="3">
        <v>569136548666</v>
      </c>
      <c r="AJ26" s="3">
        <v>-20405455980</v>
      </c>
      <c r="AK26" s="3">
        <v>0</v>
      </c>
      <c r="AL26" s="3">
        <v>0</v>
      </c>
      <c r="AM26" s="3">
        <v>-451190388362</v>
      </c>
      <c r="AN26" s="3">
        <v>0</v>
      </c>
      <c r="AO26" s="3">
        <v>0</v>
      </c>
      <c r="AP26" s="3">
        <v>0</v>
      </c>
      <c r="AQ26" s="3">
        <v>80000000000</v>
      </c>
      <c r="AR26" s="3">
        <v>75000000000</v>
      </c>
      <c r="AS26" s="3">
        <v>80000000000</v>
      </c>
      <c r="AT26" s="3">
        <v>0</v>
      </c>
      <c r="AU26" s="3">
        <v>0</v>
      </c>
      <c r="AV26" s="2" t="s">
        <v>54</v>
      </c>
      <c r="AX26" s="4" t="s">
        <v>101</v>
      </c>
      <c r="AY26" s="4" t="s">
        <v>102</v>
      </c>
      <c r="AZ26" s="4" t="s">
        <v>52</v>
      </c>
      <c r="BA26" s="4" t="s">
        <v>52</v>
      </c>
      <c r="BB26" s="4" t="s">
        <v>53</v>
      </c>
      <c r="BC26" s="4" t="s">
        <v>53</v>
      </c>
      <c r="BD26" s="5">
        <v>12540704324</v>
      </c>
      <c r="BF26" s="8" t="b">
        <f t="shared" si="0"/>
        <v>1</v>
      </c>
    </row>
    <row r="27" spans="1:58" x14ac:dyDescent="0.3">
      <c r="A27" s="2" t="s">
        <v>101</v>
      </c>
      <c r="B27" s="2" t="s">
        <v>102</v>
      </c>
      <c r="C27" s="2" t="s">
        <v>50</v>
      </c>
      <c r="D27" s="2" t="s">
        <v>50</v>
      </c>
      <c r="E27" s="2" t="s">
        <v>51</v>
      </c>
      <c r="F27" s="2" t="s">
        <v>103</v>
      </c>
      <c r="G27" s="2" t="s">
        <v>56</v>
      </c>
      <c r="H27" s="2" t="s">
        <v>57</v>
      </c>
      <c r="I27" s="2" t="s">
        <v>104</v>
      </c>
      <c r="J27" s="3">
        <v>292597688</v>
      </c>
      <c r="K27" s="3">
        <v>20240806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517873150</v>
      </c>
      <c r="AE27" s="3">
        <v>0</v>
      </c>
      <c r="AF27" s="3">
        <v>807128721</v>
      </c>
      <c r="AG27" s="3">
        <v>0</v>
      </c>
      <c r="AH27" s="3">
        <v>3342117</v>
      </c>
      <c r="AI27" s="3">
        <v>810470838</v>
      </c>
      <c r="AJ27" s="3">
        <v>0</v>
      </c>
      <c r="AK27" s="3">
        <v>0</v>
      </c>
      <c r="AL27" s="3">
        <v>0</v>
      </c>
      <c r="AM27" s="3">
        <v>-519506080</v>
      </c>
      <c r="AN27" s="3">
        <v>1632930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2" t="s">
        <v>54</v>
      </c>
      <c r="AX27" s="4" t="s">
        <v>101</v>
      </c>
      <c r="AY27" s="4" t="s">
        <v>102</v>
      </c>
      <c r="AZ27" s="4" t="s">
        <v>103</v>
      </c>
      <c r="BA27" s="4" t="s">
        <v>56</v>
      </c>
      <c r="BB27" s="4" t="s">
        <v>57</v>
      </c>
      <c r="BC27" s="4" t="s">
        <v>104</v>
      </c>
      <c r="BD27" s="5">
        <v>292597688</v>
      </c>
      <c r="BF27" s="8" t="b">
        <f t="shared" si="0"/>
        <v>1</v>
      </c>
    </row>
    <row r="28" spans="1:58" x14ac:dyDescent="0.3">
      <c r="A28" s="2" t="s">
        <v>101</v>
      </c>
      <c r="B28" s="2" t="s">
        <v>102</v>
      </c>
      <c r="C28" s="2" t="s">
        <v>50</v>
      </c>
      <c r="D28" s="2" t="s">
        <v>50</v>
      </c>
      <c r="E28" s="2" t="s">
        <v>51</v>
      </c>
      <c r="F28" s="2" t="s">
        <v>105</v>
      </c>
      <c r="G28" s="2" t="s">
        <v>56</v>
      </c>
      <c r="H28" s="2" t="s">
        <v>57</v>
      </c>
      <c r="I28" s="2" t="s">
        <v>106</v>
      </c>
      <c r="J28" s="3">
        <v>189091103</v>
      </c>
      <c r="K28" s="3">
        <v>20240806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77465650</v>
      </c>
      <c r="AE28" s="3">
        <v>371420</v>
      </c>
      <c r="AF28" s="3">
        <v>260362273</v>
      </c>
      <c r="AG28" s="3">
        <v>0</v>
      </c>
      <c r="AH28" s="3">
        <v>6565900</v>
      </c>
      <c r="AI28" s="3">
        <v>266928173</v>
      </c>
      <c r="AJ28" s="3">
        <v>0</v>
      </c>
      <c r="AK28" s="3">
        <v>0</v>
      </c>
      <c r="AL28" s="3">
        <v>0</v>
      </c>
      <c r="AM28" s="3">
        <v>-77465650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2" t="s">
        <v>54</v>
      </c>
      <c r="AX28" s="4" t="s">
        <v>101</v>
      </c>
      <c r="AY28" s="4" t="s">
        <v>102</v>
      </c>
      <c r="AZ28" s="4" t="s">
        <v>105</v>
      </c>
      <c r="BA28" s="4" t="s">
        <v>56</v>
      </c>
      <c r="BB28" s="4" t="s">
        <v>57</v>
      </c>
      <c r="BC28" s="4" t="s">
        <v>106</v>
      </c>
      <c r="BD28" s="5">
        <v>189091103</v>
      </c>
      <c r="BF28" s="8" t="b">
        <f t="shared" si="0"/>
        <v>1</v>
      </c>
    </row>
    <row r="29" spans="1:58" x14ac:dyDescent="0.3">
      <c r="A29" s="2" t="s">
        <v>101</v>
      </c>
      <c r="B29" s="2" t="s">
        <v>102</v>
      </c>
      <c r="C29" s="2" t="s">
        <v>50</v>
      </c>
      <c r="D29" s="2" t="s">
        <v>50</v>
      </c>
      <c r="E29" s="2" t="s">
        <v>51</v>
      </c>
      <c r="F29" s="2" t="s">
        <v>107</v>
      </c>
      <c r="G29" s="2" t="s">
        <v>56</v>
      </c>
      <c r="H29" s="2" t="s">
        <v>57</v>
      </c>
      <c r="I29" s="2" t="s">
        <v>108</v>
      </c>
      <c r="J29" s="3">
        <v>168208688</v>
      </c>
      <c r="K29" s="3">
        <v>20240806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161565650</v>
      </c>
      <c r="AE29" s="3">
        <v>0</v>
      </c>
      <c r="AF29" s="3">
        <v>326627101</v>
      </c>
      <c r="AG29" s="3">
        <v>0</v>
      </c>
      <c r="AH29" s="3">
        <v>3147237</v>
      </c>
      <c r="AI29" s="3">
        <v>329774338</v>
      </c>
      <c r="AJ29" s="3">
        <v>2941840</v>
      </c>
      <c r="AK29" s="3">
        <v>0</v>
      </c>
      <c r="AL29" s="3">
        <v>0</v>
      </c>
      <c r="AM29" s="3">
        <v>-164507490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2" t="s">
        <v>54</v>
      </c>
      <c r="AX29" s="4" t="s">
        <v>101</v>
      </c>
      <c r="AY29" s="4" t="s">
        <v>102</v>
      </c>
      <c r="AZ29" s="4" t="s">
        <v>107</v>
      </c>
      <c r="BA29" s="4" t="s">
        <v>56</v>
      </c>
      <c r="BB29" s="4" t="s">
        <v>57</v>
      </c>
      <c r="BC29" s="4" t="s">
        <v>108</v>
      </c>
      <c r="BD29" s="5">
        <v>168208688</v>
      </c>
      <c r="BF29" s="8" t="b">
        <f t="shared" si="0"/>
        <v>1</v>
      </c>
    </row>
    <row r="30" spans="1:58" x14ac:dyDescent="0.3">
      <c r="A30" s="2" t="s">
        <v>101</v>
      </c>
      <c r="B30" s="2" t="s">
        <v>102</v>
      </c>
      <c r="C30" s="2" t="s">
        <v>50</v>
      </c>
      <c r="D30" s="2" t="s">
        <v>50</v>
      </c>
      <c r="E30" s="2" t="s">
        <v>51</v>
      </c>
      <c r="F30" s="2" t="s">
        <v>109</v>
      </c>
      <c r="G30" s="2" t="s">
        <v>56</v>
      </c>
      <c r="H30" s="2" t="s">
        <v>57</v>
      </c>
      <c r="I30" s="2" t="s">
        <v>110</v>
      </c>
      <c r="J30" s="3">
        <v>1524342980</v>
      </c>
      <c r="K30" s="3">
        <v>20240806</v>
      </c>
      <c r="L30" s="3">
        <v>3838670</v>
      </c>
      <c r="M30" s="3">
        <v>0</v>
      </c>
      <c r="N30" s="3">
        <v>0</v>
      </c>
      <c r="O30" s="3">
        <v>3838670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1147229528</v>
      </c>
      <c r="AE30" s="3">
        <v>113000000</v>
      </c>
      <c r="AF30" s="3">
        <v>2650789728</v>
      </c>
      <c r="AG30" s="3">
        <v>0</v>
      </c>
      <c r="AH30" s="3">
        <v>133782780</v>
      </c>
      <c r="AI30" s="3">
        <v>2784572508</v>
      </c>
      <c r="AJ30" s="3">
        <v>0</v>
      </c>
      <c r="AK30" s="3">
        <v>0</v>
      </c>
      <c r="AL30" s="3">
        <v>0</v>
      </c>
      <c r="AM30" s="3">
        <v>-1147229528</v>
      </c>
      <c r="AN30" s="3">
        <v>0</v>
      </c>
      <c r="AO30" s="3">
        <v>0</v>
      </c>
      <c r="AP30" s="3">
        <v>0</v>
      </c>
      <c r="AQ30" s="3">
        <v>0</v>
      </c>
      <c r="AR30" s="3">
        <v>-239000000</v>
      </c>
      <c r="AS30" s="3">
        <v>126000000</v>
      </c>
      <c r="AT30" s="3">
        <v>0</v>
      </c>
      <c r="AU30" s="3">
        <v>0</v>
      </c>
      <c r="AV30" s="2" t="s">
        <v>54</v>
      </c>
      <c r="AX30" s="4" t="s">
        <v>101</v>
      </c>
      <c r="AY30" s="4" t="s">
        <v>102</v>
      </c>
      <c r="AZ30" s="4" t="s">
        <v>109</v>
      </c>
      <c r="BA30" s="4" t="s">
        <v>56</v>
      </c>
      <c r="BB30" s="4" t="s">
        <v>57</v>
      </c>
      <c r="BC30" s="4" t="s">
        <v>110</v>
      </c>
      <c r="BD30" s="5">
        <v>1524342980</v>
      </c>
      <c r="BF30" s="8" t="b">
        <f t="shared" si="0"/>
        <v>1</v>
      </c>
    </row>
    <row r="31" spans="1:58" x14ac:dyDescent="0.3">
      <c r="A31" s="2" t="s">
        <v>101</v>
      </c>
      <c r="B31" s="2" t="s">
        <v>102</v>
      </c>
      <c r="C31" s="2" t="s">
        <v>50</v>
      </c>
      <c r="D31" s="2" t="s">
        <v>50</v>
      </c>
      <c r="E31" s="2" t="s">
        <v>51</v>
      </c>
      <c r="F31" s="2" t="s">
        <v>111</v>
      </c>
      <c r="G31" s="2" t="s">
        <v>56</v>
      </c>
      <c r="H31" s="2" t="s">
        <v>57</v>
      </c>
      <c r="I31" s="2" t="s">
        <v>112</v>
      </c>
      <c r="J31" s="3">
        <v>7419029534</v>
      </c>
      <c r="K31" s="3">
        <v>20240806</v>
      </c>
      <c r="L31" s="3">
        <v>16984906</v>
      </c>
      <c r="M31" s="3">
        <v>0</v>
      </c>
      <c r="N31" s="3">
        <v>9569620</v>
      </c>
      <c r="O31" s="3">
        <v>26554526</v>
      </c>
      <c r="P31" s="3">
        <v>0</v>
      </c>
      <c r="Q31" s="3">
        <v>0</v>
      </c>
      <c r="R31" s="3">
        <v>0</v>
      </c>
      <c r="S31" s="3">
        <v>-25960760</v>
      </c>
      <c r="T31" s="3">
        <v>0</v>
      </c>
      <c r="U31" s="3">
        <v>0</v>
      </c>
      <c r="V31" s="3">
        <v>25960760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13045508305</v>
      </c>
      <c r="AE31" s="3">
        <v>2000000000</v>
      </c>
      <c r="AF31" s="3">
        <v>20412386895</v>
      </c>
      <c r="AG31" s="3">
        <v>-371120</v>
      </c>
      <c r="AH31" s="3">
        <v>2052522064</v>
      </c>
      <c r="AI31" s="3">
        <v>22464537839</v>
      </c>
      <c r="AJ31" s="3">
        <v>243920</v>
      </c>
      <c r="AK31" s="3">
        <v>0</v>
      </c>
      <c r="AL31" s="3">
        <v>0</v>
      </c>
      <c r="AM31" s="3">
        <v>-13045752225</v>
      </c>
      <c r="AN31" s="3">
        <v>0</v>
      </c>
      <c r="AO31" s="3">
        <v>0</v>
      </c>
      <c r="AP31" s="3">
        <v>0</v>
      </c>
      <c r="AQ31" s="3">
        <v>0</v>
      </c>
      <c r="AR31" s="3">
        <v>-2000000000</v>
      </c>
      <c r="AS31" s="3">
        <v>0</v>
      </c>
      <c r="AT31" s="3">
        <v>0</v>
      </c>
      <c r="AU31" s="3">
        <v>0</v>
      </c>
      <c r="AV31" s="2" t="s">
        <v>54</v>
      </c>
      <c r="AX31" s="4" t="s">
        <v>101</v>
      </c>
      <c r="AY31" s="4" t="s">
        <v>102</v>
      </c>
      <c r="AZ31" s="4" t="s">
        <v>111</v>
      </c>
      <c r="BA31" s="4" t="s">
        <v>56</v>
      </c>
      <c r="BB31" s="4" t="s">
        <v>57</v>
      </c>
      <c r="BC31" s="4" t="s">
        <v>112</v>
      </c>
      <c r="BD31" s="5">
        <v>7419029534</v>
      </c>
      <c r="BF31" s="8" t="b">
        <f t="shared" si="0"/>
        <v>1</v>
      </c>
    </row>
    <row r="32" spans="1:58" x14ac:dyDescent="0.3">
      <c r="A32" s="2" t="s">
        <v>101</v>
      </c>
      <c r="B32" s="2" t="s">
        <v>102</v>
      </c>
      <c r="C32" s="2" t="s">
        <v>50</v>
      </c>
      <c r="D32" s="2" t="s">
        <v>50</v>
      </c>
      <c r="E32" s="2" t="s">
        <v>51</v>
      </c>
      <c r="F32" s="2" t="s">
        <v>113</v>
      </c>
      <c r="G32" s="2" t="s">
        <v>68</v>
      </c>
      <c r="H32" s="2" t="s">
        <v>69</v>
      </c>
      <c r="I32" s="2" t="s">
        <v>86</v>
      </c>
      <c r="J32" s="3">
        <v>65896913</v>
      </c>
      <c r="K32" s="3">
        <v>20240806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69981000</v>
      </c>
      <c r="AE32" s="3">
        <v>3046704237</v>
      </c>
      <c r="AF32" s="3">
        <v>3182582150</v>
      </c>
      <c r="AG32" s="3">
        <v>0</v>
      </c>
      <c r="AH32" s="3">
        <v>0</v>
      </c>
      <c r="AI32" s="3">
        <v>3182582150</v>
      </c>
      <c r="AJ32" s="3">
        <v>0</v>
      </c>
      <c r="AK32" s="3">
        <v>0</v>
      </c>
      <c r="AL32" s="3">
        <v>0</v>
      </c>
      <c r="AM32" s="3">
        <v>-69981000</v>
      </c>
      <c r="AN32" s="3">
        <v>0</v>
      </c>
      <c r="AO32" s="3">
        <v>0</v>
      </c>
      <c r="AP32" s="3">
        <v>0</v>
      </c>
      <c r="AQ32" s="3">
        <v>2845000000</v>
      </c>
      <c r="AR32" s="3">
        <v>2643295763</v>
      </c>
      <c r="AS32" s="3">
        <v>2845000000</v>
      </c>
      <c r="AT32" s="3">
        <v>0</v>
      </c>
      <c r="AU32" s="3">
        <v>0</v>
      </c>
      <c r="AV32" s="2" t="s">
        <v>54</v>
      </c>
      <c r="AX32" s="4" t="s">
        <v>101</v>
      </c>
      <c r="AY32" s="4" t="s">
        <v>102</v>
      </c>
      <c r="AZ32" s="4" t="s">
        <v>113</v>
      </c>
      <c r="BA32" s="4" t="s">
        <v>68</v>
      </c>
      <c r="BB32" s="4" t="s">
        <v>69</v>
      </c>
      <c r="BC32" s="4" t="s">
        <v>86</v>
      </c>
      <c r="BD32" s="5">
        <v>65896913</v>
      </c>
      <c r="BF32" s="8" t="b">
        <f t="shared" si="0"/>
        <v>1</v>
      </c>
    </row>
    <row r="33" spans="1:58" x14ac:dyDescent="0.3">
      <c r="A33" s="2" t="s">
        <v>101</v>
      </c>
      <c r="B33" s="2" t="s">
        <v>102</v>
      </c>
      <c r="C33" s="2" t="s">
        <v>50</v>
      </c>
      <c r="D33" s="2" t="s">
        <v>50</v>
      </c>
      <c r="E33" s="2" t="s">
        <v>51</v>
      </c>
      <c r="F33" s="2" t="s">
        <v>114</v>
      </c>
      <c r="G33" s="2" t="s">
        <v>68</v>
      </c>
      <c r="H33" s="2" t="s">
        <v>69</v>
      </c>
      <c r="I33" s="2" t="s">
        <v>115</v>
      </c>
      <c r="J33" s="3">
        <v>152547925</v>
      </c>
      <c r="K33" s="3">
        <v>20240806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58419230</v>
      </c>
      <c r="AE33" s="3">
        <v>730000000</v>
      </c>
      <c r="AF33" s="3">
        <v>940967155</v>
      </c>
      <c r="AG33" s="3">
        <v>0</v>
      </c>
      <c r="AH33" s="3">
        <v>0</v>
      </c>
      <c r="AI33" s="3">
        <v>940967155</v>
      </c>
      <c r="AJ33" s="3">
        <v>0</v>
      </c>
      <c r="AK33" s="3">
        <v>0</v>
      </c>
      <c r="AL33" s="3">
        <v>0</v>
      </c>
      <c r="AM33" s="3">
        <v>-58419230</v>
      </c>
      <c r="AN33" s="3">
        <v>0</v>
      </c>
      <c r="AO33" s="3">
        <v>0</v>
      </c>
      <c r="AP33" s="3">
        <v>0</v>
      </c>
      <c r="AQ33" s="3">
        <v>630000000</v>
      </c>
      <c r="AR33" s="3">
        <v>530000000</v>
      </c>
      <c r="AS33" s="3">
        <v>630000000</v>
      </c>
      <c r="AT33" s="3">
        <v>0</v>
      </c>
      <c r="AU33" s="3">
        <v>0</v>
      </c>
      <c r="AV33" s="2" t="s">
        <v>54</v>
      </c>
      <c r="AX33" s="4" t="s">
        <v>101</v>
      </c>
      <c r="AY33" s="4" t="s">
        <v>102</v>
      </c>
      <c r="AZ33" s="4" t="s">
        <v>114</v>
      </c>
      <c r="BA33" s="4" t="s">
        <v>68</v>
      </c>
      <c r="BB33" s="4" t="s">
        <v>69</v>
      </c>
      <c r="BC33" s="4" t="s">
        <v>115</v>
      </c>
      <c r="BD33" s="5">
        <v>152547925</v>
      </c>
      <c r="BF33" s="8" t="b">
        <f t="shared" si="0"/>
        <v>1</v>
      </c>
    </row>
    <row r="34" spans="1:58" x14ac:dyDescent="0.3">
      <c r="A34" s="2" t="s">
        <v>101</v>
      </c>
      <c r="B34" s="2" t="s">
        <v>102</v>
      </c>
      <c r="C34" s="2" t="s">
        <v>50</v>
      </c>
      <c r="D34" s="2" t="s">
        <v>50</v>
      </c>
      <c r="E34" s="2" t="s">
        <v>51</v>
      </c>
      <c r="F34" s="2" t="s">
        <v>81</v>
      </c>
      <c r="G34" s="2" t="s">
        <v>68</v>
      </c>
      <c r="H34" s="2" t="s">
        <v>69</v>
      </c>
      <c r="I34" s="2" t="s">
        <v>94</v>
      </c>
      <c r="J34" s="3">
        <v>95500704</v>
      </c>
      <c r="K34" s="3">
        <v>20240806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61867220</v>
      </c>
      <c r="AE34" s="3">
        <v>10522532055</v>
      </c>
      <c r="AF34" s="3">
        <v>10679899979</v>
      </c>
      <c r="AG34" s="3">
        <v>0</v>
      </c>
      <c r="AH34" s="3">
        <v>0</v>
      </c>
      <c r="AI34" s="3">
        <v>10679899979</v>
      </c>
      <c r="AJ34" s="3">
        <v>0</v>
      </c>
      <c r="AK34" s="3">
        <v>0</v>
      </c>
      <c r="AL34" s="3">
        <v>0</v>
      </c>
      <c r="AM34" s="3">
        <v>-61867220</v>
      </c>
      <c r="AN34" s="3">
        <v>0</v>
      </c>
      <c r="AO34" s="3">
        <v>0</v>
      </c>
      <c r="AP34" s="3">
        <v>0</v>
      </c>
      <c r="AQ34" s="3">
        <v>10500000000</v>
      </c>
      <c r="AR34" s="3">
        <v>10050000000</v>
      </c>
      <c r="AS34" s="3">
        <v>10927467945</v>
      </c>
      <c r="AT34" s="3">
        <v>0</v>
      </c>
      <c r="AU34" s="3">
        <v>0</v>
      </c>
      <c r="AV34" s="2" t="s">
        <v>54</v>
      </c>
      <c r="AX34" s="4" t="s">
        <v>101</v>
      </c>
      <c r="AY34" s="4" t="s">
        <v>102</v>
      </c>
      <c r="AZ34" s="4" t="s">
        <v>81</v>
      </c>
      <c r="BA34" s="4" t="s">
        <v>68</v>
      </c>
      <c r="BB34" s="4" t="s">
        <v>69</v>
      </c>
      <c r="BC34" s="4" t="s">
        <v>94</v>
      </c>
      <c r="BD34" s="5">
        <v>95500704</v>
      </c>
      <c r="BF34" s="8" t="b">
        <f t="shared" si="0"/>
        <v>1</v>
      </c>
    </row>
    <row r="35" spans="1:58" x14ac:dyDescent="0.3">
      <c r="A35" s="2" t="s">
        <v>101</v>
      </c>
      <c r="B35" s="2" t="s">
        <v>102</v>
      </c>
      <c r="C35" s="2" t="s">
        <v>50</v>
      </c>
      <c r="D35" s="2" t="s">
        <v>50</v>
      </c>
      <c r="E35" s="2" t="s">
        <v>51</v>
      </c>
      <c r="F35" s="2" t="s">
        <v>116</v>
      </c>
      <c r="G35" s="2" t="s">
        <v>68</v>
      </c>
      <c r="H35" s="2" t="s">
        <v>69</v>
      </c>
      <c r="I35" s="2" t="s">
        <v>80</v>
      </c>
      <c r="J35" s="3">
        <v>5246727</v>
      </c>
      <c r="K35" s="3">
        <v>20240806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75100000</v>
      </c>
      <c r="AF35" s="3">
        <v>76740327</v>
      </c>
      <c r="AG35" s="3">
        <v>0</v>
      </c>
      <c r="AH35" s="3">
        <v>3606400</v>
      </c>
      <c r="AI35" s="3">
        <v>80346727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-75000000</v>
      </c>
      <c r="AS35" s="3">
        <v>0</v>
      </c>
      <c r="AT35" s="3">
        <v>0</v>
      </c>
      <c r="AU35" s="3">
        <v>0</v>
      </c>
      <c r="AV35" s="2" t="s">
        <v>54</v>
      </c>
      <c r="AX35" s="4" t="s">
        <v>101</v>
      </c>
      <c r="AY35" s="4" t="s">
        <v>102</v>
      </c>
      <c r="AZ35" s="4" t="s">
        <v>116</v>
      </c>
      <c r="BA35" s="4" t="s">
        <v>68</v>
      </c>
      <c r="BB35" s="4" t="s">
        <v>69</v>
      </c>
      <c r="BC35" s="4" t="s">
        <v>80</v>
      </c>
      <c r="BD35" s="5">
        <v>5246727</v>
      </c>
      <c r="BF35" s="8" t="b">
        <f t="shared" si="0"/>
        <v>1</v>
      </c>
    </row>
    <row r="36" spans="1:58" x14ac:dyDescent="0.3">
      <c r="A36" s="2" t="s">
        <v>101</v>
      </c>
      <c r="B36" s="2" t="s">
        <v>102</v>
      </c>
      <c r="C36" s="2" t="s">
        <v>50</v>
      </c>
      <c r="D36" s="2" t="s">
        <v>50</v>
      </c>
      <c r="E36" s="2" t="s">
        <v>51</v>
      </c>
      <c r="F36" s="2" t="s">
        <v>83</v>
      </c>
      <c r="G36" s="2" t="s">
        <v>68</v>
      </c>
      <c r="H36" s="2" t="s">
        <v>69</v>
      </c>
      <c r="I36" s="2" t="s">
        <v>90</v>
      </c>
      <c r="J36" s="3">
        <v>165961554</v>
      </c>
      <c r="K36" s="3">
        <v>20240806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45365800</v>
      </c>
      <c r="AE36" s="3">
        <v>1100000000</v>
      </c>
      <c r="AF36" s="3">
        <v>1311327354</v>
      </c>
      <c r="AG36" s="3">
        <v>0</v>
      </c>
      <c r="AH36" s="3">
        <v>0</v>
      </c>
      <c r="AI36" s="3">
        <v>1311327354</v>
      </c>
      <c r="AJ36" s="3">
        <v>0</v>
      </c>
      <c r="AK36" s="3">
        <v>0</v>
      </c>
      <c r="AL36" s="3">
        <v>0</v>
      </c>
      <c r="AM36" s="3">
        <v>-45365800</v>
      </c>
      <c r="AN36" s="3">
        <v>0</v>
      </c>
      <c r="AO36" s="3">
        <v>0</v>
      </c>
      <c r="AP36" s="3">
        <v>0</v>
      </c>
      <c r="AQ36" s="3">
        <v>1000000000</v>
      </c>
      <c r="AR36" s="3">
        <v>900000000</v>
      </c>
      <c r="AS36" s="3">
        <v>1000000000</v>
      </c>
      <c r="AT36" s="3">
        <v>0</v>
      </c>
      <c r="AU36" s="3">
        <v>0</v>
      </c>
      <c r="AV36" s="2" t="s">
        <v>54</v>
      </c>
      <c r="AX36" s="4" t="s">
        <v>101</v>
      </c>
      <c r="AY36" s="4" t="s">
        <v>102</v>
      </c>
      <c r="AZ36" s="4" t="s">
        <v>83</v>
      </c>
      <c r="BA36" s="4" t="s">
        <v>68</v>
      </c>
      <c r="BB36" s="4" t="s">
        <v>69</v>
      </c>
      <c r="BC36" s="4" t="s">
        <v>90</v>
      </c>
      <c r="BD36" s="5">
        <v>165961554</v>
      </c>
      <c r="BF36" s="8" t="b">
        <f t="shared" si="0"/>
        <v>1</v>
      </c>
    </row>
    <row r="37" spans="1:58" x14ac:dyDescent="0.3">
      <c r="A37" s="2" t="s">
        <v>101</v>
      </c>
      <c r="B37" s="2" t="s">
        <v>102</v>
      </c>
      <c r="C37" s="2" t="s">
        <v>50</v>
      </c>
      <c r="D37" s="2" t="s">
        <v>50</v>
      </c>
      <c r="E37" s="2" t="s">
        <v>51</v>
      </c>
      <c r="F37" s="2" t="s">
        <v>87</v>
      </c>
      <c r="G37" s="2" t="s">
        <v>68</v>
      </c>
      <c r="H37" s="2" t="s">
        <v>69</v>
      </c>
      <c r="I37" s="2" t="s">
        <v>98</v>
      </c>
      <c r="J37" s="3">
        <v>211245896</v>
      </c>
      <c r="K37" s="3">
        <v>20240806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197186560</v>
      </c>
      <c r="AE37" s="3">
        <v>3540148000</v>
      </c>
      <c r="AF37" s="3">
        <v>3948580456</v>
      </c>
      <c r="AG37" s="3">
        <v>0</v>
      </c>
      <c r="AH37" s="3">
        <v>0</v>
      </c>
      <c r="AI37" s="3">
        <v>3948580456</v>
      </c>
      <c r="AJ37" s="3">
        <v>0</v>
      </c>
      <c r="AK37" s="3">
        <v>0</v>
      </c>
      <c r="AL37" s="3">
        <v>0</v>
      </c>
      <c r="AM37" s="3">
        <v>-197186560</v>
      </c>
      <c r="AN37" s="3">
        <v>0</v>
      </c>
      <c r="AO37" s="3">
        <v>0</v>
      </c>
      <c r="AP37" s="3">
        <v>0</v>
      </c>
      <c r="AQ37" s="3">
        <v>1572834000</v>
      </c>
      <c r="AR37" s="3">
        <v>-394480000</v>
      </c>
      <c r="AS37" s="3">
        <v>1572834000</v>
      </c>
      <c r="AT37" s="3">
        <v>0</v>
      </c>
      <c r="AU37" s="3">
        <v>0</v>
      </c>
      <c r="AV37" s="2" t="s">
        <v>54</v>
      </c>
      <c r="AX37" s="4" t="s">
        <v>101</v>
      </c>
      <c r="AY37" s="4" t="s">
        <v>102</v>
      </c>
      <c r="AZ37" s="4" t="s">
        <v>87</v>
      </c>
      <c r="BA37" s="4" t="s">
        <v>68</v>
      </c>
      <c r="BB37" s="4" t="s">
        <v>69</v>
      </c>
      <c r="BC37" s="4" t="s">
        <v>98</v>
      </c>
      <c r="BD37" s="5">
        <v>211245896</v>
      </c>
      <c r="BF37" s="8" t="b">
        <f t="shared" si="0"/>
        <v>1</v>
      </c>
    </row>
    <row r="38" spans="1:58" x14ac:dyDescent="0.3">
      <c r="A38" s="2" t="s">
        <v>117</v>
      </c>
      <c r="B38" s="2" t="s">
        <v>118</v>
      </c>
      <c r="C38" s="2" t="s">
        <v>50</v>
      </c>
      <c r="D38" s="2" t="s">
        <v>50</v>
      </c>
      <c r="E38" s="2" t="s">
        <v>51</v>
      </c>
      <c r="F38" s="2" t="s">
        <v>52</v>
      </c>
      <c r="G38" s="2" t="s">
        <v>52</v>
      </c>
      <c r="H38" s="2" t="s">
        <v>53</v>
      </c>
      <c r="I38" s="2" t="s">
        <v>53</v>
      </c>
      <c r="J38" s="3">
        <v>36563025337</v>
      </c>
      <c r="K38" s="3">
        <v>20240806</v>
      </c>
      <c r="L38" s="3">
        <v>1853326040</v>
      </c>
      <c r="M38" s="3">
        <v>-1810200</v>
      </c>
      <c r="N38" s="3">
        <v>143673021</v>
      </c>
      <c r="O38" s="3">
        <v>1995188861</v>
      </c>
      <c r="P38" s="3">
        <v>-141928350</v>
      </c>
      <c r="Q38" s="3">
        <v>0</v>
      </c>
      <c r="R38" s="3">
        <v>0</v>
      </c>
      <c r="S38" s="3">
        <v>-1017057942</v>
      </c>
      <c r="T38" s="3">
        <v>0</v>
      </c>
      <c r="U38" s="3">
        <v>0</v>
      </c>
      <c r="V38" s="3">
        <v>1158986292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742801193804</v>
      </c>
      <c r="AE38" s="3">
        <v>110000000000</v>
      </c>
      <c r="AF38" s="3">
        <v>849138829573</v>
      </c>
      <c r="AG38" s="3">
        <v>-742517762</v>
      </c>
      <c r="AH38" s="3">
        <v>40967907330</v>
      </c>
      <c r="AI38" s="3">
        <v>889364219141</v>
      </c>
      <c r="AJ38" s="3">
        <v>-24721918142</v>
      </c>
      <c r="AK38" s="3">
        <v>0</v>
      </c>
      <c r="AL38" s="3">
        <v>0</v>
      </c>
      <c r="AM38" s="3">
        <v>-718079275662</v>
      </c>
      <c r="AN38" s="3">
        <v>0</v>
      </c>
      <c r="AO38" s="3">
        <v>0</v>
      </c>
      <c r="AP38" s="3">
        <v>0</v>
      </c>
      <c r="AQ38" s="3">
        <v>80000000000</v>
      </c>
      <c r="AR38" s="3">
        <v>20000000000</v>
      </c>
      <c r="AS38" s="3">
        <v>110000000000</v>
      </c>
      <c r="AT38" s="3">
        <v>0</v>
      </c>
      <c r="AU38" s="3">
        <v>0</v>
      </c>
      <c r="AV38" s="2" t="s">
        <v>54</v>
      </c>
      <c r="AX38" s="4" t="s">
        <v>117</v>
      </c>
      <c r="AY38" s="4" t="s">
        <v>118</v>
      </c>
      <c r="AZ38" s="4" t="s">
        <v>52</v>
      </c>
      <c r="BA38" s="4" t="s">
        <v>52</v>
      </c>
      <c r="BB38" s="4" t="s">
        <v>53</v>
      </c>
      <c r="BC38" s="4" t="s">
        <v>53</v>
      </c>
      <c r="BD38" s="5">
        <v>36563025337</v>
      </c>
      <c r="BF38" s="8" t="b">
        <f t="shared" si="0"/>
        <v>1</v>
      </c>
    </row>
    <row r="39" spans="1:58" x14ac:dyDescent="0.3">
      <c r="A39" s="2" t="s">
        <v>117</v>
      </c>
      <c r="B39" s="2" t="s">
        <v>118</v>
      </c>
      <c r="C39" s="2" t="s">
        <v>50</v>
      </c>
      <c r="D39" s="2" t="s">
        <v>50</v>
      </c>
      <c r="E39" s="2" t="s">
        <v>51</v>
      </c>
      <c r="F39" s="2" t="s">
        <v>103</v>
      </c>
      <c r="G39" s="2" t="s">
        <v>56</v>
      </c>
      <c r="H39" s="2" t="s">
        <v>57</v>
      </c>
      <c r="I39" s="2" t="s">
        <v>119</v>
      </c>
      <c r="J39" s="3">
        <v>733429748</v>
      </c>
      <c r="K39" s="3">
        <v>20240806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1294600030</v>
      </c>
      <c r="AE39" s="3">
        <v>0</v>
      </c>
      <c r="AF39" s="3">
        <v>1962674005</v>
      </c>
      <c r="AG39" s="3">
        <v>0</v>
      </c>
      <c r="AH39" s="3">
        <v>65355773</v>
      </c>
      <c r="AI39" s="3">
        <v>2028029778</v>
      </c>
      <c r="AJ39" s="3">
        <v>0</v>
      </c>
      <c r="AK39" s="3">
        <v>0</v>
      </c>
      <c r="AL39" s="3">
        <v>0</v>
      </c>
      <c r="AM39" s="3">
        <v>-1295038060</v>
      </c>
      <c r="AN39" s="3">
        <v>438030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2" t="s">
        <v>54</v>
      </c>
      <c r="AX39" s="4" t="s">
        <v>117</v>
      </c>
      <c r="AY39" s="4" t="s">
        <v>118</v>
      </c>
      <c r="AZ39" s="4" t="s">
        <v>103</v>
      </c>
      <c r="BA39" s="4" t="s">
        <v>56</v>
      </c>
      <c r="BB39" s="4" t="s">
        <v>57</v>
      </c>
      <c r="BC39" s="4" t="s">
        <v>119</v>
      </c>
      <c r="BD39" s="5">
        <v>733429748</v>
      </c>
      <c r="BF39" s="8" t="b">
        <f t="shared" si="0"/>
        <v>1</v>
      </c>
    </row>
    <row r="40" spans="1:58" x14ac:dyDescent="0.3">
      <c r="A40" s="2" t="s">
        <v>117</v>
      </c>
      <c r="B40" s="2" t="s">
        <v>118</v>
      </c>
      <c r="C40" s="2" t="s">
        <v>50</v>
      </c>
      <c r="D40" s="2" t="s">
        <v>50</v>
      </c>
      <c r="E40" s="2" t="s">
        <v>51</v>
      </c>
      <c r="F40" s="2" t="s">
        <v>120</v>
      </c>
      <c r="G40" s="2" t="s">
        <v>56</v>
      </c>
      <c r="H40" s="2" t="s">
        <v>57</v>
      </c>
      <c r="I40" s="2" t="s">
        <v>121</v>
      </c>
      <c r="J40" s="3">
        <v>53629080</v>
      </c>
      <c r="K40" s="3">
        <v>20240806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288480</v>
      </c>
      <c r="AE40" s="3">
        <v>0</v>
      </c>
      <c r="AF40" s="3">
        <v>41420250</v>
      </c>
      <c r="AG40" s="3">
        <v>0</v>
      </c>
      <c r="AH40" s="3">
        <v>12497310</v>
      </c>
      <c r="AI40" s="3">
        <v>53917560</v>
      </c>
      <c r="AJ40" s="3">
        <v>0</v>
      </c>
      <c r="AK40" s="3">
        <v>0</v>
      </c>
      <c r="AL40" s="3">
        <v>0</v>
      </c>
      <c r="AM40" s="3">
        <v>-288480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2" t="s">
        <v>54</v>
      </c>
      <c r="AX40" s="4" t="s">
        <v>117</v>
      </c>
      <c r="AY40" s="4" t="s">
        <v>118</v>
      </c>
      <c r="AZ40" s="4" t="s">
        <v>120</v>
      </c>
      <c r="BA40" s="4" t="s">
        <v>56</v>
      </c>
      <c r="BB40" s="4" t="s">
        <v>57</v>
      </c>
      <c r="BC40" s="4" t="s">
        <v>121</v>
      </c>
      <c r="BD40" s="5">
        <v>53629080</v>
      </c>
      <c r="BF40" s="8" t="b">
        <f t="shared" si="0"/>
        <v>1</v>
      </c>
    </row>
    <row r="41" spans="1:58" x14ac:dyDescent="0.3">
      <c r="A41" s="2" t="s">
        <v>117</v>
      </c>
      <c r="B41" s="2" t="s">
        <v>118</v>
      </c>
      <c r="C41" s="2" t="s">
        <v>50</v>
      </c>
      <c r="D41" s="2" t="s">
        <v>50</v>
      </c>
      <c r="E41" s="2" t="s">
        <v>51</v>
      </c>
      <c r="F41" s="2" t="s">
        <v>111</v>
      </c>
      <c r="G41" s="2" t="s">
        <v>56</v>
      </c>
      <c r="H41" s="2" t="s">
        <v>57</v>
      </c>
      <c r="I41" s="2" t="s">
        <v>122</v>
      </c>
      <c r="J41" s="3">
        <v>1207498985</v>
      </c>
      <c r="K41" s="3">
        <v>20240806</v>
      </c>
      <c r="L41" s="3">
        <v>3138900</v>
      </c>
      <c r="M41" s="3">
        <v>0</v>
      </c>
      <c r="N41" s="3">
        <v>31550860</v>
      </c>
      <c r="O41" s="3">
        <v>34689760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5274733616</v>
      </c>
      <c r="AE41" s="3">
        <v>2001750940</v>
      </c>
      <c r="AF41" s="3">
        <v>5277494885</v>
      </c>
      <c r="AG41" s="3">
        <v>0</v>
      </c>
      <c r="AH41" s="3">
        <v>3206488656</v>
      </c>
      <c r="AI41" s="3">
        <v>8483983541</v>
      </c>
      <c r="AJ41" s="3">
        <v>0</v>
      </c>
      <c r="AK41" s="3">
        <v>0</v>
      </c>
      <c r="AL41" s="3">
        <v>0</v>
      </c>
      <c r="AM41" s="3">
        <v>-5274789596</v>
      </c>
      <c r="AN41" s="3">
        <v>55980</v>
      </c>
      <c r="AO41" s="3">
        <v>0</v>
      </c>
      <c r="AP41" s="3">
        <v>0</v>
      </c>
      <c r="AQ41" s="3">
        <v>2000000000</v>
      </c>
      <c r="AR41" s="3">
        <v>2000000000</v>
      </c>
      <c r="AS41" s="3">
        <v>2000000000</v>
      </c>
      <c r="AT41" s="3">
        <v>0</v>
      </c>
      <c r="AU41" s="3">
        <v>0</v>
      </c>
      <c r="AV41" s="2" t="s">
        <v>54</v>
      </c>
      <c r="AX41" s="4" t="s">
        <v>117</v>
      </c>
      <c r="AY41" s="4" t="s">
        <v>118</v>
      </c>
      <c r="AZ41" s="4" t="s">
        <v>111</v>
      </c>
      <c r="BA41" s="4" t="s">
        <v>56</v>
      </c>
      <c r="BB41" s="4" t="s">
        <v>57</v>
      </c>
      <c r="BC41" s="4" t="s">
        <v>122</v>
      </c>
      <c r="BD41" s="5">
        <v>1207498985</v>
      </c>
      <c r="BF41" s="8" t="b">
        <f t="shared" si="0"/>
        <v>1</v>
      </c>
    </row>
    <row r="42" spans="1:58" x14ac:dyDescent="0.3">
      <c r="A42" s="2" t="s">
        <v>117</v>
      </c>
      <c r="B42" s="2" t="s">
        <v>118</v>
      </c>
      <c r="C42" s="2" t="s">
        <v>50</v>
      </c>
      <c r="D42" s="2" t="s">
        <v>50</v>
      </c>
      <c r="E42" s="2" t="s">
        <v>51</v>
      </c>
      <c r="F42" s="2" t="s">
        <v>113</v>
      </c>
      <c r="G42" s="2" t="s">
        <v>68</v>
      </c>
      <c r="H42" s="2" t="s">
        <v>69</v>
      </c>
      <c r="I42" s="2" t="s">
        <v>123</v>
      </c>
      <c r="J42" s="3">
        <v>51784915</v>
      </c>
      <c r="K42" s="3">
        <v>20240806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37707000</v>
      </c>
      <c r="AE42" s="3">
        <v>1320000000</v>
      </c>
      <c r="AF42" s="3">
        <v>1409491915</v>
      </c>
      <c r="AG42" s="3">
        <v>0</v>
      </c>
      <c r="AH42" s="3">
        <v>0</v>
      </c>
      <c r="AI42" s="3">
        <v>1409491915</v>
      </c>
      <c r="AJ42" s="3">
        <v>0</v>
      </c>
      <c r="AK42" s="3">
        <v>0</v>
      </c>
      <c r="AL42" s="3">
        <v>0</v>
      </c>
      <c r="AM42" s="3">
        <v>-37707000</v>
      </c>
      <c r="AN42" s="3">
        <v>0</v>
      </c>
      <c r="AO42" s="3">
        <v>0</v>
      </c>
      <c r="AP42" s="3">
        <v>0</v>
      </c>
      <c r="AQ42" s="3">
        <v>1320000000</v>
      </c>
      <c r="AR42" s="3">
        <v>1320000000</v>
      </c>
      <c r="AS42" s="3">
        <v>1320000000</v>
      </c>
      <c r="AT42" s="3">
        <v>0</v>
      </c>
      <c r="AU42" s="3">
        <v>0</v>
      </c>
      <c r="AV42" s="2" t="s">
        <v>54</v>
      </c>
      <c r="AX42" s="4" t="s">
        <v>117</v>
      </c>
      <c r="AY42" s="4" t="s">
        <v>118</v>
      </c>
      <c r="AZ42" s="4" t="s">
        <v>113</v>
      </c>
      <c r="BA42" s="4" t="s">
        <v>68</v>
      </c>
      <c r="BB42" s="4" t="s">
        <v>69</v>
      </c>
      <c r="BC42" s="4" t="s">
        <v>123</v>
      </c>
      <c r="BD42" s="5">
        <v>51784915</v>
      </c>
      <c r="BF42" s="8" t="b">
        <f t="shared" si="0"/>
        <v>1</v>
      </c>
    </row>
    <row r="43" spans="1:58" x14ac:dyDescent="0.3">
      <c r="A43" s="2" t="s">
        <v>117</v>
      </c>
      <c r="B43" s="2" t="s">
        <v>118</v>
      </c>
      <c r="C43" s="2" t="s">
        <v>50</v>
      </c>
      <c r="D43" s="2" t="s">
        <v>50</v>
      </c>
      <c r="E43" s="2" t="s">
        <v>51</v>
      </c>
      <c r="F43" s="2" t="s">
        <v>124</v>
      </c>
      <c r="G43" s="2" t="s">
        <v>68</v>
      </c>
      <c r="H43" s="2" t="s">
        <v>69</v>
      </c>
      <c r="I43" s="2" t="s">
        <v>125</v>
      </c>
      <c r="J43" s="3">
        <v>247272948</v>
      </c>
      <c r="K43" s="3">
        <v>20240806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793068000</v>
      </c>
      <c r="AF43" s="3">
        <v>1040340948</v>
      </c>
      <c r="AG43" s="3">
        <v>0</v>
      </c>
      <c r="AH43" s="3">
        <v>0</v>
      </c>
      <c r="AI43" s="3">
        <v>1040340948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988408440</v>
      </c>
      <c r="AR43" s="3">
        <v>988408440</v>
      </c>
      <c r="AS43" s="3">
        <v>1183748880</v>
      </c>
      <c r="AT43" s="3">
        <v>0</v>
      </c>
      <c r="AU43" s="3">
        <v>0</v>
      </c>
      <c r="AV43" s="2" t="s">
        <v>54</v>
      </c>
      <c r="AX43" s="4" t="s">
        <v>117</v>
      </c>
      <c r="AY43" s="4" t="s">
        <v>118</v>
      </c>
      <c r="AZ43" s="4" t="s">
        <v>124</v>
      </c>
      <c r="BA43" s="4" t="s">
        <v>68</v>
      </c>
      <c r="BB43" s="4" t="s">
        <v>69</v>
      </c>
      <c r="BC43" s="4" t="s">
        <v>125</v>
      </c>
      <c r="BD43" s="5">
        <v>247272948</v>
      </c>
      <c r="BF43" s="8" t="b">
        <f t="shared" si="0"/>
        <v>1</v>
      </c>
    </row>
    <row r="44" spans="1:58" x14ac:dyDescent="0.3">
      <c r="A44" s="2" t="s">
        <v>117</v>
      </c>
      <c r="B44" s="2" t="s">
        <v>118</v>
      </c>
      <c r="C44" s="2" t="s">
        <v>50</v>
      </c>
      <c r="D44" s="2" t="s">
        <v>50</v>
      </c>
      <c r="E44" s="2" t="s">
        <v>51</v>
      </c>
      <c r="F44" s="2" t="s">
        <v>77</v>
      </c>
      <c r="G44" s="2" t="s">
        <v>68</v>
      </c>
      <c r="H44" s="2" t="s">
        <v>69</v>
      </c>
      <c r="I44" s="2" t="s">
        <v>126</v>
      </c>
      <c r="J44" s="3">
        <v>87610</v>
      </c>
      <c r="K44" s="3">
        <v>20240806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20000000</v>
      </c>
      <c r="AE44" s="3">
        <v>1078144739</v>
      </c>
      <c r="AF44" s="3">
        <v>1098232349</v>
      </c>
      <c r="AG44" s="3">
        <v>0</v>
      </c>
      <c r="AH44" s="3">
        <v>0</v>
      </c>
      <c r="AI44" s="3">
        <v>1098232349</v>
      </c>
      <c r="AJ44" s="3">
        <v>0</v>
      </c>
      <c r="AK44" s="3">
        <v>0</v>
      </c>
      <c r="AL44" s="3">
        <v>0</v>
      </c>
      <c r="AM44" s="3">
        <v>-20000000</v>
      </c>
      <c r="AN44" s="3">
        <v>0</v>
      </c>
      <c r="AO44" s="3">
        <v>0</v>
      </c>
      <c r="AP44" s="3">
        <v>0</v>
      </c>
      <c r="AQ44" s="3">
        <v>1095188569</v>
      </c>
      <c r="AR44" s="3">
        <v>1092232399</v>
      </c>
      <c r="AS44" s="3">
        <v>1115188569</v>
      </c>
      <c r="AT44" s="3">
        <v>0</v>
      </c>
      <c r="AU44" s="3">
        <v>0</v>
      </c>
      <c r="AV44" s="2" t="s">
        <v>54</v>
      </c>
      <c r="AX44" s="4" t="s">
        <v>117</v>
      </c>
      <c r="AY44" s="4" t="s">
        <v>118</v>
      </c>
      <c r="AZ44" s="4" t="s">
        <v>77</v>
      </c>
      <c r="BA44" s="4" t="s">
        <v>68</v>
      </c>
      <c r="BB44" s="4" t="s">
        <v>69</v>
      </c>
      <c r="BC44" s="4" t="s">
        <v>126</v>
      </c>
      <c r="BD44" s="5">
        <v>87610</v>
      </c>
      <c r="BF44" s="8" t="b">
        <f t="shared" si="0"/>
        <v>1</v>
      </c>
    </row>
    <row r="45" spans="1:58" x14ac:dyDescent="0.3">
      <c r="A45" s="2" t="s">
        <v>117</v>
      </c>
      <c r="B45" s="2" t="s">
        <v>118</v>
      </c>
      <c r="C45" s="2" t="s">
        <v>50</v>
      </c>
      <c r="D45" s="2" t="s">
        <v>50</v>
      </c>
      <c r="E45" s="2" t="s">
        <v>51</v>
      </c>
      <c r="F45" s="2" t="s">
        <v>79</v>
      </c>
      <c r="G45" s="2" t="s">
        <v>68</v>
      </c>
      <c r="H45" s="2" t="s">
        <v>69</v>
      </c>
      <c r="I45" s="2" t="s">
        <v>115</v>
      </c>
      <c r="J45" s="3">
        <v>469587614</v>
      </c>
      <c r="K45" s="3">
        <v>20240806</v>
      </c>
      <c r="L45" s="3">
        <v>0</v>
      </c>
      <c r="M45" s="3">
        <v>0</v>
      </c>
      <c r="N45" s="3">
        <v>12488400</v>
      </c>
      <c r="O45" s="3">
        <v>12488400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214166345</v>
      </c>
      <c r="AE45" s="3">
        <v>867821729</v>
      </c>
      <c r="AF45" s="3">
        <v>1416975928</v>
      </c>
      <c r="AG45" s="3">
        <v>0</v>
      </c>
      <c r="AH45" s="3">
        <v>134599760</v>
      </c>
      <c r="AI45" s="3">
        <v>1551575688</v>
      </c>
      <c r="AJ45" s="3">
        <v>0</v>
      </c>
      <c r="AK45" s="3">
        <v>0</v>
      </c>
      <c r="AL45" s="3">
        <v>0</v>
      </c>
      <c r="AM45" s="3">
        <v>-214166345</v>
      </c>
      <c r="AN45" s="3">
        <v>0</v>
      </c>
      <c r="AO45" s="3">
        <v>0</v>
      </c>
      <c r="AP45" s="3">
        <v>0</v>
      </c>
      <c r="AQ45" s="3">
        <v>814639780</v>
      </c>
      <c r="AR45" s="3">
        <v>761457831</v>
      </c>
      <c r="AS45" s="3">
        <v>814639780</v>
      </c>
      <c r="AT45" s="3">
        <v>0</v>
      </c>
      <c r="AU45" s="3">
        <v>0</v>
      </c>
      <c r="AV45" s="2" t="s">
        <v>54</v>
      </c>
      <c r="AX45" s="4" t="s">
        <v>117</v>
      </c>
      <c r="AY45" s="4" t="s">
        <v>118</v>
      </c>
      <c r="AZ45" s="4" t="s">
        <v>79</v>
      </c>
      <c r="BA45" s="4" t="s">
        <v>68</v>
      </c>
      <c r="BB45" s="4" t="s">
        <v>69</v>
      </c>
      <c r="BC45" s="4" t="s">
        <v>115</v>
      </c>
      <c r="BD45" s="5">
        <v>469587614</v>
      </c>
      <c r="BF45" s="8" t="b">
        <f t="shared" si="0"/>
        <v>1</v>
      </c>
    </row>
    <row r="46" spans="1:58" x14ac:dyDescent="0.3">
      <c r="A46" s="2" t="s">
        <v>117</v>
      </c>
      <c r="B46" s="2" t="s">
        <v>118</v>
      </c>
      <c r="C46" s="2" t="s">
        <v>50</v>
      </c>
      <c r="D46" s="2" t="s">
        <v>50</v>
      </c>
      <c r="E46" s="2" t="s">
        <v>51</v>
      </c>
      <c r="F46" s="2" t="s">
        <v>114</v>
      </c>
      <c r="G46" s="2" t="s">
        <v>68</v>
      </c>
      <c r="H46" s="2" t="s">
        <v>69</v>
      </c>
      <c r="I46" s="2" t="s">
        <v>127</v>
      </c>
      <c r="J46" s="3">
        <v>0</v>
      </c>
      <c r="K46" s="3">
        <v>20240806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603668225</v>
      </c>
      <c r="AF46" s="3">
        <v>603668225</v>
      </c>
      <c r="AG46" s="3">
        <v>0</v>
      </c>
      <c r="AH46" s="3">
        <v>0</v>
      </c>
      <c r="AI46" s="3">
        <v>603668225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403668215</v>
      </c>
      <c r="AR46" s="3">
        <v>203668205</v>
      </c>
      <c r="AS46" s="3">
        <v>403668215</v>
      </c>
      <c r="AT46" s="3">
        <v>0</v>
      </c>
      <c r="AU46" s="3">
        <v>0</v>
      </c>
      <c r="AV46" s="2" t="s">
        <v>54</v>
      </c>
      <c r="AX46" s="4" t="s">
        <v>117</v>
      </c>
      <c r="AY46" s="4" t="s">
        <v>118</v>
      </c>
      <c r="AZ46" s="4" t="s">
        <v>114</v>
      </c>
      <c r="BA46" s="4" t="s">
        <v>68</v>
      </c>
      <c r="BB46" s="4" t="s">
        <v>69</v>
      </c>
      <c r="BC46" s="4" t="s">
        <v>127</v>
      </c>
      <c r="BD46" s="5">
        <v>0</v>
      </c>
      <c r="BF46" s="8" t="b">
        <f t="shared" si="0"/>
        <v>1</v>
      </c>
    </row>
    <row r="47" spans="1:58" x14ac:dyDescent="0.3">
      <c r="A47" s="2" t="s">
        <v>117</v>
      </c>
      <c r="B47" s="2" t="s">
        <v>118</v>
      </c>
      <c r="C47" s="2" t="s">
        <v>50</v>
      </c>
      <c r="D47" s="2" t="s">
        <v>50</v>
      </c>
      <c r="E47" s="2" t="s">
        <v>51</v>
      </c>
      <c r="F47" s="2" t="s">
        <v>81</v>
      </c>
      <c r="G47" s="2" t="s">
        <v>68</v>
      </c>
      <c r="H47" s="2" t="s">
        <v>69</v>
      </c>
      <c r="I47" s="2" t="s">
        <v>128</v>
      </c>
      <c r="J47" s="3">
        <v>21910</v>
      </c>
      <c r="K47" s="3">
        <v>20240806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4130351842</v>
      </c>
      <c r="AF47" s="3">
        <v>4130373752</v>
      </c>
      <c r="AG47" s="3">
        <v>0</v>
      </c>
      <c r="AH47" s="3">
        <v>0</v>
      </c>
      <c r="AI47" s="3">
        <v>4130373752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4130351842</v>
      </c>
      <c r="AR47" s="3">
        <v>4130351842</v>
      </c>
      <c r="AS47" s="3">
        <v>4130351842</v>
      </c>
      <c r="AT47" s="3">
        <v>0</v>
      </c>
      <c r="AU47" s="3">
        <v>0</v>
      </c>
      <c r="AV47" s="2" t="s">
        <v>54</v>
      </c>
      <c r="AX47" s="4" t="s">
        <v>117</v>
      </c>
      <c r="AY47" s="4" t="s">
        <v>118</v>
      </c>
      <c r="AZ47" s="4" t="s">
        <v>81</v>
      </c>
      <c r="BA47" s="4" t="s">
        <v>68</v>
      </c>
      <c r="BB47" s="4" t="s">
        <v>69</v>
      </c>
      <c r="BC47" s="4" t="s">
        <v>128</v>
      </c>
      <c r="BD47" s="5">
        <v>21910</v>
      </c>
      <c r="BF47" s="8" t="b">
        <f t="shared" si="0"/>
        <v>1</v>
      </c>
    </row>
    <row r="48" spans="1:58" x14ac:dyDescent="0.3">
      <c r="A48" s="2" t="s">
        <v>117</v>
      </c>
      <c r="B48" s="2" t="s">
        <v>118</v>
      </c>
      <c r="C48" s="2" t="s">
        <v>50</v>
      </c>
      <c r="D48" s="2" t="s">
        <v>50</v>
      </c>
      <c r="E48" s="2" t="s">
        <v>51</v>
      </c>
      <c r="F48" s="2" t="s">
        <v>116</v>
      </c>
      <c r="G48" s="2" t="s">
        <v>68</v>
      </c>
      <c r="H48" s="2" t="s">
        <v>69</v>
      </c>
      <c r="I48" s="2" t="s">
        <v>80</v>
      </c>
      <c r="J48" s="3">
        <v>78960470</v>
      </c>
      <c r="K48" s="3">
        <v>20240806</v>
      </c>
      <c r="L48" s="3">
        <v>352000</v>
      </c>
      <c r="M48" s="3">
        <v>0</v>
      </c>
      <c r="N48" s="3">
        <v>0</v>
      </c>
      <c r="O48" s="3">
        <v>352000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41495400</v>
      </c>
      <c r="AE48" s="3">
        <v>100000</v>
      </c>
      <c r="AF48" s="3">
        <v>115804770</v>
      </c>
      <c r="AG48" s="3">
        <v>0</v>
      </c>
      <c r="AH48" s="3">
        <v>4751100</v>
      </c>
      <c r="AI48" s="3">
        <v>120555870</v>
      </c>
      <c r="AJ48" s="3">
        <v>0</v>
      </c>
      <c r="AK48" s="3">
        <v>0</v>
      </c>
      <c r="AL48" s="3">
        <v>0</v>
      </c>
      <c r="AM48" s="3">
        <v>-41495400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2" t="s">
        <v>54</v>
      </c>
      <c r="AX48" s="4" t="s">
        <v>117</v>
      </c>
      <c r="AY48" s="4" t="s">
        <v>118</v>
      </c>
      <c r="AZ48" s="4" t="s">
        <v>116</v>
      </c>
      <c r="BA48" s="4" t="s">
        <v>68</v>
      </c>
      <c r="BB48" s="4" t="s">
        <v>69</v>
      </c>
      <c r="BC48" s="4" t="s">
        <v>80</v>
      </c>
      <c r="BD48" s="5">
        <v>78960470</v>
      </c>
      <c r="BF48" s="8" t="b">
        <f t="shared" si="0"/>
        <v>1</v>
      </c>
    </row>
    <row r="49" spans="1:60" x14ac:dyDescent="0.3">
      <c r="A49" s="2" t="s">
        <v>117</v>
      </c>
      <c r="B49" s="2" t="s">
        <v>118</v>
      </c>
      <c r="C49" s="2" t="s">
        <v>50</v>
      </c>
      <c r="D49" s="2" t="s">
        <v>50</v>
      </c>
      <c r="E49" s="2" t="s">
        <v>51</v>
      </c>
      <c r="F49" s="2" t="s">
        <v>87</v>
      </c>
      <c r="G49" s="2" t="s">
        <v>68</v>
      </c>
      <c r="H49" s="2" t="s">
        <v>69</v>
      </c>
      <c r="I49" s="2" t="s">
        <v>129</v>
      </c>
      <c r="J49" s="3">
        <v>42945994</v>
      </c>
      <c r="K49" s="3">
        <v>20240806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119666900</v>
      </c>
      <c r="AE49" s="3">
        <v>2050000000</v>
      </c>
      <c r="AF49" s="3">
        <v>2212612894</v>
      </c>
      <c r="AG49" s="3">
        <v>0</v>
      </c>
      <c r="AH49" s="3">
        <v>0</v>
      </c>
      <c r="AI49" s="3">
        <v>2212612894</v>
      </c>
      <c r="AJ49" s="3">
        <v>0</v>
      </c>
      <c r="AK49" s="3">
        <v>0</v>
      </c>
      <c r="AL49" s="3">
        <v>0</v>
      </c>
      <c r="AM49" s="3">
        <v>-119666900</v>
      </c>
      <c r="AN49" s="3">
        <v>0</v>
      </c>
      <c r="AO49" s="3">
        <v>0</v>
      </c>
      <c r="AP49" s="3">
        <v>0</v>
      </c>
      <c r="AQ49" s="3">
        <v>1900000000</v>
      </c>
      <c r="AR49" s="3">
        <v>1750000000</v>
      </c>
      <c r="AS49" s="3">
        <v>1900000000</v>
      </c>
      <c r="AT49" s="3">
        <v>0</v>
      </c>
      <c r="AU49" s="3">
        <v>0</v>
      </c>
      <c r="AV49" s="2" t="s">
        <v>54</v>
      </c>
      <c r="AX49" s="4" t="s">
        <v>117</v>
      </c>
      <c r="AY49" s="4" t="s">
        <v>118</v>
      </c>
      <c r="AZ49" s="4" t="s">
        <v>87</v>
      </c>
      <c r="BA49" s="4" t="s">
        <v>68</v>
      </c>
      <c r="BB49" s="4" t="s">
        <v>69</v>
      </c>
      <c r="BC49" s="4" t="s">
        <v>129</v>
      </c>
      <c r="BD49" s="5">
        <v>42945994</v>
      </c>
      <c r="BF49" s="8" t="b">
        <f t="shared" si="0"/>
        <v>1</v>
      </c>
    </row>
    <row r="50" spans="1:60" x14ac:dyDescent="0.3">
      <c r="A50" s="2" t="s">
        <v>117</v>
      </c>
      <c r="B50" s="2" t="s">
        <v>118</v>
      </c>
      <c r="C50" s="2" t="s">
        <v>50</v>
      </c>
      <c r="D50" s="2" t="s">
        <v>50</v>
      </c>
      <c r="E50" s="2" t="s">
        <v>51</v>
      </c>
      <c r="F50" s="2" t="s">
        <v>91</v>
      </c>
      <c r="G50" s="2" t="s">
        <v>68</v>
      </c>
      <c r="H50" s="2" t="s">
        <v>69</v>
      </c>
      <c r="I50" s="2" t="s">
        <v>130</v>
      </c>
      <c r="J50" s="3">
        <v>27813712</v>
      </c>
      <c r="K50" s="3">
        <v>20240806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20000000</v>
      </c>
      <c r="AE50" s="3">
        <v>1000000000</v>
      </c>
      <c r="AF50" s="3">
        <v>1047813712</v>
      </c>
      <c r="AG50" s="3">
        <v>0</v>
      </c>
      <c r="AH50" s="3">
        <v>0</v>
      </c>
      <c r="AI50" s="3">
        <v>1047813712</v>
      </c>
      <c r="AJ50" s="3">
        <v>0</v>
      </c>
      <c r="AK50" s="3">
        <v>0</v>
      </c>
      <c r="AL50" s="3">
        <v>0</v>
      </c>
      <c r="AM50" s="3">
        <v>-20000000</v>
      </c>
      <c r="AN50" s="3">
        <v>0</v>
      </c>
      <c r="AO50" s="3">
        <v>0</v>
      </c>
      <c r="AP50" s="3">
        <v>0</v>
      </c>
      <c r="AQ50" s="3">
        <v>1000000000</v>
      </c>
      <c r="AR50" s="3">
        <v>1000000000</v>
      </c>
      <c r="AS50" s="3">
        <v>1000000000</v>
      </c>
      <c r="AT50" s="3">
        <v>0</v>
      </c>
      <c r="AU50" s="3">
        <v>0</v>
      </c>
      <c r="AV50" s="2" t="s">
        <v>54</v>
      </c>
      <c r="AX50" s="4" t="s">
        <v>117</v>
      </c>
      <c r="AY50" s="4" t="s">
        <v>118</v>
      </c>
      <c r="AZ50" s="4" t="s">
        <v>91</v>
      </c>
      <c r="BA50" s="4" t="s">
        <v>68</v>
      </c>
      <c r="BB50" s="4" t="s">
        <v>69</v>
      </c>
      <c r="BC50" s="4" t="s">
        <v>130</v>
      </c>
      <c r="BD50" s="5">
        <v>27813712</v>
      </c>
      <c r="BF50" s="8" t="b">
        <f t="shared" si="0"/>
        <v>1</v>
      </c>
    </row>
    <row r="51" spans="1:60" x14ac:dyDescent="0.3">
      <c r="A51" s="2" t="s">
        <v>117</v>
      </c>
      <c r="B51" s="2" t="s">
        <v>118</v>
      </c>
      <c r="C51" s="2" t="s">
        <v>50</v>
      </c>
      <c r="D51" s="2" t="s">
        <v>50</v>
      </c>
      <c r="E51" s="2" t="s">
        <v>51</v>
      </c>
      <c r="F51" s="2" t="s">
        <v>131</v>
      </c>
      <c r="G51" s="2" t="s">
        <v>68</v>
      </c>
      <c r="H51" s="2" t="s">
        <v>69</v>
      </c>
      <c r="I51" s="2" t="s">
        <v>94</v>
      </c>
      <c r="J51" s="3">
        <v>195652795</v>
      </c>
      <c r="K51" s="3">
        <v>20240806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306603155</v>
      </c>
      <c r="AE51" s="3">
        <v>7741298760</v>
      </c>
      <c r="AF51" s="3">
        <v>8243554710</v>
      </c>
      <c r="AG51" s="3">
        <v>0</v>
      </c>
      <c r="AH51" s="3">
        <v>0</v>
      </c>
      <c r="AI51" s="3">
        <v>8243554710</v>
      </c>
      <c r="AJ51" s="3">
        <v>0</v>
      </c>
      <c r="AK51" s="3">
        <v>0</v>
      </c>
      <c r="AL51" s="3">
        <v>0</v>
      </c>
      <c r="AM51" s="3">
        <v>-306603155</v>
      </c>
      <c r="AN51" s="3">
        <v>0</v>
      </c>
      <c r="AO51" s="3">
        <v>0</v>
      </c>
      <c r="AP51" s="3">
        <v>0</v>
      </c>
      <c r="AQ51" s="3">
        <v>7900000000</v>
      </c>
      <c r="AR51" s="3">
        <v>7900000000</v>
      </c>
      <c r="AS51" s="3">
        <v>8058701240</v>
      </c>
      <c r="AT51" s="3">
        <v>0</v>
      </c>
      <c r="AU51" s="3">
        <v>0</v>
      </c>
      <c r="AV51" s="2" t="s">
        <v>54</v>
      </c>
      <c r="AX51" s="4" t="s">
        <v>117</v>
      </c>
      <c r="AY51" s="4" t="s">
        <v>118</v>
      </c>
      <c r="AZ51" s="4" t="s">
        <v>131</v>
      </c>
      <c r="BA51" s="4" t="s">
        <v>68</v>
      </c>
      <c r="BB51" s="4" t="s">
        <v>69</v>
      </c>
      <c r="BC51" s="4" t="s">
        <v>94</v>
      </c>
      <c r="BD51" s="5">
        <v>195652795</v>
      </c>
      <c r="BF51" s="8" t="b">
        <f t="shared" si="0"/>
        <v>1</v>
      </c>
    </row>
    <row r="52" spans="1:60" x14ac:dyDescent="0.3">
      <c r="A52" s="2" t="s">
        <v>117</v>
      </c>
      <c r="B52" s="2" t="s">
        <v>118</v>
      </c>
      <c r="C52" s="2" t="s">
        <v>50</v>
      </c>
      <c r="D52" s="2" t="s">
        <v>50</v>
      </c>
      <c r="E52" s="2" t="s">
        <v>51</v>
      </c>
      <c r="F52" s="2" t="s">
        <v>99</v>
      </c>
      <c r="G52" s="2" t="s">
        <v>68</v>
      </c>
      <c r="H52" s="2" t="s">
        <v>69</v>
      </c>
      <c r="I52" s="2" t="s">
        <v>98</v>
      </c>
      <c r="J52" s="3">
        <v>359608934</v>
      </c>
      <c r="K52" s="3">
        <v>20240806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25393020</v>
      </c>
      <c r="AE52" s="3">
        <v>3460071450</v>
      </c>
      <c r="AF52" s="3">
        <v>3845073404</v>
      </c>
      <c r="AG52" s="3">
        <v>0</v>
      </c>
      <c r="AH52" s="3">
        <v>0</v>
      </c>
      <c r="AI52" s="3">
        <v>3845073404</v>
      </c>
      <c r="AJ52" s="3">
        <v>0</v>
      </c>
      <c r="AK52" s="3">
        <v>0</v>
      </c>
      <c r="AL52" s="3">
        <v>0</v>
      </c>
      <c r="AM52" s="3">
        <v>-25393020</v>
      </c>
      <c r="AN52" s="3">
        <v>0</v>
      </c>
      <c r="AO52" s="3">
        <v>0</v>
      </c>
      <c r="AP52" s="3">
        <v>0</v>
      </c>
      <c r="AQ52" s="3">
        <v>2395901000</v>
      </c>
      <c r="AR52" s="3">
        <v>1331730550</v>
      </c>
      <c r="AS52" s="3">
        <v>2395901000</v>
      </c>
      <c r="AT52" s="3">
        <v>0</v>
      </c>
      <c r="AU52" s="3">
        <v>0</v>
      </c>
      <c r="AV52" s="2" t="s">
        <v>54</v>
      </c>
      <c r="AX52" s="4" t="s">
        <v>117</v>
      </c>
      <c r="AY52" s="4" t="s">
        <v>118</v>
      </c>
      <c r="AZ52" s="4" t="s">
        <v>99</v>
      </c>
      <c r="BA52" s="4" t="s">
        <v>68</v>
      </c>
      <c r="BB52" s="4" t="s">
        <v>69</v>
      </c>
      <c r="BC52" s="4" t="s">
        <v>98</v>
      </c>
      <c r="BD52" s="5">
        <v>359608934</v>
      </c>
      <c r="BF52" s="8" t="b">
        <f t="shared" si="0"/>
        <v>1</v>
      </c>
    </row>
    <row r="53" spans="1:60" x14ac:dyDescent="0.3">
      <c r="A53" s="2" t="s">
        <v>117</v>
      </c>
      <c r="B53" s="2" t="s">
        <v>118</v>
      </c>
      <c r="C53" s="2" t="s">
        <v>50</v>
      </c>
      <c r="D53" s="2" t="s">
        <v>50</v>
      </c>
      <c r="E53" s="2" t="s">
        <v>51</v>
      </c>
      <c r="F53" s="2" t="s">
        <v>132</v>
      </c>
      <c r="G53" s="2" t="s">
        <v>68</v>
      </c>
      <c r="H53" s="2" t="s">
        <v>69</v>
      </c>
      <c r="I53" s="2" t="s">
        <v>90</v>
      </c>
      <c r="J53" s="3">
        <v>142787126</v>
      </c>
      <c r="K53" s="3">
        <v>20240806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103122550</v>
      </c>
      <c r="AE53" s="3">
        <v>1170000000</v>
      </c>
      <c r="AF53" s="3">
        <v>1415909676</v>
      </c>
      <c r="AG53" s="3">
        <v>0</v>
      </c>
      <c r="AH53" s="3">
        <v>0</v>
      </c>
      <c r="AI53" s="3">
        <v>1415909676</v>
      </c>
      <c r="AJ53" s="3">
        <v>0</v>
      </c>
      <c r="AK53" s="3">
        <v>0</v>
      </c>
      <c r="AL53" s="3">
        <v>0</v>
      </c>
      <c r="AM53" s="3">
        <v>-103122550</v>
      </c>
      <c r="AN53" s="3">
        <v>0</v>
      </c>
      <c r="AO53" s="3">
        <v>0</v>
      </c>
      <c r="AP53" s="3">
        <v>0</v>
      </c>
      <c r="AQ53" s="3">
        <v>1170000000</v>
      </c>
      <c r="AR53" s="3">
        <v>1170000000</v>
      </c>
      <c r="AS53" s="3">
        <v>1170000000</v>
      </c>
      <c r="AT53" s="3">
        <v>0</v>
      </c>
      <c r="AU53" s="3">
        <v>0</v>
      </c>
      <c r="AV53" s="2" t="s">
        <v>54</v>
      </c>
      <c r="AX53" s="4" t="s">
        <v>117</v>
      </c>
      <c r="AY53" s="4" t="s">
        <v>118</v>
      </c>
      <c r="AZ53" s="4" t="s">
        <v>132</v>
      </c>
      <c r="BA53" s="4" t="s">
        <v>68</v>
      </c>
      <c r="BB53" s="4" t="s">
        <v>69</v>
      </c>
      <c r="BC53" s="4" t="s">
        <v>90</v>
      </c>
      <c r="BD53" s="5">
        <v>142787126</v>
      </c>
      <c r="BF53" s="8" t="b">
        <f t="shared" si="0"/>
        <v>1</v>
      </c>
    </row>
    <row r="54" spans="1:60" x14ac:dyDescent="0.3">
      <c r="A54" s="2" t="s">
        <v>133</v>
      </c>
      <c r="B54" s="2" t="s">
        <v>134</v>
      </c>
      <c r="C54" s="2" t="s">
        <v>50</v>
      </c>
      <c r="D54" s="2" t="s">
        <v>50</v>
      </c>
      <c r="E54" s="2" t="s">
        <v>51</v>
      </c>
      <c r="F54" s="2" t="s">
        <v>52</v>
      </c>
      <c r="G54" s="2" t="s">
        <v>52</v>
      </c>
      <c r="H54" s="2" t="s">
        <v>53</v>
      </c>
      <c r="I54" s="2" t="s">
        <v>53</v>
      </c>
      <c r="J54" s="3">
        <v>62175033815</v>
      </c>
      <c r="K54" s="3">
        <v>20240806</v>
      </c>
      <c r="L54" s="3">
        <v>1057414820</v>
      </c>
      <c r="M54" s="3">
        <v>-1286800</v>
      </c>
      <c r="N54" s="3">
        <v>75065683</v>
      </c>
      <c r="O54" s="3">
        <v>1131193703</v>
      </c>
      <c r="P54" s="3">
        <v>-189666290</v>
      </c>
      <c r="Q54" s="3">
        <v>0</v>
      </c>
      <c r="R54" s="3">
        <v>0</v>
      </c>
      <c r="S54" s="3">
        <v>-40256150</v>
      </c>
      <c r="T54" s="3">
        <v>0</v>
      </c>
      <c r="U54" s="3">
        <v>0</v>
      </c>
      <c r="V54" s="3">
        <v>229922440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724157708381</v>
      </c>
      <c r="AE54" s="3">
        <v>140021238356</v>
      </c>
      <c r="AF54" s="3">
        <v>887609141639</v>
      </c>
      <c r="AG54" s="3">
        <v>-326843851</v>
      </c>
      <c r="AH54" s="3">
        <v>39071682764</v>
      </c>
      <c r="AI54" s="3">
        <v>926353980552</v>
      </c>
      <c r="AJ54" s="3">
        <v>-33914738241</v>
      </c>
      <c r="AK54" s="3">
        <v>0</v>
      </c>
      <c r="AL54" s="3">
        <v>0</v>
      </c>
      <c r="AM54" s="3">
        <v>-690242970140</v>
      </c>
      <c r="AN54" s="3">
        <v>0</v>
      </c>
      <c r="AO54" s="3">
        <v>0</v>
      </c>
      <c r="AP54" s="3">
        <v>0</v>
      </c>
      <c r="AQ54" s="3">
        <v>100021238356</v>
      </c>
      <c r="AR54" s="3">
        <v>40021238356</v>
      </c>
      <c r="AS54" s="3">
        <v>120021238356</v>
      </c>
      <c r="AT54" s="3">
        <v>0</v>
      </c>
      <c r="AU54" s="3">
        <v>0</v>
      </c>
      <c r="AV54" s="2" t="s">
        <v>54</v>
      </c>
      <c r="AX54" s="4" t="s">
        <v>133</v>
      </c>
      <c r="AY54" s="4" t="s">
        <v>134</v>
      </c>
      <c r="AZ54" s="4" t="s">
        <v>52</v>
      </c>
      <c r="BA54" s="4" t="s">
        <v>52</v>
      </c>
      <c r="BB54" s="4" t="s">
        <v>53</v>
      </c>
      <c r="BC54" s="4" t="s">
        <v>53</v>
      </c>
      <c r="BD54" s="5">
        <v>62175033815</v>
      </c>
      <c r="BF54" s="8" t="b">
        <f t="shared" si="0"/>
        <v>1</v>
      </c>
    </row>
    <row r="55" spans="1:60" x14ac:dyDescent="0.3">
      <c r="A55" s="2" t="s">
        <v>133</v>
      </c>
      <c r="B55" s="2" t="s">
        <v>134</v>
      </c>
      <c r="C55" s="2" t="s">
        <v>50</v>
      </c>
      <c r="D55" s="2" t="s">
        <v>50</v>
      </c>
      <c r="E55" s="2" t="s">
        <v>51</v>
      </c>
      <c r="F55" s="2" t="s">
        <v>135</v>
      </c>
      <c r="G55" s="2" t="s">
        <v>56</v>
      </c>
      <c r="H55" s="2" t="s">
        <v>57</v>
      </c>
      <c r="I55" s="2" t="s">
        <v>119</v>
      </c>
      <c r="J55" s="3">
        <v>404042576</v>
      </c>
      <c r="K55" s="3">
        <v>20240806</v>
      </c>
      <c r="L55" s="3">
        <v>0</v>
      </c>
      <c r="M55" s="3">
        <v>0</v>
      </c>
      <c r="N55" s="3">
        <v>30000</v>
      </c>
      <c r="O55" s="3">
        <v>30000</v>
      </c>
      <c r="P55" s="3">
        <v>0</v>
      </c>
      <c r="Q55" s="3">
        <v>0</v>
      </c>
      <c r="R55" s="3">
        <v>0</v>
      </c>
      <c r="S55" s="3">
        <v>-150000</v>
      </c>
      <c r="T55" s="3">
        <v>0</v>
      </c>
      <c r="U55" s="3">
        <v>0</v>
      </c>
      <c r="V55" s="3">
        <v>150000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1085897180</v>
      </c>
      <c r="AE55" s="3">
        <v>0</v>
      </c>
      <c r="AF55" s="3">
        <v>833020150</v>
      </c>
      <c r="AG55" s="3">
        <v>0</v>
      </c>
      <c r="AH55" s="3">
        <v>656919606</v>
      </c>
      <c r="AI55" s="3">
        <v>1489939756</v>
      </c>
      <c r="AJ55" s="3">
        <v>0</v>
      </c>
      <c r="AK55" s="3">
        <v>0</v>
      </c>
      <c r="AL55" s="3">
        <v>0</v>
      </c>
      <c r="AM55" s="3">
        <v>-1088235210</v>
      </c>
      <c r="AN55" s="3">
        <v>2338030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2" t="s">
        <v>54</v>
      </c>
      <c r="AX55" s="4" t="s">
        <v>133</v>
      </c>
      <c r="AY55" s="4" t="s">
        <v>134</v>
      </c>
      <c r="AZ55" s="4" t="s">
        <v>135</v>
      </c>
      <c r="BA55" s="4" t="s">
        <v>56</v>
      </c>
      <c r="BB55" s="4" t="s">
        <v>57</v>
      </c>
      <c r="BC55" s="4" t="s">
        <v>119</v>
      </c>
      <c r="BD55" s="5">
        <v>404042576</v>
      </c>
      <c r="BF55" s="8" t="b">
        <f t="shared" si="0"/>
        <v>1</v>
      </c>
    </row>
    <row r="56" spans="1:60" x14ac:dyDescent="0.3">
      <c r="A56" s="2" t="s">
        <v>133</v>
      </c>
      <c r="B56" s="2" t="s">
        <v>134</v>
      </c>
      <c r="C56" s="2" t="s">
        <v>50</v>
      </c>
      <c r="D56" s="2" t="s">
        <v>50</v>
      </c>
      <c r="E56" s="2" t="s">
        <v>51</v>
      </c>
      <c r="F56" s="2" t="s">
        <v>136</v>
      </c>
      <c r="G56" s="2" t="s">
        <v>56</v>
      </c>
      <c r="H56" s="2" t="s">
        <v>57</v>
      </c>
      <c r="I56" s="2" t="s">
        <v>122</v>
      </c>
      <c r="J56" s="3">
        <v>13344998538</v>
      </c>
      <c r="K56" s="3">
        <v>20240806</v>
      </c>
      <c r="L56" s="3">
        <v>3145840</v>
      </c>
      <c r="M56" s="3">
        <v>0</v>
      </c>
      <c r="N56" s="3">
        <v>22138960</v>
      </c>
      <c r="O56" s="3">
        <v>25284800</v>
      </c>
      <c r="P56" s="3">
        <v>0</v>
      </c>
      <c r="Q56" s="3">
        <v>0</v>
      </c>
      <c r="R56" s="3">
        <v>0</v>
      </c>
      <c r="S56" s="3">
        <v>-6029200</v>
      </c>
      <c r="T56" s="3">
        <v>0</v>
      </c>
      <c r="U56" s="3">
        <v>0</v>
      </c>
      <c r="V56" s="3">
        <v>6029200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6298194940</v>
      </c>
      <c r="AE56" s="3">
        <v>5000000000</v>
      </c>
      <c r="AF56" s="3">
        <v>19534308414</v>
      </c>
      <c r="AG56" s="3">
        <v>-587740</v>
      </c>
      <c r="AH56" s="3">
        <v>5109472804</v>
      </c>
      <c r="AI56" s="3">
        <v>24643193478</v>
      </c>
      <c r="AJ56" s="3">
        <v>41711610</v>
      </c>
      <c r="AK56" s="3">
        <v>0</v>
      </c>
      <c r="AL56" s="3">
        <v>0</v>
      </c>
      <c r="AM56" s="3">
        <v>-6339906550</v>
      </c>
      <c r="AN56" s="3">
        <v>0</v>
      </c>
      <c r="AO56" s="3">
        <v>0</v>
      </c>
      <c r="AP56" s="3">
        <v>0</v>
      </c>
      <c r="AQ56" s="3">
        <v>0</v>
      </c>
      <c r="AR56" s="3">
        <v>-5000000000</v>
      </c>
      <c r="AS56" s="3">
        <v>0</v>
      </c>
      <c r="AT56" s="3">
        <v>0</v>
      </c>
      <c r="AU56" s="3">
        <v>0</v>
      </c>
      <c r="AV56" s="2" t="s">
        <v>54</v>
      </c>
      <c r="AX56" s="4" t="s">
        <v>133</v>
      </c>
      <c r="AY56" s="4" t="s">
        <v>134</v>
      </c>
      <c r="AZ56" s="4" t="s">
        <v>136</v>
      </c>
      <c r="BA56" s="4" t="s">
        <v>56</v>
      </c>
      <c r="BB56" s="4" t="s">
        <v>57</v>
      </c>
      <c r="BC56" s="4" t="s">
        <v>122</v>
      </c>
      <c r="BD56" s="5">
        <v>13344998538</v>
      </c>
      <c r="BF56" s="8" t="b">
        <f t="shared" si="0"/>
        <v>1</v>
      </c>
    </row>
    <row r="57" spans="1:60" x14ac:dyDescent="0.3">
      <c r="A57" s="2" t="s">
        <v>133</v>
      </c>
      <c r="B57" s="2" t="s">
        <v>134</v>
      </c>
      <c r="C57" s="2" t="s">
        <v>50</v>
      </c>
      <c r="D57" s="2" t="s">
        <v>50</v>
      </c>
      <c r="E57" s="2" t="s">
        <v>51</v>
      </c>
      <c r="F57" s="2" t="s">
        <v>137</v>
      </c>
      <c r="G57" s="2" t="s">
        <v>56</v>
      </c>
      <c r="H57" s="2" t="s">
        <v>57</v>
      </c>
      <c r="I57" s="2" t="s">
        <v>121</v>
      </c>
      <c r="J57" s="3">
        <v>284736470</v>
      </c>
      <c r="K57" s="3">
        <v>20240806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278832250</v>
      </c>
      <c r="AG57" s="3">
        <v>0</v>
      </c>
      <c r="AH57" s="3">
        <v>5904220</v>
      </c>
      <c r="AI57" s="3">
        <v>284736470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2" t="s">
        <v>54</v>
      </c>
      <c r="AX57" s="4" t="s">
        <v>133</v>
      </c>
      <c r="AY57" s="4" t="s">
        <v>134</v>
      </c>
      <c r="AZ57" s="4" t="s">
        <v>137</v>
      </c>
      <c r="BA57" s="4" t="s">
        <v>56</v>
      </c>
      <c r="BB57" s="4" t="s">
        <v>57</v>
      </c>
      <c r="BC57" s="4" t="s">
        <v>121</v>
      </c>
      <c r="BD57" s="5">
        <v>284736470</v>
      </c>
      <c r="BF57" s="8" t="b">
        <f t="shared" si="0"/>
        <v>1</v>
      </c>
    </row>
    <row r="58" spans="1:60" x14ac:dyDescent="0.3">
      <c r="A58" s="2" t="s">
        <v>133</v>
      </c>
      <c r="B58" s="2" t="s">
        <v>134</v>
      </c>
      <c r="C58" s="2" t="s">
        <v>50</v>
      </c>
      <c r="D58" s="2" t="s">
        <v>50</v>
      </c>
      <c r="E58" s="2" t="s">
        <v>51</v>
      </c>
      <c r="F58" s="2" t="s">
        <v>103</v>
      </c>
      <c r="G58" s="2" t="s">
        <v>56</v>
      </c>
      <c r="H58" s="2" t="s">
        <v>57</v>
      </c>
      <c r="I58" s="2" t="s">
        <v>138</v>
      </c>
      <c r="J58" s="3">
        <v>650477280</v>
      </c>
      <c r="K58" s="3">
        <v>20240806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642586880</v>
      </c>
      <c r="AG58" s="3">
        <v>0</v>
      </c>
      <c r="AH58" s="3">
        <v>7890400</v>
      </c>
      <c r="AI58" s="3">
        <v>650477280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2" t="s">
        <v>54</v>
      </c>
      <c r="AX58" s="4" t="s">
        <v>133</v>
      </c>
      <c r="AY58" s="4" t="s">
        <v>134</v>
      </c>
      <c r="AZ58" s="4" t="s">
        <v>103</v>
      </c>
      <c r="BA58" s="4" t="s">
        <v>56</v>
      </c>
      <c r="BB58" s="4" t="s">
        <v>57</v>
      </c>
      <c r="BC58" s="4" t="s">
        <v>138</v>
      </c>
      <c r="BD58" s="5">
        <v>650477280</v>
      </c>
      <c r="BF58" s="8" t="b">
        <f t="shared" si="0"/>
        <v>1</v>
      </c>
    </row>
    <row r="59" spans="1:60" s="11" customFormat="1" x14ac:dyDescent="0.3">
      <c r="A59" s="9" t="s">
        <v>133</v>
      </c>
      <c r="B59" s="9" t="s">
        <v>134</v>
      </c>
      <c r="C59" s="9" t="s">
        <v>50</v>
      </c>
      <c r="D59" s="9" t="s">
        <v>50</v>
      </c>
      <c r="E59" s="9" t="s">
        <v>51</v>
      </c>
      <c r="F59" s="9" t="s">
        <v>139</v>
      </c>
      <c r="G59" s="9" t="s">
        <v>56</v>
      </c>
      <c r="H59" s="9" t="s">
        <v>57</v>
      </c>
      <c r="I59" s="9" t="s">
        <v>140</v>
      </c>
      <c r="J59" s="10">
        <v>12823633</v>
      </c>
      <c r="K59" s="10">
        <v>20240806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5882200</v>
      </c>
      <c r="AE59" s="10">
        <v>0</v>
      </c>
      <c r="AF59" s="10">
        <v>695044</v>
      </c>
      <c r="AG59" s="10">
        <v>0</v>
      </c>
      <c r="AH59" s="10">
        <v>18010789</v>
      </c>
      <c r="AI59" s="10">
        <v>18705833</v>
      </c>
      <c r="AJ59" s="10">
        <v>0</v>
      </c>
      <c r="AK59" s="10">
        <v>0</v>
      </c>
      <c r="AL59" s="10">
        <v>0</v>
      </c>
      <c r="AM59" s="10">
        <v>-5882200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9" t="s">
        <v>54</v>
      </c>
      <c r="AX59" s="12" t="s">
        <v>133</v>
      </c>
      <c r="AY59" s="12" t="s">
        <v>134</v>
      </c>
      <c r="AZ59" s="12" t="s">
        <v>139</v>
      </c>
      <c r="BA59" s="12" t="s">
        <v>56</v>
      </c>
      <c r="BB59" s="12" t="s">
        <v>57</v>
      </c>
      <c r="BC59" s="12" t="s">
        <v>198</v>
      </c>
      <c r="BD59" s="13">
        <v>12823583</v>
      </c>
      <c r="BF59" s="14" t="b">
        <f t="shared" si="0"/>
        <v>0</v>
      </c>
      <c r="BG59" s="11" t="s">
        <v>199</v>
      </c>
    </row>
    <row r="60" spans="1:60" x14ac:dyDescent="0.3">
      <c r="A60" s="2" t="s">
        <v>133</v>
      </c>
      <c r="B60" s="2" t="s">
        <v>134</v>
      </c>
      <c r="C60" s="2" t="s">
        <v>50</v>
      </c>
      <c r="D60" s="2" t="s">
        <v>50</v>
      </c>
      <c r="E60" s="2" t="s">
        <v>51</v>
      </c>
      <c r="F60" s="2" t="s">
        <v>141</v>
      </c>
      <c r="G60" s="2" t="s">
        <v>68</v>
      </c>
      <c r="H60" s="2" t="s">
        <v>69</v>
      </c>
      <c r="I60" s="2" t="s">
        <v>98</v>
      </c>
      <c r="J60" s="3">
        <v>1102296369</v>
      </c>
      <c r="K60" s="3">
        <v>20240806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279735380</v>
      </c>
      <c r="AE60" s="3">
        <v>7026522000</v>
      </c>
      <c r="AF60" s="3">
        <v>8408553749</v>
      </c>
      <c r="AG60" s="3">
        <v>0</v>
      </c>
      <c r="AH60" s="3">
        <v>0</v>
      </c>
      <c r="AI60" s="3">
        <v>8408553749</v>
      </c>
      <c r="AJ60" s="3">
        <v>0</v>
      </c>
      <c r="AK60" s="3">
        <v>0</v>
      </c>
      <c r="AL60" s="3">
        <v>0</v>
      </c>
      <c r="AM60" s="3">
        <v>-279735380</v>
      </c>
      <c r="AN60" s="3">
        <v>0</v>
      </c>
      <c r="AO60" s="3">
        <v>0</v>
      </c>
      <c r="AP60" s="3">
        <v>0</v>
      </c>
      <c r="AQ60" s="3">
        <v>6406275000</v>
      </c>
      <c r="AR60" s="3">
        <v>379753000</v>
      </c>
      <c r="AS60" s="3">
        <v>11812550000</v>
      </c>
      <c r="AT60" s="3">
        <v>0</v>
      </c>
      <c r="AU60" s="3">
        <v>0</v>
      </c>
      <c r="AV60" s="2" t="s">
        <v>54</v>
      </c>
      <c r="AX60" s="4" t="s">
        <v>133</v>
      </c>
      <c r="AY60" s="4" t="s">
        <v>134</v>
      </c>
      <c r="AZ60" s="4" t="s">
        <v>141</v>
      </c>
      <c r="BA60" s="4" t="s">
        <v>68</v>
      </c>
      <c r="BB60" s="4" t="s">
        <v>69</v>
      </c>
      <c r="BC60" s="4" t="s">
        <v>98</v>
      </c>
      <c r="BD60" s="5">
        <v>1102296369</v>
      </c>
      <c r="BF60" s="8" t="b">
        <f t="shared" si="0"/>
        <v>1</v>
      </c>
      <c r="BH60" s="20" t="s">
        <v>256</v>
      </c>
    </row>
    <row r="61" spans="1:60" x14ac:dyDescent="0.3">
      <c r="A61" s="2" t="s">
        <v>133</v>
      </c>
      <c r="B61" s="2" t="s">
        <v>134</v>
      </c>
      <c r="C61" s="2" t="s">
        <v>50</v>
      </c>
      <c r="D61" s="2" t="s">
        <v>50</v>
      </c>
      <c r="E61" s="2" t="s">
        <v>51</v>
      </c>
      <c r="F61" s="2" t="s">
        <v>142</v>
      </c>
      <c r="G61" s="2" t="s">
        <v>68</v>
      </c>
      <c r="H61" s="2" t="s">
        <v>69</v>
      </c>
      <c r="I61" s="2" t="s">
        <v>86</v>
      </c>
      <c r="J61" s="3">
        <v>452994892</v>
      </c>
      <c r="K61" s="3">
        <v>20240806</v>
      </c>
      <c r="L61" s="3">
        <v>224990</v>
      </c>
      <c r="M61" s="3">
        <v>0</v>
      </c>
      <c r="N61" s="3">
        <v>0</v>
      </c>
      <c r="O61" s="3">
        <v>224990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230009000</v>
      </c>
      <c r="AE61" s="3">
        <v>0</v>
      </c>
      <c r="AF61" s="3">
        <v>683003892</v>
      </c>
      <c r="AG61" s="3">
        <v>0</v>
      </c>
      <c r="AH61" s="3">
        <v>0</v>
      </c>
      <c r="AI61" s="3">
        <v>683003892</v>
      </c>
      <c r="AJ61" s="3">
        <v>0</v>
      </c>
      <c r="AK61" s="3">
        <v>0</v>
      </c>
      <c r="AL61" s="3">
        <v>0</v>
      </c>
      <c r="AM61" s="3">
        <v>-230009000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2" t="s">
        <v>54</v>
      </c>
      <c r="AX61" s="4" t="s">
        <v>133</v>
      </c>
      <c r="AY61" s="4" t="s">
        <v>134</v>
      </c>
      <c r="AZ61" s="4" t="s">
        <v>142</v>
      </c>
      <c r="BA61" s="4" t="s">
        <v>68</v>
      </c>
      <c r="BB61" s="4" t="s">
        <v>69</v>
      </c>
      <c r="BC61" s="4" t="s">
        <v>86</v>
      </c>
      <c r="BD61" s="5">
        <v>452994892</v>
      </c>
      <c r="BF61" s="8" t="b">
        <f t="shared" si="0"/>
        <v>1</v>
      </c>
    </row>
    <row r="62" spans="1:60" x14ac:dyDescent="0.3">
      <c r="A62" s="2" t="s">
        <v>133</v>
      </c>
      <c r="B62" s="2" t="s">
        <v>134</v>
      </c>
      <c r="C62" s="2" t="s">
        <v>50</v>
      </c>
      <c r="D62" s="2" t="s">
        <v>50</v>
      </c>
      <c r="E62" s="2" t="s">
        <v>51</v>
      </c>
      <c r="F62" s="2" t="s">
        <v>143</v>
      </c>
      <c r="G62" s="2" t="s">
        <v>68</v>
      </c>
      <c r="H62" s="2" t="s">
        <v>69</v>
      </c>
      <c r="I62" s="2" t="s">
        <v>90</v>
      </c>
      <c r="J62" s="3">
        <v>277137783</v>
      </c>
      <c r="K62" s="3">
        <v>20240806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93110980</v>
      </c>
      <c r="AE62" s="3">
        <v>0</v>
      </c>
      <c r="AF62" s="3">
        <v>370248763</v>
      </c>
      <c r="AG62" s="3">
        <v>0</v>
      </c>
      <c r="AH62" s="3">
        <v>0</v>
      </c>
      <c r="AI62" s="3">
        <v>370248763</v>
      </c>
      <c r="AJ62" s="3">
        <v>0</v>
      </c>
      <c r="AK62" s="3">
        <v>0</v>
      </c>
      <c r="AL62" s="3">
        <v>0</v>
      </c>
      <c r="AM62" s="3">
        <v>-93110980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2" t="s">
        <v>54</v>
      </c>
      <c r="AX62" s="4" t="s">
        <v>133</v>
      </c>
      <c r="AY62" s="4" t="s">
        <v>134</v>
      </c>
      <c r="AZ62" s="4" t="s">
        <v>143</v>
      </c>
      <c r="BA62" s="4" t="s">
        <v>68</v>
      </c>
      <c r="BB62" s="4" t="s">
        <v>69</v>
      </c>
      <c r="BC62" s="4" t="s">
        <v>90</v>
      </c>
      <c r="BD62" s="5">
        <v>277137783</v>
      </c>
      <c r="BF62" s="8" t="b">
        <f t="shared" si="0"/>
        <v>1</v>
      </c>
    </row>
    <row r="63" spans="1:60" x14ac:dyDescent="0.3">
      <c r="A63" s="2" t="s">
        <v>133</v>
      </c>
      <c r="B63" s="2" t="s">
        <v>134</v>
      </c>
      <c r="C63" s="2" t="s">
        <v>50</v>
      </c>
      <c r="D63" s="2" t="s">
        <v>50</v>
      </c>
      <c r="E63" s="2" t="s">
        <v>51</v>
      </c>
      <c r="F63" s="2" t="s">
        <v>67</v>
      </c>
      <c r="G63" s="2" t="s">
        <v>68</v>
      </c>
      <c r="H63" s="2" t="s">
        <v>69</v>
      </c>
      <c r="I63" s="2" t="s">
        <v>94</v>
      </c>
      <c r="J63" s="3">
        <v>229927305</v>
      </c>
      <c r="K63" s="3">
        <v>20240806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232235570</v>
      </c>
      <c r="AE63" s="3">
        <v>0</v>
      </c>
      <c r="AF63" s="3">
        <v>462162875</v>
      </c>
      <c r="AG63" s="3">
        <v>0</v>
      </c>
      <c r="AH63" s="3">
        <v>0</v>
      </c>
      <c r="AI63" s="3">
        <v>462162875</v>
      </c>
      <c r="AJ63" s="3">
        <v>0</v>
      </c>
      <c r="AK63" s="3">
        <v>0</v>
      </c>
      <c r="AL63" s="3">
        <v>0</v>
      </c>
      <c r="AM63" s="3">
        <v>-232235570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2" t="s">
        <v>54</v>
      </c>
      <c r="AX63" s="4" t="s">
        <v>133</v>
      </c>
      <c r="AY63" s="4" t="s">
        <v>134</v>
      </c>
      <c r="AZ63" s="4" t="s">
        <v>67</v>
      </c>
      <c r="BA63" s="4" t="s">
        <v>68</v>
      </c>
      <c r="BB63" s="4" t="s">
        <v>69</v>
      </c>
      <c r="BC63" s="4" t="s">
        <v>94</v>
      </c>
      <c r="BD63" s="5">
        <v>229927305</v>
      </c>
      <c r="BF63" s="8" t="b">
        <f t="shared" si="0"/>
        <v>1</v>
      </c>
    </row>
    <row r="64" spans="1:60" x14ac:dyDescent="0.3">
      <c r="A64" s="2" t="s">
        <v>133</v>
      </c>
      <c r="B64" s="2" t="s">
        <v>134</v>
      </c>
      <c r="C64" s="2" t="s">
        <v>50</v>
      </c>
      <c r="D64" s="2" t="s">
        <v>50</v>
      </c>
      <c r="E64" s="2" t="s">
        <v>51</v>
      </c>
      <c r="F64" s="2" t="s">
        <v>71</v>
      </c>
      <c r="G64" s="2" t="s">
        <v>68</v>
      </c>
      <c r="H64" s="2" t="s">
        <v>69</v>
      </c>
      <c r="I64" s="2" t="s">
        <v>115</v>
      </c>
      <c r="J64" s="3">
        <v>126293079</v>
      </c>
      <c r="K64" s="3">
        <v>20240806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47552110</v>
      </c>
      <c r="AE64" s="3">
        <v>0</v>
      </c>
      <c r="AF64" s="3">
        <v>173845189</v>
      </c>
      <c r="AG64" s="3">
        <v>0</v>
      </c>
      <c r="AH64" s="3">
        <v>0</v>
      </c>
      <c r="AI64" s="3">
        <v>173845189</v>
      </c>
      <c r="AJ64" s="3">
        <v>0</v>
      </c>
      <c r="AK64" s="3">
        <v>0</v>
      </c>
      <c r="AL64" s="3">
        <v>0</v>
      </c>
      <c r="AM64" s="3">
        <v>-47552110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2" t="s">
        <v>54</v>
      </c>
      <c r="AX64" s="4" t="s">
        <v>133</v>
      </c>
      <c r="AY64" s="4" t="s">
        <v>134</v>
      </c>
      <c r="AZ64" s="4" t="s">
        <v>71</v>
      </c>
      <c r="BA64" s="4" t="s">
        <v>68</v>
      </c>
      <c r="BB64" s="4" t="s">
        <v>69</v>
      </c>
      <c r="BC64" s="4" t="s">
        <v>115</v>
      </c>
      <c r="BD64" s="5">
        <v>126293079</v>
      </c>
      <c r="BF64" s="8" t="b">
        <f t="shared" si="0"/>
        <v>1</v>
      </c>
    </row>
    <row r="65" spans="1:58" x14ac:dyDescent="0.3">
      <c r="A65" s="2" t="s">
        <v>133</v>
      </c>
      <c r="B65" s="2" t="s">
        <v>134</v>
      </c>
      <c r="C65" s="2" t="s">
        <v>50</v>
      </c>
      <c r="D65" s="2" t="s">
        <v>50</v>
      </c>
      <c r="E65" s="2" t="s">
        <v>51</v>
      </c>
      <c r="F65" s="2" t="s">
        <v>124</v>
      </c>
      <c r="G65" s="2" t="s">
        <v>68</v>
      </c>
      <c r="H65" s="2" t="s">
        <v>69</v>
      </c>
      <c r="I65" s="2" t="s">
        <v>125</v>
      </c>
      <c r="J65" s="3">
        <v>421009453</v>
      </c>
      <c r="K65" s="3">
        <v>20240806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898680500</v>
      </c>
      <c r="AE65" s="3">
        <v>22118812693</v>
      </c>
      <c r="AF65" s="3">
        <v>23438502646</v>
      </c>
      <c r="AG65" s="3">
        <v>0</v>
      </c>
      <c r="AH65" s="3">
        <v>0</v>
      </c>
      <c r="AI65" s="3">
        <v>23438502646</v>
      </c>
      <c r="AJ65" s="3">
        <v>0</v>
      </c>
      <c r="AK65" s="3">
        <v>0</v>
      </c>
      <c r="AL65" s="3">
        <v>0</v>
      </c>
      <c r="AM65" s="3">
        <v>-898680500</v>
      </c>
      <c r="AN65" s="3">
        <v>0</v>
      </c>
      <c r="AO65" s="3">
        <v>0</v>
      </c>
      <c r="AP65" s="3">
        <v>0</v>
      </c>
      <c r="AQ65" s="3">
        <v>22574604000</v>
      </c>
      <c r="AR65" s="3">
        <v>1505604000</v>
      </c>
      <c r="AS65" s="3">
        <v>44099395307</v>
      </c>
      <c r="AT65" s="3">
        <v>0</v>
      </c>
      <c r="AU65" s="3">
        <v>0</v>
      </c>
      <c r="AV65" s="2" t="s">
        <v>54</v>
      </c>
      <c r="AX65" s="4" t="s">
        <v>133</v>
      </c>
      <c r="AY65" s="4" t="s">
        <v>134</v>
      </c>
      <c r="AZ65" s="4" t="s">
        <v>124</v>
      </c>
      <c r="BA65" s="4" t="s">
        <v>68</v>
      </c>
      <c r="BB65" s="4" t="s">
        <v>69</v>
      </c>
      <c r="BC65" s="4" t="s">
        <v>125</v>
      </c>
      <c r="BD65" s="5">
        <v>421009453</v>
      </c>
      <c r="BF65" s="8" t="b">
        <f t="shared" si="0"/>
        <v>1</v>
      </c>
    </row>
    <row r="66" spans="1:58" x14ac:dyDescent="0.3">
      <c r="A66" s="2" t="s">
        <v>133</v>
      </c>
      <c r="B66" s="2" t="s">
        <v>134</v>
      </c>
      <c r="C66" s="2" t="s">
        <v>50</v>
      </c>
      <c r="D66" s="2" t="s">
        <v>50</v>
      </c>
      <c r="E66" s="2" t="s">
        <v>51</v>
      </c>
      <c r="F66" s="2" t="s">
        <v>114</v>
      </c>
      <c r="G66" s="2" t="s">
        <v>68</v>
      </c>
      <c r="H66" s="2" t="s">
        <v>69</v>
      </c>
      <c r="I66" s="2" t="s">
        <v>144</v>
      </c>
      <c r="J66" s="3">
        <v>1045041</v>
      </c>
      <c r="K66" s="3">
        <v>20240806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6000000</v>
      </c>
      <c r="AF66" s="3">
        <v>7045041</v>
      </c>
      <c r="AG66" s="3">
        <v>0</v>
      </c>
      <c r="AH66" s="3">
        <v>0</v>
      </c>
      <c r="AI66" s="3">
        <v>7045041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6000000</v>
      </c>
      <c r="AR66" s="3">
        <v>6000000</v>
      </c>
      <c r="AS66" s="3">
        <v>6000000</v>
      </c>
      <c r="AT66" s="3">
        <v>0</v>
      </c>
      <c r="AU66" s="3">
        <v>0</v>
      </c>
      <c r="AV66" s="2" t="s">
        <v>54</v>
      </c>
      <c r="AX66" s="4" t="s">
        <v>133</v>
      </c>
      <c r="AY66" s="4" t="s">
        <v>134</v>
      </c>
      <c r="AZ66" s="4" t="s">
        <v>114</v>
      </c>
      <c r="BA66" s="4" t="s">
        <v>68</v>
      </c>
      <c r="BB66" s="4" t="s">
        <v>69</v>
      </c>
      <c r="BC66" s="4" t="s">
        <v>144</v>
      </c>
      <c r="BD66" s="5">
        <v>1045041</v>
      </c>
      <c r="BF66" s="8" t="b">
        <f t="shared" si="0"/>
        <v>1</v>
      </c>
    </row>
    <row r="67" spans="1:58" x14ac:dyDescent="0.3">
      <c r="A67" s="2" t="s">
        <v>133</v>
      </c>
      <c r="B67" s="2" t="s">
        <v>134</v>
      </c>
      <c r="C67" s="2" t="s">
        <v>50</v>
      </c>
      <c r="D67" s="2" t="s">
        <v>50</v>
      </c>
      <c r="E67" s="2" t="s">
        <v>51</v>
      </c>
      <c r="F67" s="2" t="s">
        <v>81</v>
      </c>
      <c r="G67" s="2" t="s">
        <v>68</v>
      </c>
      <c r="H67" s="2" t="s">
        <v>69</v>
      </c>
      <c r="I67" s="2" t="s">
        <v>80</v>
      </c>
      <c r="J67" s="3">
        <v>46456880</v>
      </c>
      <c r="K67" s="3">
        <v>20240806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100000</v>
      </c>
      <c r="AF67" s="3">
        <v>45084880</v>
      </c>
      <c r="AG67" s="3">
        <v>0</v>
      </c>
      <c r="AH67" s="3">
        <v>1472000</v>
      </c>
      <c r="AI67" s="3">
        <v>46556880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2" t="s">
        <v>54</v>
      </c>
      <c r="AX67" s="4" t="s">
        <v>133</v>
      </c>
      <c r="AY67" s="4" t="s">
        <v>134</v>
      </c>
      <c r="AZ67" s="4" t="s">
        <v>81</v>
      </c>
      <c r="BA67" s="4" t="s">
        <v>68</v>
      </c>
      <c r="BB67" s="4" t="s">
        <v>69</v>
      </c>
      <c r="BC67" s="4" t="s">
        <v>80</v>
      </c>
      <c r="BD67" s="5">
        <v>46456880</v>
      </c>
      <c r="BF67" s="8" t="b">
        <f t="shared" si="0"/>
        <v>1</v>
      </c>
    </row>
    <row r="68" spans="1:58" x14ac:dyDescent="0.3">
      <c r="A68" s="2" t="s">
        <v>145</v>
      </c>
      <c r="B68" s="2" t="s">
        <v>146</v>
      </c>
      <c r="C68" s="2" t="s">
        <v>50</v>
      </c>
      <c r="D68" s="2" t="s">
        <v>50</v>
      </c>
      <c r="E68" s="2" t="s">
        <v>51</v>
      </c>
      <c r="F68" s="2" t="s">
        <v>52</v>
      </c>
      <c r="G68" s="2" t="s">
        <v>52</v>
      </c>
      <c r="H68" s="2" t="s">
        <v>53</v>
      </c>
      <c r="I68" s="2" t="s">
        <v>53</v>
      </c>
      <c r="J68" s="3">
        <v>100664011397</v>
      </c>
      <c r="K68" s="3">
        <v>20240806</v>
      </c>
      <c r="L68" s="3">
        <v>782176170</v>
      </c>
      <c r="M68" s="3">
        <v>-18274730</v>
      </c>
      <c r="N68" s="3">
        <v>108555628</v>
      </c>
      <c r="O68" s="3">
        <v>872457068</v>
      </c>
      <c r="P68" s="3">
        <v>-41497660</v>
      </c>
      <c r="Q68" s="3">
        <v>0</v>
      </c>
      <c r="R68" s="3">
        <v>0</v>
      </c>
      <c r="S68" s="3">
        <v>-814694367</v>
      </c>
      <c r="T68" s="3">
        <v>0</v>
      </c>
      <c r="U68" s="3">
        <v>0</v>
      </c>
      <c r="V68" s="3">
        <v>856192027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521692401040</v>
      </c>
      <c r="AE68" s="3">
        <v>-20000000000</v>
      </c>
      <c r="AF68" s="3">
        <v>564331374257</v>
      </c>
      <c r="AG68" s="3">
        <v>-778295608</v>
      </c>
      <c r="AH68" s="3">
        <v>38803333788</v>
      </c>
      <c r="AI68" s="3">
        <v>602356412437</v>
      </c>
      <c r="AJ68" s="3">
        <v>-31147984660</v>
      </c>
      <c r="AK68" s="3">
        <v>0</v>
      </c>
      <c r="AL68" s="3">
        <v>0</v>
      </c>
      <c r="AM68" s="3">
        <v>-490544416380</v>
      </c>
      <c r="AN68" s="3">
        <v>0</v>
      </c>
      <c r="AO68" s="3">
        <v>0</v>
      </c>
      <c r="AP68" s="3">
        <v>0</v>
      </c>
      <c r="AQ68" s="3">
        <v>0</v>
      </c>
      <c r="AR68" s="3">
        <v>-30000000000</v>
      </c>
      <c r="AS68" s="3">
        <v>50000000000</v>
      </c>
      <c r="AT68" s="3">
        <v>0</v>
      </c>
      <c r="AU68" s="3">
        <v>0</v>
      </c>
      <c r="AV68" s="2" t="s">
        <v>54</v>
      </c>
      <c r="AX68" s="4" t="s">
        <v>145</v>
      </c>
      <c r="AY68" s="4" t="s">
        <v>146</v>
      </c>
      <c r="AZ68" s="4" t="s">
        <v>52</v>
      </c>
      <c r="BA68" s="4" t="s">
        <v>52</v>
      </c>
      <c r="BB68" s="4" t="s">
        <v>53</v>
      </c>
      <c r="BC68" s="4" t="s">
        <v>53</v>
      </c>
      <c r="BD68" s="5">
        <v>100664011397</v>
      </c>
      <c r="BF68" s="8" t="b">
        <f t="shared" si="0"/>
        <v>1</v>
      </c>
    </row>
    <row r="69" spans="1:58" x14ac:dyDescent="0.3">
      <c r="A69" s="2" t="s">
        <v>145</v>
      </c>
      <c r="B69" s="2" t="s">
        <v>146</v>
      </c>
      <c r="C69" s="2" t="s">
        <v>50</v>
      </c>
      <c r="D69" s="2" t="s">
        <v>50</v>
      </c>
      <c r="E69" s="2" t="s">
        <v>51</v>
      </c>
      <c r="F69" s="2" t="s">
        <v>103</v>
      </c>
      <c r="G69" s="2" t="s">
        <v>56</v>
      </c>
      <c r="H69" s="2" t="s">
        <v>57</v>
      </c>
      <c r="I69" s="2" t="s">
        <v>104</v>
      </c>
      <c r="J69" s="3">
        <v>286482619</v>
      </c>
      <c r="K69" s="3">
        <v>20240806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542980316</v>
      </c>
      <c r="AE69" s="3">
        <v>0</v>
      </c>
      <c r="AF69" s="3">
        <v>829462965</v>
      </c>
      <c r="AG69" s="3">
        <v>-30</v>
      </c>
      <c r="AH69" s="3">
        <v>0</v>
      </c>
      <c r="AI69" s="3">
        <v>829462935</v>
      </c>
      <c r="AJ69" s="3">
        <v>0</v>
      </c>
      <c r="AK69" s="3">
        <v>0</v>
      </c>
      <c r="AL69" s="3">
        <v>0</v>
      </c>
      <c r="AM69" s="3">
        <v>-542980316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2" t="s">
        <v>54</v>
      </c>
      <c r="AX69" s="4" t="s">
        <v>145</v>
      </c>
      <c r="AY69" s="4" t="s">
        <v>146</v>
      </c>
      <c r="AZ69" s="4" t="s">
        <v>103</v>
      </c>
      <c r="BA69" s="4" t="s">
        <v>56</v>
      </c>
      <c r="BB69" s="4" t="s">
        <v>57</v>
      </c>
      <c r="BC69" s="4" t="s">
        <v>104</v>
      </c>
      <c r="BD69" s="5">
        <v>286482619</v>
      </c>
      <c r="BF69" s="8" t="b">
        <f t="shared" si="0"/>
        <v>1</v>
      </c>
    </row>
    <row r="70" spans="1:58" x14ac:dyDescent="0.3">
      <c r="A70" s="2" t="s">
        <v>145</v>
      </c>
      <c r="B70" s="2" t="s">
        <v>146</v>
      </c>
      <c r="C70" s="2" t="s">
        <v>50</v>
      </c>
      <c r="D70" s="2" t="s">
        <v>50</v>
      </c>
      <c r="E70" s="2" t="s">
        <v>51</v>
      </c>
      <c r="F70" s="2" t="s">
        <v>105</v>
      </c>
      <c r="G70" s="2" t="s">
        <v>56</v>
      </c>
      <c r="H70" s="2" t="s">
        <v>57</v>
      </c>
      <c r="I70" s="2" t="s">
        <v>147</v>
      </c>
      <c r="J70" s="3">
        <v>28211660</v>
      </c>
      <c r="K70" s="3">
        <v>20240806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78973060</v>
      </c>
      <c r="AE70" s="3">
        <v>0</v>
      </c>
      <c r="AF70" s="3">
        <v>107184720</v>
      </c>
      <c r="AG70" s="3">
        <v>0</v>
      </c>
      <c r="AH70" s="3">
        <v>0</v>
      </c>
      <c r="AI70" s="3">
        <v>107184720</v>
      </c>
      <c r="AJ70" s="3">
        <v>0</v>
      </c>
      <c r="AK70" s="3">
        <v>0</v>
      </c>
      <c r="AL70" s="3">
        <v>0</v>
      </c>
      <c r="AM70" s="3">
        <v>-78973060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2" t="s">
        <v>54</v>
      </c>
      <c r="AX70" s="4" t="s">
        <v>145</v>
      </c>
      <c r="AY70" s="4" t="s">
        <v>146</v>
      </c>
      <c r="AZ70" s="4" t="s">
        <v>105</v>
      </c>
      <c r="BA70" s="4" t="s">
        <v>56</v>
      </c>
      <c r="BB70" s="4" t="s">
        <v>57</v>
      </c>
      <c r="BC70" s="4" t="s">
        <v>147</v>
      </c>
      <c r="BD70" s="5">
        <v>28211660</v>
      </c>
      <c r="BF70" s="8" t="b">
        <f t="shared" ref="BF70:BF124" si="1">J70 = BD70</f>
        <v>1</v>
      </c>
    </row>
    <row r="71" spans="1:58" x14ac:dyDescent="0.3">
      <c r="A71" s="2" t="s">
        <v>145</v>
      </c>
      <c r="B71" s="2" t="s">
        <v>146</v>
      </c>
      <c r="C71" s="2" t="s">
        <v>50</v>
      </c>
      <c r="D71" s="2" t="s">
        <v>50</v>
      </c>
      <c r="E71" s="2" t="s">
        <v>51</v>
      </c>
      <c r="F71" s="2" t="s">
        <v>139</v>
      </c>
      <c r="G71" s="2" t="s">
        <v>56</v>
      </c>
      <c r="H71" s="2" t="s">
        <v>57</v>
      </c>
      <c r="I71" s="2" t="s">
        <v>148</v>
      </c>
      <c r="J71" s="3">
        <v>92874705</v>
      </c>
      <c r="K71" s="3">
        <v>20240806</v>
      </c>
      <c r="L71" s="3">
        <v>62050</v>
      </c>
      <c r="M71" s="3">
        <v>0</v>
      </c>
      <c r="N71" s="3">
        <v>0</v>
      </c>
      <c r="O71" s="3">
        <v>62050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11385140</v>
      </c>
      <c r="AE71" s="3">
        <v>0</v>
      </c>
      <c r="AF71" s="3">
        <v>104493835</v>
      </c>
      <c r="AG71" s="3">
        <v>0</v>
      </c>
      <c r="AH71" s="3">
        <v>-233990</v>
      </c>
      <c r="AI71" s="3">
        <v>104259845</v>
      </c>
      <c r="AJ71" s="3">
        <v>0</v>
      </c>
      <c r="AK71" s="3">
        <v>0</v>
      </c>
      <c r="AL71" s="3">
        <v>0</v>
      </c>
      <c r="AM71" s="3">
        <v>-11385140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2" t="s">
        <v>54</v>
      </c>
      <c r="AX71" s="4" t="s">
        <v>145</v>
      </c>
      <c r="AY71" s="4" t="s">
        <v>146</v>
      </c>
      <c r="AZ71" s="4" t="s">
        <v>139</v>
      </c>
      <c r="BA71" s="4" t="s">
        <v>56</v>
      </c>
      <c r="BB71" s="4" t="s">
        <v>57</v>
      </c>
      <c r="BC71" s="4" t="s">
        <v>148</v>
      </c>
      <c r="BD71" s="5">
        <v>92874705</v>
      </c>
      <c r="BF71" s="8" t="b">
        <f t="shared" si="1"/>
        <v>1</v>
      </c>
    </row>
    <row r="72" spans="1:58" x14ac:dyDescent="0.3">
      <c r="A72" s="2" t="s">
        <v>145</v>
      </c>
      <c r="B72" s="2" t="s">
        <v>146</v>
      </c>
      <c r="C72" s="2" t="s">
        <v>50</v>
      </c>
      <c r="D72" s="2" t="s">
        <v>50</v>
      </c>
      <c r="E72" s="2" t="s">
        <v>51</v>
      </c>
      <c r="F72" s="2" t="s">
        <v>109</v>
      </c>
      <c r="G72" s="2" t="s">
        <v>56</v>
      </c>
      <c r="H72" s="2" t="s">
        <v>57</v>
      </c>
      <c r="I72" s="2" t="s">
        <v>149</v>
      </c>
      <c r="J72" s="3">
        <v>284382786</v>
      </c>
      <c r="K72" s="3">
        <v>20240806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284382786</v>
      </c>
      <c r="AG72" s="3">
        <v>0</v>
      </c>
      <c r="AH72" s="3">
        <v>0</v>
      </c>
      <c r="AI72" s="3">
        <v>284382786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2" t="s">
        <v>54</v>
      </c>
      <c r="AX72" s="4" t="s">
        <v>145</v>
      </c>
      <c r="AY72" s="4" t="s">
        <v>146</v>
      </c>
      <c r="AZ72" s="4" t="s">
        <v>109</v>
      </c>
      <c r="BA72" s="4" t="s">
        <v>56</v>
      </c>
      <c r="BB72" s="4" t="s">
        <v>57</v>
      </c>
      <c r="BC72" s="4" t="s">
        <v>149</v>
      </c>
      <c r="BD72" s="5">
        <v>284382786</v>
      </c>
      <c r="BF72" s="8" t="b">
        <f t="shared" si="1"/>
        <v>1</v>
      </c>
    </row>
    <row r="73" spans="1:58" x14ac:dyDescent="0.3">
      <c r="A73" s="2" t="s">
        <v>145</v>
      </c>
      <c r="B73" s="2" t="s">
        <v>146</v>
      </c>
      <c r="C73" s="2" t="s">
        <v>50</v>
      </c>
      <c r="D73" s="2" t="s">
        <v>50</v>
      </c>
      <c r="E73" s="2" t="s">
        <v>51</v>
      </c>
      <c r="F73" s="2" t="s">
        <v>150</v>
      </c>
      <c r="G73" s="2" t="s">
        <v>56</v>
      </c>
      <c r="H73" s="2" t="s">
        <v>57</v>
      </c>
      <c r="I73" s="2" t="s">
        <v>151</v>
      </c>
      <c r="J73" s="3">
        <v>36108620</v>
      </c>
      <c r="K73" s="3">
        <v>20240806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1769218000</v>
      </c>
      <c r="AF73" s="3">
        <v>1805326620</v>
      </c>
      <c r="AG73" s="3">
        <v>0</v>
      </c>
      <c r="AH73" s="3">
        <v>0</v>
      </c>
      <c r="AI73" s="3">
        <v>1805326620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1769218000</v>
      </c>
      <c r="AR73" s="3">
        <v>1769218000</v>
      </c>
      <c r="AS73" s="3">
        <v>1769218000</v>
      </c>
      <c r="AT73" s="3">
        <v>0</v>
      </c>
      <c r="AU73" s="3">
        <v>0</v>
      </c>
      <c r="AV73" s="2" t="s">
        <v>54</v>
      </c>
      <c r="AX73" s="4" t="s">
        <v>145</v>
      </c>
      <c r="AY73" s="4" t="s">
        <v>146</v>
      </c>
      <c r="AZ73" s="4" t="s">
        <v>150</v>
      </c>
      <c r="BA73" s="4" t="s">
        <v>56</v>
      </c>
      <c r="BB73" s="4" t="s">
        <v>57</v>
      </c>
      <c r="BC73" s="4" t="s">
        <v>151</v>
      </c>
      <c r="BD73" s="5">
        <v>36108620</v>
      </c>
      <c r="BF73" s="8" t="b">
        <f t="shared" si="1"/>
        <v>1</v>
      </c>
    </row>
    <row r="74" spans="1:58" x14ac:dyDescent="0.3">
      <c r="A74" s="2" t="s">
        <v>145</v>
      </c>
      <c r="B74" s="2" t="s">
        <v>146</v>
      </c>
      <c r="C74" s="2" t="s">
        <v>50</v>
      </c>
      <c r="D74" s="2" t="s">
        <v>50</v>
      </c>
      <c r="E74" s="2" t="s">
        <v>51</v>
      </c>
      <c r="F74" s="2" t="s">
        <v>111</v>
      </c>
      <c r="G74" s="2" t="s">
        <v>56</v>
      </c>
      <c r="H74" s="2" t="s">
        <v>57</v>
      </c>
      <c r="I74" s="2" t="s">
        <v>112</v>
      </c>
      <c r="J74" s="3">
        <v>7155137210</v>
      </c>
      <c r="K74" s="3">
        <v>20240806</v>
      </c>
      <c r="L74" s="3">
        <v>21293220</v>
      </c>
      <c r="M74" s="3">
        <v>0</v>
      </c>
      <c r="N74" s="3">
        <v>0</v>
      </c>
      <c r="O74" s="3">
        <v>21293220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837560</v>
      </c>
      <c r="AF74" s="3">
        <v>7155974770</v>
      </c>
      <c r="AG74" s="3">
        <v>0</v>
      </c>
      <c r="AH74" s="3">
        <v>0</v>
      </c>
      <c r="AI74" s="3">
        <v>7155974770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2" t="s">
        <v>54</v>
      </c>
      <c r="AX74" s="4" t="s">
        <v>145</v>
      </c>
      <c r="AY74" s="4" t="s">
        <v>146</v>
      </c>
      <c r="AZ74" s="4" t="s">
        <v>111</v>
      </c>
      <c r="BA74" s="4" t="s">
        <v>56</v>
      </c>
      <c r="BB74" s="4" t="s">
        <v>57</v>
      </c>
      <c r="BC74" s="4" t="s">
        <v>112</v>
      </c>
      <c r="BD74" s="5">
        <v>7155137210</v>
      </c>
      <c r="BF74" s="8" t="b">
        <f t="shared" si="1"/>
        <v>1</v>
      </c>
    </row>
    <row r="75" spans="1:58" x14ac:dyDescent="0.3">
      <c r="A75" s="2" t="s">
        <v>145</v>
      </c>
      <c r="B75" s="2" t="s">
        <v>146</v>
      </c>
      <c r="C75" s="2" t="s">
        <v>50</v>
      </c>
      <c r="D75" s="2" t="s">
        <v>50</v>
      </c>
      <c r="E75" s="2" t="s">
        <v>51</v>
      </c>
      <c r="F75" s="2" t="s">
        <v>113</v>
      </c>
      <c r="G75" s="2" t="s">
        <v>68</v>
      </c>
      <c r="H75" s="2" t="s">
        <v>69</v>
      </c>
      <c r="I75" s="2" t="s">
        <v>86</v>
      </c>
      <c r="J75" s="3">
        <v>718136559</v>
      </c>
      <c r="K75" s="3">
        <v>20240806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192341830</v>
      </c>
      <c r="AE75" s="3">
        <v>8400000000</v>
      </c>
      <c r="AF75" s="3">
        <v>9310478389</v>
      </c>
      <c r="AG75" s="3">
        <v>0</v>
      </c>
      <c r="AH75" s="3">
        <v>0</v>
      </c>
      <c r="AI75" s="3">
        <v>9310478389</v>
      </c>
      <c r="AJ75" s="3">
        <v>0</v>
      </c>
      <c r="AK75" s="3">
        <v>0</v>
      </c>
      <c r="AL75" s="3">
        <v>0</v>
      </c>
      <c r="AM75" s="3">
        <v>-192341830</v>
      </c>
      <c r="AN75" s="3">
        <v>0</v>
      </c>
      <c r="AO75" s="3">
        <v>0</v>
      </c>
      <c r="AP75" s="3">
        <v>0</v>
      </c>
      <c r="AQ75" s="3">
        <v>8100000000</v>
      </c>
      <c r="AR75" s="3">
        <v>7800000000</v>
      </c>
      <c r="AS75" s="3">
        <v>8100000000</v>
      </c>
      <c r="AT75" s="3">
        <v>0</v>
      </c>
      <c r="AU75" s="3">
        <v>0</v>
      </c>
      <c r="AV75" s="2" t="s">
        <v>54</v>
      </c>
      <c r="AX75" s="4" t="s">
        <v>145</v>
      </c>
      <c r="AY75" s="4" t="s">
        <v>146</v>
      </c>
      <c r="AZ75" s="4" t="s">
        <v>113</v>
      </c>
      <c r="BA75" s="4" t="s">
        <v>68</v>
      </c>
      <c r="BB75" s="4" t="s">
        <v>69</v>
      </c>
      <c r="BC75" s="4" t="s">
        <v>86</v>
      </c>
      <c r="BD75" s="5">
        <v>718136559</v>
      </c>
      <c r="BF75" s="8" t="b">
        <f t="shared" si="1"/>
        <v>1</v>
      </c>
    </row>
    <row r="76" spans="1:58" x14ac:dyDescent="0.3">
      <c r="A76" s="2" t="s">
        <v>145</v>
      </c>
      <c r="B76" s="2" t="s">
        <v>146</v>
      </c>
      <c r="C76" s="2" t="s">
        <v>50</v>
      </c>
      <c r="D76" s="2" t="s">
        <v>50</v>
      </c>
      <c r="E76" s="2" t="s">
        <v>51</v>
      </c>
      <c r="F76" s="2" t="s">
        <v>124</v>
      </c>
      <c r="G76" s="2" t="s">
        <v>68</v>
      </c>
      <c r="H76" s="2" t="s">
        <v>69</v>
      </c>
      <c r="I76" s="2" t="s">
        <v>88</v>
      </c>
      <c r="J76" s="3">
        <v>97374518</v>
      </c>
      <c r="K76" s="3">
        <v>20240806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21400000</v>
      </c>
      <c r="AE76" s="3">
        <v>1900000000</v>
      </c>
      <c r="AF76" s="3">
        <v>2018774518</v>
      </c>
      <c r="AG76" s="3">
        <v>0</v>
      </c>
      <c r="AH76" s="3">
        <v>0</v>
      </c>
      <c r="AI76" s="3">
        <v>2018774518</v>
      </c>
      <c r="AJ76" s="3">
        <v>0</v>
      </c>
      <c r="AK76" s="3">
        <v>0</v>
      </c>
      <c r="AL76" s="3">
        <v>0</v>
      </c>
      <c r="AM76" s="3">
        <v>-21400000</v>
      </c>
      <c r="AN76" s="3">
        <v>0</v>
      </c>
      <c r="AO76" s="3">
        <v>0</v>
      </c>
      <c r="AP76" s="3">
        <v>0</v>
      </c>
      <c r="AQ76" s="3">
        <v>1900000000</v>
      </c>
      <c r="AR76" s="3">
        <v>1900000000</v>
      </c>
      <c r="AS76" s="3">
        <v>1900000000</v>
      </c>
      <c r="AT76" s="3">
        <v>0</v>
      </c>
      <c r="AU76" s="3">
        <v>0</v>
      </c>
      <c r="AV76" s="2" t="s">
        <v>54</v>
      </c>
      <c r="AX76" s="4" t="s">
        <v>145</v>
      </c>
      <c r="AY76" s="4" t="s">
        <v>146</v>
      </c>
      <c r="AZ76" s="4" t="s">
        <v>124</v>
      </c>
      <c r="BA76" s="4" t="s">
        <v>68</v>
      </c>
      <c r="BB76" s="4" t="s">
        <v>69</v>
      </c>
      <c r="BC76" s="4" t="s">
        <v>88</v>
      </c>
      <c r="BD76" s="5">
        <v>97374518</v>
      </c>
      <c r="BF76" s="8" t="b">
        <f t="shared" si="1"/>
        <v>1</v>
      </c>
    </row>
    <row r="77" spans="1:58" x14ac:dyDescent="0.3">
      <c r="A77" s="2" t="s">
        <v>145</v>
      </c>
      <c r="B77" s="2" t="s">
        <v>146</v>
      </c>
      <c r="C77" s="2" t="s">
        <v>50</v>
      </c>
      <c r="D77" s="2" t="s">
        <v>50</v>
      </c>
      <c r="E77" s="2" t="s">
        <v>51</v>
      </c>
      <c r="F77" s="2" t="s">
        <v>77</v>
      </c>
      <c r="G77" s="2" t="s">
        <v>68</v>
      </c>
      <c r="H77" s="2" t="s">
        <v>69</v>
      </c>
      <c r="I77" s="2" t="s">
        <v>115</v>
      </c>
      <c r="J77" s="3">
        <v>458092020</v>
      </c>
      <c r="K77" s="3">
        <v>20240806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68486080</v>
      </c>
      <c r="AE77" s="3">
        <v>0</v>
      </c>
      <c r="AF77" s="3">
        <v>526578100</v>
      </c>
      <c r="AG77" s="3">
        <v>0</v>
      </c>
      <c r="AH77" s="3">
        <v>0</v>
      </c>
      <c r="AI77" s="3">
        <v>526578100</v>
      </c>
      <c r="AJ77" s="3">
        <v>0</v>
      </c>
      <c r="AK77" s="3">
        <v>0</v>
      </c>
      <c r="AL77" s="3">
        <v>0</v>
      </c>
      <c r="AM77" s="3">
        <v>-68486080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2" t="s">
        <v>54</v>
      </c>
      <c r="AX77" s="4" t="s">
        <v>145</v>
      </c>
      <c r="AY77" s="4" t="s">
        <v>146</v>
      </c>
      <c r="AZ77" s="4" t="s">
        <v>77</v>
      </c>
      <c r="BA77" s="4" t="s">
        <v>68</v>
      </c>
      <c r="BB77" s="4" t="s">
        <v>69</v>
      </c>
      <c r="BC77" s="4" t="s">
        <v>115</v>
      </c>
      <c r="BD77" s="5">
        <v>458092020</v>
      </c>
      <c r="BF77" s="8" t="b">
        <f t="shared" si="1"/>
        <v>1</v>
      </c>
    </row>
    <row r="78" spans="1:58" x14ac:dyDescent="0.3">
      <c r="A78" s="2" t="s">
        <v>145</v>
      </c>
      <c r="B78" s="2" t="s">
        <v>146</v>
      </c>
      <c r="C78" s="2" t="s">
        <v>50</v>
      </c>
      <c r="D78" s="2" t="s">
        <v>50</v>
      </c>
      <c r="E78" s="2" t="s">
        <v>51</v>
      </c>
      <c r="F78" s="2" t="s">
        <v>114</v>
      </c>
      <c r="G78" s="2" t="s">
        <v>68</v>
      </c>
      <c r="H78" s="2" t="s">
        <v>69</v>
      </c>
      <c r="I78" s="2" t="s">
        <v>94</v>
      </c>
      <c r="J78" s="3">
        <v>182780641</v>
      </c>
      <c r="K78" s="3">
        <v>20240806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44683530</v>
      </c>
      <c r="AE78" s="3">
        <v>5300000000</v>
      </c>
      <c r="AF78" s="3">
        <v>5527464171</v>
      </c>
      <c r="AG78" s="3">
        <v>0</v>
      </c>
      <c r="AH78" s="3">
        <v>0</v>
      </c>
      <c r="AI78" s="3">
        <v>5527464171</v>
      </c>
      <c r="AJ78" s="3">
        <v>0</v>
      </c>
      <c r="AK78" s="3">
        <v>0</v>
      </c>
      <c r="AL78" s="3">
        <v>0</v>
      </c>
      <c r="AM78" s="3">
        <v>-44683530</v>
      </c>
      <c r="AN78" s="3">
        <v>0</v>
      </c>
      <c r="AO78" s="3">
        <v>0</v>
      </c>
      <c r="AP78" s="3">
        <v>0</v>
      </c>
      <c r="AQ78" s="3">
        <v>5240000000</v>
      </c>
      <c r="AR78" s="3">
        <v>5030000000</v>
      </c>
      <c r="AS78" s="3">
        <v>5390000000</v>
      </c>
      <c r="AT78" s="3">
        <v>0</v>
      </c>
      <c r="AU78" s="3">
        <v>0</v>
      </c>
      <c r="AV78" s="2" t="s">
        <v>54</v>
      </c>
      <c r="AX78" s="4" t="s">
        <v>145</v>
      </c>
      <c r="AY78" s="4" t="s">
        <v>146</v>
      </c>
      <c r="AZ78" s="4" t="s">
        <v>114</v>
      </c>
      <c r="BA78" s="4" t="s">
        <v>68</v>
      </c>
      <c r="BB78" s="4" t="s">
        <v>69</v>
      </c>
      <c r="BC78" s="4" t="s">
        <v>94</v>
      </c>
      <c r="BD78" s="5">
        <v>182780641</v>
      </c>
      <c r="BF78" s="8" t="b">
        <f t="shared" si="1"/>
        <v>1</v>
      </c>
    </row>
    <row r="79" spans="1:58" x14ac:dyDescent="0.3">
      <c r="A79" s="2" t="s">
        <v>145</v>
      </c>
      <c r="B79" s="2" t="s">
        <v>146</v>
      </c>
      <c r="C79" s="2" t="s">
        <v>50</v>
      </c>
      <c r="D79" s="2" t="s">
        <v>50</v>
      </c>
      <c r="E79" s="2" t="s">
        <v>51</v>
      </c>
      <c r="F79" s="2" t="s">
        <v>81</v>
      </c>
      <c r="G79" s="2" t="s">
        <v>68</v>
      </c>
      <c r="H79" s="2" t="s">
        <v>69</v>
      </c>
      <c r="I79" s="2" t="s">
        <v>152</v>
      </c>
      <c r="J79" s="3">
        <v>35361754</v>
      </c>
      <c r="K79" s="3">
        <v>20240806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41420000</v>
      </c>
      <c r="AE79" s="3">
        <v>2090000000</v>
      </c>
      <c r="AF79" s="3">
        <v>2166781754</v>
      </c>
      <c r="AG79" s="3">
        <v>0</v>
      </c>
      <c r="AH79" s="3">
        <v>0</v>
      </c>
      <c r="AI79" s="3">
        <v>2166781754</v>
      </c>
      <c r="AJ79" s="3">
        <v>0</v>
      </c>
      <c r="AK79" s="3">
        <v>0</v>
      </c>
      <c r="AL79" s="3">
        <v>0</v>
      </c>
      <c r="AM79" s="3">
        <v>-41420000</v>
      </c>
      <c r="AN79" s="3">
        <v>0</v>
      </c>
      <c r="AO79" s="3">
        <v>0</v>
      </c>
      <c r="AP79" s="3">
        <v>0</v>
      </c>
      <c r="AQ79" s="3">
        <v>2090000000</v>
      </c>
      <c r="AR79" s="3">
        <v>2090000000</v>
      </c>
      <c r="AS79" s="3">
        <v>2090000000</v>
      </c>
      <c r="AT79" s="3">
        <v>0</v>
      </c>
      <c r="AU79" s="3">
        <v>0</v>
      </c>
      <c r="AV79" s="2" t="s">
        <v>54</v>
      </c>
      <c r="AX79" s="4" t="s">
        <v>145</v>
      </c>
      <c r="AY79" s="4" t="s">
        <v>146</v>
      </c>
      <c r="AZ79" s="4" t="s">
        <v>81</v>
      </c>
      <c r="BA79" s="4" t="s">
        <v>68</v>
      </c>
      <c r="BB79" s="4" t="s">
        <v>69</v>
      </c>
      <c r="BC79" s="4" t="s">
        <v>152</v>
      </c>
      <c r="BD79" s="5">
        <v>35361754</v>
      </c>
      <c r="BF79" s="8" t="b">
        <f t="shared" si="1"/>
        <v>1</v>
      </c>
    </row>
    <row r="80" spans="1:58" x14ac:dyDescent="0.3">
      <c r="A80" s="2" t="s">
        <v>145</v>
      </c>
      <c r="B80" s="2" t="s">
        <v>146</v>
      </c>
      <c r="C80" s="2" t="s">
        <v>50</v>
      </c>
      <c r="D80" s="2" t="s">
        <v>50</v>
      </c>
      <c r="E80" s="2" t="s">
        <v>51</v>
      </c>
      <c r="F80" s="2" t="s">
        <v>116</v>
      </c>
      <c r="G80" s="2" t="s">
        <v>68</v>
      </c>
      <c r="H80" s="2" t="s">
        <v>69</v>
      </c>
      <c r="I80" s="2" t="s">
        <v>80</v>
      </c>
      <c r="J80" s="3">
        <v>112102510</v>
      </c>
      <c r="K80" s="3">
        <v>20240806</v>
      </c>
      <c r="L80" s="3">
        <v>50000</v>
      </c>
      <c r="M80" s="3">
        <v>0</v>
      </c>
      <c r="N80" s="3">
        <v>0</v>
      </c>
      <c r="O80" s="3">
        <v>50000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112102510</v>
      </c>
      <c r="AG80" s="3">
        <v>0</v>
      </c>
      <c r="AH80" s="3">
        <v>0</v>
      </c>
      <c r="AI80" s="3">
        <v>112102510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2" t="s">
        <v>54</v>
      </c>
      <c r="AX80" s="4" t="s">
        <v>145</v>
      </c>
      <c r="AY80" s="4" t="s">
        <v>146</v>
      </c>
      <c r="AZ80" s="4" t="s">
        <v>116</v>
      </c>
      <c r="BA80" s="4" t="s">
        <v>68</v>
      </c>
      <c r="BB80" s="4" t="s">
        <v>69</v>
      </c>
      <c r="BC80" s="4" t="s">
        <v>80</v>
      </c>
      <c r="BD80" s="5">
        <v>112102510</v>
      </c>
      <c r="BF80" s="8" t="b">
        <f t="shared" si="1"/>
        <v>1</v>
      </c>
    </row>
    <row r="81" spans="1:58" x14ac:dyDescent="0.3">
      <c r="A81" s="2" t="s">
        <v>145</v>
      </c>
      <c r="B81" s="2" t="s">
        <v>146</v>
      </c>
      <c r="C81" s="2" t="s">
        <v>50</v>
      </c>
      <c r="D81" s="2" t="s">
        <v>50</v>
      </c>
      <c r="E81" s="2" t="s">
        <v>51</v>
      </c>
      <c r="F81" s="2" t="s">
        <v>83</v>
      </c>
      <c r="G81" s="2" t="s">
        <v>68</v>
      </c>
      <c r="H81" s="2" t="s">
        <v>69</v>
      </c>
      <c r="I81" s="2" t="s">
        <v>90</v>
      </c>
      <c r="J81" s="3">
        <v>65959131</v>
      </c>
      <c r="K81" s="3">
        <v>20240806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-700000</v>
      </c>
      <c r="T81" s="3">
        <v>0</v>
      </c>
      <c r="U81" s="3">
        <v>0</v>
      </c>
      <c r="V81" s="3">
        <v>700000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27139294</v>
      </c>
      <c r="AE81" s="3">
        <v>1461956477</v>
      </c>
      <c r="AF81" s="3">
        <v>1555054902</v>
      </c>
      <c r="AG81" s="3">
        <v>0</v>
      </c>
      <c r="AH81" s="3">
        <v>0</v>
      </c>
      <c r="AI81" s="3">
        <v>1555054902</v>
      </c>
      <c r="AJ81" s="3">
        <v>0</v>
      </c>
      <c r="AK81" s="3">
        <v>0</v>
      </c>
      <c r="AL81" s="3">
        <v>0</v>
      </c>
      <c r="AM81" s="3">
        <v>-27139294</v>
      </c>
      <c r="AN81" s="3">
        <v>0</v>
      </c>
      <c r="AO81" s="3">
        <v>0</v>
      </c>
      <c r="AP81" s="3">
        <v>0</v>
      </c>
      <c r="AQ81" s="3">
        <v>1326956477</v>
      </c>
      <c r="AR81" s="3">
        <v>1191956477</v>
      </c>
      <c r="AS81" s="3">
        <v>1326956477</v>
      </c>
      <c r="AT81" s="3">
        <v>0</v>
      </c>
      <c r="AU81" s="3">
        <v>0</v>
      </c>
      <c r="AV81" s="2" t="s">
        <v>54</v>
      </c>
      <c r="AX81" s="4" t="s">
        <v>145</v>
      </c>
      <c r="AY81" s="4" t="s">
        <v>146</v>
      </c>
      <c r="AZ81" s="4" t="s">
        <v>83</v>
      </c>
      <c r="BA81" s="4" t="s">
        <v>68</v>
      </c>
      <c r="BB81" s="4" t="s">
        <v>69</v>
      </c>
      <c r="BC81" s="4" t="s">
        <v>90</v>
      </c>
      <c r="BD81" s="5">
        <v>65959131</v>
      </c>
      <c r="BF81" s="8" t="b">
        <f t="shared" si="1"/>
        <v>1</v>
      </c>
    </row>
    <row r="82" spans="1:58" x14ac:dyDescent="0.3">
      <c r="A82" s="2" t="s">
        <v>145</v>
      </c>
      <c r="B82" s="2" t="s">
        <v>146</v>
      </c>
      <c r="C82" s="2" t="s">
        <v>50</v>
      </c>
      <c r="D82" s="2" t="s">
        <v>50</v>
      </c>
      <c r="E82" s="2" t="s">
        <v>51</v>
      </c>
      <c r="F82" s="2" t="s">
        <v>85</v>
      </c>
      <c r="G82" s="2" t="s">
        <v>68</v>
      </c>
      <c r="H82" s="2" t="s">
        <v>69</v>
      </c>
      <c r="I82" s="2" t="s">
        <v>98</v>
      </c>
      <c r="J82" s="3">
        <v>3620908137</v>
      </c>
      <c r="K82" s="3">
        <v>20240806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138374840</v>
      </c>
      <c r="AE82" s="3">
        <v>5178000000</v>
      </c>
      <c r="AF82" s="3">
        <v>8937282977</v>
      </c>
      <c r="AG82" s="3">
        <v>0</v>
      </c>
      <c r="AH82" s="3">
        <v>0</v>
      </c>
      <c r="AI82" s="3">
        <v>8937282977</v>
      </c>
      <c r="AJ82" s="3">
        <v>0</v>
      </c>
      <c r="AK82" s="3">
        <v>0</v>
      </c>
      <c r="AL82" s="3">
        <v>0</v>
      </c>
      <c r="AM82" s="3">
        <v>-138374840</v>
      </c>
      <c r="AN82" s="3">
        <v>0</v>
      </c>
      <c r="AO82" s="3">
        <v>0</v>
      </c>
      <c r="AP82" s="3">
        <v>0</v>
      </c>
      <c r="AQ82" s="3">
        <v>4924000000</v>
      </c>
      <c r="AR82" s="3">
        <v>4670000000</v>
      </c>
      <c r="AS82" s="3">
        <v>4924000000</v>
      </c>
      <c r="AT82" s="3">
        <v>0</v>
      </c>
      <c r="AU82" s="3">
        <v>0</v>
      </c>
      <c r="AV82" s="2" t="s">
        <v>54</v>
      </c>
      <c r="AX82" s="4" t="s">
        <v>145</v>
      </c>
      <c r="AY82" s="4" t="s">
        <v>146</v>
      </c>
      <c r="AZ82" s="4" t="s">
        <v>85</v>
      </c>
      <c r="BA82" s="4" t="s">
        <v>68</v>
      </c>
      <c r="BB82" s="4" t="s">
        <v>69</v>
      </c>
      <c r="BC82" s="4" t="s">
        <v>98</v>
      </c>
      <c r="BD82" s="5">
        <v>3620908137</v>
      </c>
      <c r="BF82" s="8" t="b">
        <f t="shared" si="1"/>
        <v>1</v>
      </c>
    </row>
    <row r="83" spans="1:58" x14ac:dyDescent="0.3">
      <c r="A83" s="2" t="s">
        <v>153</v>
      </c>
      <c r="B83" s="2" t="s">
        <v>154</v>
      </c>
      <c r="C83" s="2" t="s">
        <v>50</v>
      </c>
      <c r="D83" s="2" t="s">
        <v>50</v>
      </c>
      <c r="E83" s="2" t="s">
        <v>51</v>
      </c>
      <c r="F83" s="2" t="s">
        <v>52</v>
      </c>
      <c r="G83" s="2" t="s">
        <v>52</v>
      </c>
      <c r="H83" s="2" t="s">
        <v>53</v>
      </c>
      <c r="I83" s="2" t="s">
        <v>53</v>
      </c>
      <c r="J83" s="3">
        <v>34867569212</v>
      </c>
      <c r="K83" s="3">
        <v>20240806</v>
      </c>
      <c r="L83" s="3">
        <v>2238532440</v>
      </c>
      <c r="M83" s="3">
        <v>-30840</v>
      </c>
      <c r="N83" s="3">
        <v>197083821</v>
      </c>
      <c r="O83" s="3">
        <v>2435585421</v>
      </c>
      <c r="P83" s="3">
        <v>-30852050</v>
      </c>
      <c r="Q83" s="3">
        <v>0</v>
      </c>
      <c r="R83" s="3">
        <v>0</v>
      </c>
      <c r="S83" s="3">
        <v>-972767200</v>
      </c>
      <c r="T83" s="3">
        <v>0</v>
      </c>
      <c r="U83" s="3">
        <v>0</v>
      </c>
      <c r="V83" s="3">
        <v>1003619250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644645352980</v>
      </c>
      <c r="AE83" s="3">
        <v>136714068620</v>
      </c>
      <c r="AF83" s="3">
        <v>765984246305</v>
      </c>
      <c r="AG83" s="3">
        <v>-1110827328</v>
      </c>
      <c r="AH83" s="3">
        <v>51353571835</v>
      </c>
      <c r="AI83" s="3">
        <v>816226990812</v>
      </c>
      <c r="AJ83" s="3">
        <v>-20848268044</v>
      </c>
      <c r="AK83" s="3">
        <v>0</v>
      </c>
      <c r="AL83" s="3">
        <v>0</v>
      </c>
      <c r="AM83" s="3">
        <v>-623797084936</v>
      </c>
      <c r="AN83" s="3">
        <v>0</v>
      </c>
      <c r="AO83" s="3">
        <v>0</v>
      </c>
      <c r="AP83" s="3">
        <v>0</v>
      </c>
      <c r="AQ83" s="3">
        <v>30000000000</v>
      </c>
      <c r="AR83" s="3">
        <v>-81714068620</v>
      </c>
      <c r="AS83" s="3">
        <v>35000000000</v>
      </c>
      <c r="AT83" s="3">
        <v>0</v>
      </c>
      <c r="AU83" s="3">
        <v>0</v>
      </c>
      <c r="AV83" s="2" t="s">
        <v>54</v>
      </c>
      <c r="AX83" s="4" t="s">
        <v>153</v>
      </c>
      <c r="AY83" s="4" t="s">
        <v>154</v>
      </c>
      <c r="AZ83" s="4" t="s">
        <v>52</v>
      </c>
      <c r="BA83" s="4" t="s">
        <v>52</v>
      </c>
      <c r="BB83" s="4" t="s">
        <v>53</v>
      </c>
      <c r="BC83" s="4" t="s">
        <v>53</v>
      </c>
      <c r="BD83" s="5">
        <v>34867569212</v>
      </c>
      <c r="BF83" s="8" t="b">
        <f t="shared" si="1"/>
        <v>1</v>
      </c>
    </row>
    <row r="84" spans="1:58" x14ac:dyDescent="0.3">
      <c r="A84" s="2" t="s">
        <v>153</v>
      </c>
      <c r="B84" s="2" t="s">
        <v>154</v>
      </c>
      <c r="C84" s="2" t="s">
        <v>50</v>
      </c>
      <c r="D84" s="2" t="s">
        <v>50</v>
      </c>
      <c r="E84" s="2" t="s">
        <v>51</v>
      </c>
      <c r="F84" s="2" t="s">
        <v>103</v>
      </c>
      <c r="G84" s="2" t="s">
        <v>56</v>
      </c>
      <c r="H84" s="2" t="s">
        <v>57</v>
      </c>
      <c r="I84" s="2" t="s">
        <v>155</v>
      </c>
      <c r="J84" s="3">
        <v>3817369196</v>
      </c>
      <c r="K84" s="3">
        <v>20240806</v>
      </c>
      <c r="L84" s="3">
        <v>23051500</v>
      </c>
      <c r="M84" s="3">
        <v>0</v>
      </c>
      <c r="N84" s="3">
        <v>0</v>
      </c>
      <c r="O84" s="3">
        <v>23051500</v>
      </c>
      <c r="P84" s="3">
        <v>0</v>
      </c>
      <c r="Q84" s="3">
        <v>0</v>
      </c>
      <c r="R84" s="3">
        <v>0</v>
      </c>
      <c r="S84" s="3">
        <v>-31900000</v>
      </c>
      <c r="T84" s="3">
        <v>0</v>
      </c>
      <c r="U84" s="3">
        <v>0</v>
      </c>
      <c r="V84" s="3">
        <v>31900000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6859759235</v>
      </c>
      <c r="AE84" s="3">
        <v>6908438630</v>
      </c>
      <c r="AF84" s="3">
        <v>17566784661</v>
      </c>
      <c r="AG84" s="3">
        <v>0</v>
      </c>
      <c r="AH84" s="3">
        <v>18782400</v>
      </c>
      <c r="AI84" s="3">
        <v>17585567061</v>
      </c>
      <c r="AJ84" s="3">
        <v>29924460</v>
      </c>
      <c r="AK84" s="3">
        <v>0</v>
      </c>
      <c r="AL84" s="3">
        <v>0</v>
      </c>
      <c r="AM84" s="3">
        <v>-6889934165</v>
      </c>
      <c r="AN84" s="3">
        <v>250470</v>
      </c>
      <c r="AO84" s="3">
        <v>0</v>
      </c>
      <c r="AP84" s="3">
        <v>0</v>
      </c>
      <c r="AQ84" s="3">
        <v>8190000000</v>
      </c>
      <c r="AR84" s="3">
        <v>5490000000</v>
      </c>
      <c r="AS84" s="3">
        <v>12190000000</v>
      </c>
      <c r="AT84" s="3">
        <v>0</v>
      </c>
      <c r="AU84" s="3">
        <v>0</v>
      </c>
      <c r="AV84" s="2" t="s">
        <v>54</v>
      </c>
      <c r="AX84" s="4" t="s">
        <v>153</v>
      </c>
      <c r="AY84" s="4" t="s">
        <v>154</v>
      </c>
      <c r="AZ84" s="4" t="s">
        <v>103</v>
      </c>
      <c r="BA84" s="4" t="s">
        <v>56</v>
      </c>
      <c r="BB84" s="4" t="s">
        <v>57</v>
      </c>
      <c r="BC84" s="4" t="s">
        <v>155</v>
      </c>
      <c r="BD84" s="5">
        <v>3817369196</v>
      </c>
      <c r="BF84" s="8" t="b">
        <f t="shared" si="1"/>
        <v>1</v>
      </c>
    </row>
    <row r="85" spans="1:58" x14ac:dyDescent="0.3">
      <c r="A85" s="2" t="s">
        <v>153</v>
      </c>
      <c r="B85" s="2" t="s">
        <v>154</v>
      </c>
      <c r="C85" s="2" t="s">
        <v>50</v>
      </c>
      <c r="D85" s="2" t="s">
        <v>50</v>
      </c>
      <c r="E85" s="2" t="s">
        <v>51</v>
      </c>
      <c r="F85" s="2" t="s">
        <v>139</v>
      </c>
      <c r="G85" s="2" t="s">
        <v>56</v>
      </c>
      <c r="H85" s="2" t="s">
        <v>57</v>
      </c>
      <c r="I85" s="2" t="s">
        <v>138</v>
      </c>
      <c r="J85" s="3">
        <v>264970</v>
      </c>
      <c r="K85" s="3">
        <v>20240806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7990088161</v>
      </c>
      <c r="AF85" s="3">
        <v>7990353131</v>
      </c>
      <c r="AG85" s="3">
        <v>0</v>
      </c>
      <c r="AH85" s="3">
        <v>0</v>
      </c>
      <c r="AI85" s="3">
        <v>7990353131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7130577661</v>
      </c>
      <c r="AR85" s="3">
        <v>6271067161</v>
      </c>
      <c r="AS85" s="3">
        <v>7130577661</v>
      </c>
      <c r="AT85" s="3">
        <v>0</v>
      </c>
      <c r="AU85" s="3">
        <v>0</v>
      </c>
      <c r="AV85" s="2" t="s">
        <v>54</v>
      </c>
      <c r="AX85" s="4" t="s">
        <v>153</v>
      </c>
      <c r="AY85" s="4" t="s">
        <v>154</v>
      </c>
      <c r="AZ85" s="4" t="s">
        <v>139</v>
      </c>
      <c r="BA85" s="4" t="s">
        <v>56</v>
      </c>
      <c r="BB85" s="4" t="s">
        <v>57</v>
      </c>
      <c r="BC85" s="4" t="s">
        <v>138</v>
      </c>
      <c r="BD85" s="5">
        <v>264970</v>
      </c>
      <c r="BF85" s="8" t="b">
        <f t="shared" si="1"/>
        <v>1</v>
      </c>
    </row>
    <row r="86" spans="1:58" x14ac:dyDescent="0.3">
      <c r="A86" s="2" t="s">
        <v>153</v>
      </c>
      <c r="B86" s="2" t="s">
        <v>154</v>
      </c>
      <c r="C86" s="2" t="s">
        <v>50</v>
      </c>
      <c r="D86" s="2" t="s">
        <v>50</v>
      </c>
      <c r="E86" s="2" t="s">
        <v>51</v>
      </c>
      <c r="F86" s="2" t="s">
        <v>111</v>
      </c>
      <c r="G86" s="2" t="s">
        <v>56</v>
      </c>
      <c r="H86" s="2" t="s">
        <v>57</v>
      </c>
      <c r="I86" s="2" t="s">
        <v>119</v>
      </c>
      <c r="J86" s="3">
        <v>248295370</v>
      </c>
      <c r="K86" s="3">
        <v>20240806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-8544490</v>
      </c>
      <c r="T86" s="3">
        <v>0</v>
      </c>
      <c r="U86" s="3">
        <v>0</v>
      </c>
      <c r="V86" s="3">
        <v>8544490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976352740</v>
      </c>
      <c r="AE86" s="3">
        <v>8851860</v>
      </c>
      <c r="AF86" s="3">
        <v>1231661930</v>
      </c>
      <c r="AG86" s="3">
        <v>0</v>
      </c>
      <c r="AH86" s="3">
        <v>1838040</v>
      </c>
      <c r="AI86" s="3">
        <v>1233499970</v>
      </c>
      <c r="AJ86" s="3">
        <v>0</v>
      </c>
      <c r="AK86" s="3">
        <v>0</v>
      </c>
      <c r="AL86" s="3">
        <v>0</v>
      </c>
      <c r="AM86" s="3">
        <v>-979177240</v>
      </c>
      <c r="AN86" s="3">
        <v>2824500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2" t="s">
        <v>54</v>
      </c>
      <c r="AX86" s="4" t="s">
        <v>153</v>
      </c>
      <c r="AY86" s="4" t="s">
        <v>154</v>
      </c>
      <c r="AZ86" s="4" t="s">
        <v>111</v>
      </c>
      <c r="BA86" s="4" t="s">
        <v>56</v>
      </c>
      <c r="BB86" s="4" t="s">
        <v>57</v>
      </c>
      <c r="BC86" s="4" t="s">
        <v>119</v>
      </c>
      <c r="BD86" s="5">
        <v>248295370</v>
      </c>
      <c r="BF86" s="8" t="b">
        <f t="shared" si="1"/>
        <v>1</v>
      </c>
    </row>
    <row r="87" spans="1:58" x14ac:dyDescent="0.3">
      <c r="A87" s="2" t="s">
        <v>153</v>
      </c>
      <c r="B87" s="2" t="s">
        <v>154</v>
      </c>
      <c r="C87" s="2" t="s">
        <v>50</v>
      </c>
      <c r="D87" s="2" t="s">
        <v>50</v>
      </c>
      <c r="E87" s="2" t="s">
        <v>51</v>
      </c>
      <c r="F87" s="2" t="s">
        <v>124</v>
      </c>
      <c r="G87" s="2" t="s">
        <v>68</v>
      </c>
      <c r="H87" s="2" t="s">
        <v>69</v>
      </c>
      <c r="I87" s="2" t="s">
        <v>88</v>
      </c>
      <c r="J87" s="3">
        <v>28013061</v>
      </c>
      <c r="K87" s="3">
        <v>20240806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7200000</v>
      </c>
      <c r="AE87" s="3">
        <v>480250000</v>
      </c>
      <c r="AF87" s="3">
        <v>515463061</v>
      </c>
      <c r="AG87" s="3">
        <v>0</v>
      </c>
      <c r="AH87" s="3">
        <v>0</v>
      </c>
      <c r="AI87" s="3">
        <v>515463061</v>
      </c>
      <c r="AJ87" s="3">
        <v>0</v>
      </c>
      <c r="AK87" s="3">
        <v>0</v>
      </c>
      <c r="AL87" s="3">
        <v>0</v>
      </c>
      <c r="AM87" s="3">
        <v>-7200000</v>
      </c>
      <c r="AN87" s="3">
        <v>0</v>
      </c>
      <c r="AO87" s="3">
        <v>0</v>
      </c>
      <c r="AP87" s="3">
        <v>0</v>
      </c>
      <c r="AQ87" s="3">
        <v>500000000</v>
      </c>
      <c r="AR87" s="3">
        <v>500000000</v>
      </c>
      <c r="AS87" s="3">
        <v>519750000</v>
      </c>
      <c r="AT87" s="3">
        <v>0</v>
      </c>
      <c r="AU87" s="3">
        <v>0</v>
      </c>
      <c r="AV87" s="2" t="s">
        <v>54</v>
      </c>
      <c r="AX87" s="4" t="s">
        <v>153</v>
      </c>
      <c r="AY87" s="4" t="s">
        <v>154</v>
      </c>
      <c r="AZ87" s="4" t="s">
        <v>124</v>
      </c>
      <c r="BA87" s="4" t="s">
        <v>68</v>
      </c>
      <c r="BB87" s="4" t="s">
        <v>69</v>
      </c>
      <c r="BC87" s="4" t="s">
        <v>88</v>
      </c>
      <c r="BD87" s="5">
        <v>28013061</v>
      </c>
      <c r="BF87" s="8" t="b">
        <f t="shared" si="1"/>
        <v>1</v>
      </c>
    </row>
    <row r="88" spans="1:58" x14ac:dyDescent="0.3">
      <c r="A88" s="2" t="s">
        <v>153</v>
      </c>
      <c r="B88" s="2" t="s">
        <v>154</v>
      </c>
      <c r="C88" s="2" t="s">
        <v>50</v>
      </c>
      <c r="D88" s="2" t="s">
        <v>50</v>
      </c>
      <c r="E88" s="2" t="s">
        <v>51</v>
      </c>
      <c r="F88" s="2" t="s">
        <v>77</v>
      </c>
      <c r="G88" s="2" t="s">
        <v>68</v>
      </c>
      <c r="H88" s="2" t="s">
        <v>69</v>
      </c>
      <c r="I88" s="2" t="s">
        <v>115</v>
      </c>
      <c r="J88" s="3">
        <v>41291030</v>
      </c>
      <c r="K88" s="3">
        <v>20240806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1100030</v>
      </c>
      <c r="AE88" s="3">
        <v>253678970</v>
      </c>
      <c r="AF88" s="3">
        <v>296070030</v>
      </c>
      <c r="AG88" s="3">
        <v>0</v>
      </c>
      <c r="AH88" s="3">
        <v>0</v>
      </c>
      <c r="AI88" s="3">
        <v>296070030</v>
      </c>
      <c r="AJ88" s="3">
        <v>0</v>
      </c>
      <c r="AK88" s="3">
        <v>0</v>
      </c>
      <c r="AL88" s="3">
        <v>0</v>
      </c>
      <c r="AM88" s="3">
        <v>-1100030</v>
      </c>
      <c r="AN88" s="3">
        <v>0</v>
      </c>
      <c r="AO88" s="3">
        <v>0</v>
      </c>
      <c r="AP88" s="3">
        <v>0</v>
      </c>
      <c r="AQ88" s="3">
        <v>203678970</v>
      </c>
      <c r="AR88" s="3">
        <v>153678970</v>
      </c>
      <c r="AS88" s="3">
        <v>203678970</v>
      </c>
      <c r="AT88" s="3">
        <v>0</v>
      </c>
      <c r="AU88" s="3">
        <v>0</v>
      </c>
      <c r="AV88" s="2" t="s">
        <v>54</v>
      </c>
      <c r="AX88" s="4" t="s">
        <v>153</v>
      </c>
      <c r="AY88" s="4" t="s">
        <v>154</v>
      </c>
      <c r="AZ88" s="4" t="s">
        <v>77</v>
      </c>
      <c r="BA88" s="4" t="s">
        <v>68</v>
      </c>
      <c r="BB88" s="4" t="s">
        <v>69</v>
      </c>
      <c r="BC88" s="4" t="s">
        <v>115</v>
      </c>
      <c r="BD88" s="5">
        <v>41291030</v>
      </c>
      <c r="BF88" s="8" t="b">
        <f t="shared" si="1"/>
        <v>1</v>
      </c>
    </row>
    <row r="89" spans="1:58" x14ac:dyDescent="0.3">
      <c r="A89" s="2" t="s">
        <v>153</v>
      </c>
      <c r="B89" s="2" t="s">
        <v>154</v>
      </c>
      <c r="C89" s="2" t="s">
        <v>50</v>
      </c>
      <c r="D89" s="2" t="s">
        <v>50</v>
      </c>
      <c r="E89" s="2" t="s">
        <v>51</v>
      </c>
      <c r="F89" s="2" t="s">
        <v>114</v>
      </c>
      <c r="G89" s="2" t="s">
        <v>68</v>
      </c>
      <c r="H89" s="2" t="s">
        <v>69</v>
      </c>
      <c r="I89" s="2" t="s">
        <v>156</v>
      </c>
      <c r="J89" s="3">
        <v>0</v>
      </c>
      <c r="K89" s="3">
        <v>20240806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11367000000</v>
      </c>
      <c r="AF89" s="3">
        <v>11367000000</v>
      </c>
      <c r="AG89" s="3">
        <v>0</v>
      </c>
      <c r="AH89" s="3">
        <v>0</v>
      </c>
      <c r="AI89" s="3">
        <v>11367000000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11367000000</v>
      </c>
      <c r="AR89" s="3">
        <v>11367000000</v>
      </c>
      <c r="AS89" s="3">
        <v>11367000000</v>
      </c>
      <c r="AT89" s="3">
        <v>0</v>
      </c>
      <c r="AU89" s="3">
        <v>0</v>
      </c>
      <c r="AV89" s="2" t="s">
        <v>54</v>
      </c>
      <c r="AX89" s="4" t="s">
        <v>153</v>
      </c>
      <c r="AY89" s="4" t="s">
        <v>154</v>
      </c>
      <c r="AZ89" s="4" t="s">
        <v>114</v>
      </c>
      <c r="BA89" s="4" t="s">
        <v>68</v>
      </c>
      <c r="BB89" s="4" t="s">
        <v>69</v>
      </c>
      <c r="BC89" s="4" t="s">
        <v>156</v>
      </c>
      <c r="BD89" s="5">
        <v>0</v>
      </c>
      <c r="BF89" s="8" t="b">
        <f t="shared" si="1"/>
        <v>1</v>
      </c>
    </row>
    <row r="90" spans="1:58" x14ac:dyDescent="0.3">
      <c r="A90" s="2" t="s">
        <v>153</v>
      </c>
      <c r="B90" s="2" t="s">
        <v>154</v>
      </c>
      <c r="C90" s="2" t="s">
        <v>50</v>
      </c>
      <c r="D90" s="2" t="s">
        <v>50</v>
      </c>
      <c r="E90" s="2" t="s">
        <v>51</v>
      </c>
      <c r="F90" s="2" t="s">
        <v>81</v>
      </c>
      <c r="G90" s="2" t="s">
        <v>68</v>
      </c>
      <c r="H90" s="2" t="s">
        <v>69</v>
      </c>
      <c r="I90" s="2" t="s">
        <v>80</v>
      </c>
      <c r="J90" s="3">
        <v>16391680</v>
      </c>
      <c r="K90" s="3">
        <v>20240806</v>
      </c>
      <c r="L90" s="3">
        <v>500000</v>
      </c>
      <c r="M90" s="3">
        <v>0</v>
      </c>
      <c r="N90" s="3">
        <v>0</v>
      </c>
      <c r="O90" s="3">
        <v>500000</v>
      </c>
      <c r="P90" s="3">
        <v>0</v>
      </c>
      <c r="Q90" s="3">
        <v>0</v>
      </c>
      <c r="R90" s="3">
        <v>0</v>
      </c>
      <c r="S90" s="3">
        <v>-26880</v>
      </c>
      <c r="T90" s="3">
        <v>0</v>
      </c>
      <c r="U90" s="3">
        <v>0</v>
      </c>
      <c r="V90" s="3">
        <v>26880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1573380</v>
      </c>
      <c r="AE90" s="3">
        <v>92701800</v>
      </c>
      <c r="AF90" s="3">
        <v>110666860</v>
      </c>
      <c r="AG90" s="3">
        <v>0</v>
      </c>
      <c r="AH90" s="3">
        <v>0</v>
      </c>
      <c r="AI90" s="3">
        <v>110666860</v>
      </c>
      <c r="AJ90" s="3">
        <v>0</v>
      </c>
      <c r="AK90" s="3">
        <v>0</v>
      </c>
      <c r="AL90" s="3">
        <v>0</v>
      </c>
      <c r="AM90" s="3">
        <v>-1573380</v>
      </c>
      <c r="AN90" s="3">
        <v>0</v>
      </c>
      <c r="AO90" s="3">
        <v>0</v>
      </c>
      <c r="AP90" s="3">
        <v>0</v>
      </c>
      <c r="AQ90" s="3">
        <v>0</v>
      </c>
      <c r="AR90" s="3">
        <v>-92601800</v>
      </c>
      <c r="AS90" s="3">
        <v>0</v>
      </c>
      <c r="AT90" s="3">
        <v>0</v>
      </c>
      <c r="AU90" s="3">
        <v>0</v>
      </c>
      <c r="AV90" s="2" t="s">
        <v>54</v>
      </c>
      <c r="AX90" s="4" t="s">
        <v>153</v>
      </c>
      <c r="AY90" s="4" t="s">
        <v>154</v>
      </c>
      <c r="AZ90" s="4" t="s">
        <v>81</v>
      </c>
      <c r="BA90" s="4" t="s">
        <v>68</v>
      </c>
      <c r="BB90" s="4" t="s">
        <v>69</v>
      </c>
      <c r="BC90" s="4" t="s">
        <v>80</v>
      </c>
      <c r="BD90" s="5">
        <v>16391680</v>
      </c>
      <c r="BF90" s="8" t="b">
        <f t="shared" si="1"/>
        <v>1</v>
      </c>
    </row>
    <row r="91" spans="1:58" x14ac:dyDescent="0.3">
      <c r="A91" s="2" t="s">
        <v>153</v>
      </c>
      <c r="B91" s="2" t="s">
        <v>154</v>
      </c>
      <c r="C91" s="2" t="s">
        <v>50</v>
      </c>
      <c r="D91" s="2" t="s">
        <v>50</v>
      </c>
      <c r="E91" s="2" t="s">
        <v>51</v>
      </c>
      <c r="F91" s="2" t="s">
        <v>83</v>
      </c>
      <c r="G91" s="2" t="s">
        <v>68</v>
      </c>
      <c r="H91" s="2" t="s">
        <v>69</v>
      </c>
      <c r="I91" s="2" t="s">
        <v>86</v>
      </c>
      <c r="J91" s="3">
        <v>838829275</v>
      </c>
      <c r="K91" s="3">
        <v>20240806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96515000</v>
      </c>
      <c r="AE91" s="3">
        <v>2538999600</v>
      </c>
      <c r="AF91" s="3">
        <v>3474343875</v>
      </c>
      <c r="AG91" s="3">
        <v>0</v>
      </c>
      <c r="AH91" s="3">
        <v>0</v>
      </c>
      <c r="AI91" s="3">
        <v>3474343875</v>
      </c>
      <c r="AJ91" s="3">
        <v>0</v>
      </c>
      <c r="AK91" s="3">
        <v>0</v>
      </c>
      <c r="AL91" s="3">
        <v>0</v>
      </c>
      <c r="AM91" s="3">
        <v>-96515000</v>
      </c>
      <c r="AN91" s="3">
        <v>0</v>
      </c>
      <c r="AO91" s="3">
        <v>0</v>
      </c>
      <c r="AP91" s="3">
        <v>0</v>
      </c>
      <c r="AQ91" s="3">
        <v>2734000000</v>
      </c>
      <c r="AR91" s="3">
        <v>2734000000</v>
      </c>
      <c r="AS91" s="3">
        <v>2929000400</v>
      </c>
      <c r="AT91" s="3">
        <v>0</v>
      </c>
      <c r="AU91" s="3">
        <v>0</v>
      </c>
      <c r="AV91" s="2" t="s">
        <v>54</v>
      </c>
      <c r="AX91" s="4" t="s">
        <v>153</v>
      </c>
      <c r="AY91" s="4" t="s">
        <v>154</v>
      </c>
      <c r="AZ91" s="4" t="s">
        <v>83</v>
      </c>
      <c r="BA91" s="4" t="s">
        <v>68</v>
      </c>
      <c r="BB91" s="4" t="s">
        <v>69</v>
      </c>
      <c r="BC91" s="4" t="s">
        <v>86</v>
      </c>
      <c r="BD91" s="5">
        <v>838829275</v>
      </c>
      <c r="BF91" s="8" t="b">
        <f t="shared" si="1"/>
        <v>1</v>
      </c>
    </row>
    <row r="92" spans="1:58" x14ac:dyDescent="0.3">
      <c r="A92" s="2" t="s">
        <v>153</v>
      </c>
      <c r="B92" s="2" t="s">
        <v>154</v>
      </c>
      <c r="C92" s="2" t="s">
        <v>50</v>
      </c>
      <c r="D92" s="2" t="s">
        <v>50</v>
      </c>
      <c r="E92" s="2" t="s">
        <v>51</v>
      </c>
      <c r="F92" s="2" t="s">
        <v>87</v>
      </c>
      <c r="G92" s="2" t="s">
        <v>68</v>
      </c>
      <c r="H92" s="2" t="s">
        <v>69</v>
      </c>
      <c r="I92" s="2" t="s">
        <v>90</v>
      </c>
      <c r="J92" s="3">
        <v>81268117</v>
      </c>
      <c r="K92" s="3">
        <v>20240806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26024970</v>
      </c>
      <c r="AE92" s="3">
        <v>720738595</v>
      </c>
      <c r="AF92" s="3">
        <v>828031682</v>
      </c>
      <c r="AG92" s="3">
        <v>0</v>
      </c>
      <c r="AH92" s="3">
        <v>0</v>
      </c>
      <c r="AI92" s="3">
        <v>828031682</v>
      </c>
      <c r="AJ92" s="3">
        <v>0</v>
      </c>
      <c r="AK92" s="3">
        <v>0</v>
      </c>
      <c r="AL92" s="3">
        <v>0</v>
      </c>
      <c r="AM92" s="3">
        <v>-26024970</v>
      </c>
      <c r="AN92" s="3">
        <v>0</v>
      </c>
      <c r="AO92" s="3">
        <v>0</v>
      </c>
      <c r="AP92" s="3">
        <v>0</v>
      </c>
      <c r="AQ92" s="3">
        <v>720738595</v>
      </c>
      <c r="AR92" s="3">
        <v>720738595</v>
      </c>
      <c r="AS92" s="3">
        <v>720738595</v>
      </c>
      <c r="AT92" s="3">
        <v>0</v>
      </c>
      <c r="AU92" s="3">
        <v>0</v>
      </c>
      <c r="AV92" s="2" t="s">
        <v>54</v>
      </c>
      <c r="AX92" s="4" t="s">
        <v>153</v>
      </c>
      <c r="AY92" s="4" t="s">
        <v>154</v>
      </c>
      <c r="AZ92" s="4" t="s">
        <v>87</v>
      </c>
      <c r="BA92" s="4" t="s">
        <v>68</v>
      </c>
      <c r="BB92" s="4" t="s">
        <v>69</v>
      </c>
      <c r="BC92" s="4" t="s">
        <v>90</v>
      </c>
      <c r="BD92" s="5">
        <v>81268117</v>
      </c>
      <c r="BF92" s="8" t="b">
        <f t="shared" si="1"/>
        <v>1</v>
      </c>
    </row>
    <row r="93" spans="1:58" x14ac:dyDescent="0.3">
      <c r="A93" s="2" t="s">
        <v>153</v>
      </c>
      <c r="B93" s="2" t="s">
        <v>154</v>
      </c>
      <c r="C93" s="2" t="s">
        <v>50</v>
      </c>
      <c r="D93" s="2" t="s">
        <v>50</v>
      </c>
      <c r="E93" s="2" t="s">
        <v>51</v>
      </c>
      <c r="F93" s="2" t="s">
        <v>91</v>
      </c>
      <c r="G93" s="2" t="s">
        <v>68</v>
      </c>
      <c r="H93" s="2" t="s">
        <v>69</v>
      </c>
      <c r="I93" s="2" t="s">
        <v>157</v>
      </c>
      <c r="J93" s="3">
        <v>63281005</v>
      </c>
      <c r="K93" s="3">
        <v>20240806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304996505</v>
      </c>
      <c r="AE93" s="3">
        <v>930250000</v>
      </c>
      <c r="AF93" s="3">
        <v>1298527510</v>
      </c>
      <c r="AG93" s="3">
        <v>0</v>
      </c>
      <c r="AH93" s="3">
        <v>0</v>
      </c>
      <c r="AI93" s="3">
        <v>1298527510</v>
      </c>
      <c r="AJ93" s="3">
        <v>0</v>
      </c>
      <c r="AK93" s="3">
        <v>0</v>
      </c>
      <c r="AL93" s="3">
        <v>0</v>
      </c>
      <c r="AM93" s="3">
        <v>-305005795</v>
      </c>
      <c r="AN93" s="3">
        <v>9290</v>
      </c>
      <c r="AO93" s="3">
        <v>0</v>
      </c>
      <c r="AP93" s="3">
        <v>0</v>
      </c>
      <c r="AQ93" s="3">
        <v>1200000000</v>
      </c>
      <c r="AR93" s="3">
        <v>1200000000</v>
      </c>
      <c r="AS93" s="3">
        <v>1469750000</v>
      </c>
      <c r="AT93" s="3">
        <v>0</v>
      </c>
      <c r="AU93" s="3">
        <v>0</v>
      </c>
      <c r="AV93" s="2" t="s">
        <v>54</v>
      </c>
      <c r="AX93" s="4" t="s">
        <v>153</v>
      </c>
      <c r="AY93" s="4" t="s">
        <v>154</v>
      </c>
      <c r="AZ93" s="4" t="s">
        <v>91</v>
      </c>
      <c r="BA93" s="4" t="s">
        <v>68</v>
      </c>
      <c r="BB93" s="4" t="s">
        <v>69</v>
      </c>
      <c r="BC93" s="4" t="s">
        <v>157</v>
      </c>
      <c r="BD93" s="5">
        <v>63281005</v>
      </c>
      <c r="BF93" s="8" t="b">
        <f t="shared" si="1"/>
        <v>1</v>
      </c>
    </row>
    <row r="94" spans="1:58" x14ac:dyDescent="0.3">
      <c r="A94" s="2" t="s">
        <v>153</v>
      </c>
      <c r="B94" s="2" t="s">
        <v>154</v>
      </c>
      <c r="C94" s="2" t="s">
        <v>50</v>
      </c>
      <c r="D94" s="2" t="s">
        <v>50</v>
      </c>
      <c r="E94" s="2" t="s">
        <v>51</v>
      </c>
      <c r="F94" s="2" t="s">
        <v>131</v>
      </c>
      <c r="G94" s="2" t="s">
        <v>68</v>
      </c>
      <c r="H94" s="2" t="s">
        <v>69</v>
      </c>
      <c r="I94" s="2" t="s">
        <v>98</v>
      </c>
      <c r="J94" s="3">
        <v>366915918</v>
      </c>
      <c r="K94" s="3">
        <v>20240806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124993580</v>
      </c>
      <c r="AE94" s="3">
        <v>2297848796</v>
      </c>
      <c r="AF94" s="3">
        <v>2789758294</v>
      </c>
      <c r="AG94" s="3">
        <v>0</v>
      </c>
      <c r="AH94" s="3">
        <v>0</v>
      </c>
      <c r="AI94" s="3">
        <v>2789758294</v>
      </c>
      <c r="AJ94" s="3">
        <v>0</v>
      </c>
      <c r="AK94" s="3">
        <v>0</v>
      </c>
      <c r="AL94" s="3">
        <v>0</v>
      </c>
      <c r="AM94" s="3">
        <v>-124993580</v>
      </c>
      <c r="AN94" s="3">
        <v>0</v>
      </c>
      <c r="AO94" s="3">
        <v>0</v>
      </c>
      <c r="AP94" s="3">
        <v>0</v>
      </c>
      <c r="AQ94" s="3">
        <v>1890000000</v>
      </c>
      <c r="AR94" s="3">
        <v>868000000</v>
      </c>
      <c r="AS94" s="3">
        <v>2504151204</v>
      </c>
      <c r="AT94" s="3">
        <v>0</v>
      </c>
      <c r="AU94" s="3">
        <v>0</v>
      </c>
      <c r="AV94" s="2" t="s">
        <v>54</v>
      </c>
      <c r="AX94" s="4" t="s">
        <v>153</v>
      </c>
      <c r="AY94" s="4" t="s">
        <v>154</v>
      </c>
      <c r="AZ94" s="4" t="s">
        <v>131</v>
      </c>
      <c r="BA94" s="4" t="s">
        <v>68</v>
      </c>
      <c r="BB94" s="4" t="s">
        <v>69</v>
      </c>
      <c r="BC94" s="4" t="s">
        <v>98</v>
      </c>
      <c r="BD94" s="5">
        <v>366915918</v>
      </c>
      <c r="BF94" s="8" t="b">
        <f t="shared" si="1"/>
        <v>1</v>
      </c>
    </row>
    <row r="95" spans="1:58" x14ac:dyDescent="0.3">
      <c r="A95" s="2" t="s">
        <v>158</v>
      </c>
      <c r="B95" s="2" t="s">
        <v>159</v>
      </c>
      <c r="C95" s="2" t="s">
        <v>50</v>
      </c>
      <c r="D95" s="2" t="s">
        <v>50</v>
      </c>
      <c r="E95" s="2" t="s">
        <v>51</v>
      </c>
      <c r="F95" s="2" t="s">
        <v>52</v>
      </c>
      <c r="G95" s="2" t="s">
        <v>52</v>
      </c>
      <c r="H95" s="2" t="s">
        <v>53</v>
      </c>
      <c r="I95" s="2" t="s">
        <v>53</v>
      </c>
      <c r="J95" s="3">
        <v>34263721693</v>
      </c>
      <c r="K95" s="3">
        <v>20240806</v>
      </c>
      <c r="L95" s="3">
        <v>298747430</v>
      </c>
      <c r="M95" s="3">
        <v>-182300</v>
      </c>
      <c r="N95" s="3">
        <v>47947260</v>
      </c>
      <c r="O95" s="3">
        <v>346512390</v>
      </c>
      <c r="P95" s="3">
        <v>-75997910</v>
      </c>
      <c r="Q95" s="3">
        <v>0</v>
      </c>
      <c r="R95" s="3">
        <v>0</v>
      </c>
      <c r="S95" s="3">
        <v>-372280990</v>
      </c>
      <c r="T95" s="3">
        <v>0</v>
      </c>
      <c r="U95" s="3">
        <v>0</v>
      </c>
      <c r="V95" s="3">
        <v>448278900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203768021130</v>
      </c>
      <c r="AE95" s="3">
        <v>60000000000</v>
      </c>
      <c r="AF95" s="3">
        <v>264453100959</v>
      </c>
      <c r="AG95" s="3">
        <v>-70628188</v>
      </c>
      <c r="AH95" s="3">
        <v>33649270052</v>
      </c>
      <c r="AI95" s="3">
        <v>298031742823</v>
      </c>
      <c r="AJ95" s="3">
        <v>-11604170839</v>
      </c>
      <c r="AK95" s="3">
        <v>0</v>
      </c>
      <c r="AL95" s="3">
        <v>0</v>
      </c>
      <c r="AM95" s="3">
        <v>-192163850291</v>
      </c>
      <c r="AN95" s="3">
        <v>0</v>
      </c>
      <c r="AO95" s="3">
        <v>0</v>
      </c>
      <c r="AP95" s="3">
        <v>0</v>
      </c>
      <c r="AQ95" s="3">
        <v>60000000000</v>
      </c>
      <c r="AR95" s="3">
        <v>20000000000</v>
      </c>
      <c r="AS95" s="3">
        <v>100000000000</v>
      </c>
      <c r="AT95" s="3">
        <v>0</v>
      </c>
      <c r="AU95" s="3">
        <v>0</v>
      </c>
      <c r="AV95" s="2" t="s">
        <v>54</v>
      </c>
      <c r="AX95" s="4" t="s">
        <v>158</v>
      </c>
      <c r="AY95" s="4" t="s">
        <v>159</v>
      </c>
      <c r="AZ95" s="4" t="s">
        <v>52</v>
      </c>
      <c r="BA95" s="4" t="s">
        <v>52</v>
      </c>
      <c r="BB95" s="4" t="s">
        <v>53</v>
      </c>
      <c r="BC95" s="4" t="s">
        <v>53</v>
      </c>
      <c r="BD95" s="5">
        <v>34263721693</v>
      </c>
      <c r="BF95" s="8" t="b">
        <f t="shared" si="1"/>
        <v>1</v>
      </c>
    </row>
    <row r="96" spans="1:58" x14ac:dyDescent="0.3">
      <c r="A96" s="2" t="s">
        <v>158</v>
      </c>
      <c r="B96" s="2" t="s">
        <v>159</v>
      </c>
      <c r="C96" s="2" t="s">
        <v>50</v>
      </c>
      <c r="D96" s="2" t="s">
        <v>50</v>
      </c>
      <c r="E96" s="2" t="s">
        <v>51</v>
      </c>
      <c r="F96" s="2" t="s">
        <v>103</v>
      </c>
      <c r="G96" s="2" t="s">
        <v>56</v>
      </c>
      <c r="H96" s="2" t="s">
        <v>57</v>
      </c>
      <c r="I96" s="2" t="s">
        <v>160</v>
      </c>
      <c r="J96" s="3">
        <v>956670674</v>
      </c>
      <c r="K96" s="3">
        <v>20240806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142641370</v>
      </c>
      <c r="AE96" s="3">
        <v>0</v>
      </c>
      <c r="AF96" s="3">
        <v>928744969</v>
      </c>
      <c r="AG96" s="3">
        <v>0</v>
      </c>
      <c r="AH96" s="3">
        <v>170567075</v>
      </c>
      <c r="AI96" s="3">
        <v>1099312044</v>
      </c>
      <c r="AJ96" s="3">
        <v>0</v>
      </c>
      <c r="AK96" s="3">
        <v>0</v>
      </c>
      <c r="AL96" s="3">
        <v>0</v>
      </c>
      <c r="AM96" s="3">
        <v>-142641370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2" t="s">
        <v>54</v>
      </c>
      <c r="AX96" s="4" t="s">
        <v>158</v>
      </c>
      <c r="AY96" s="4" t="s">
        <v>159</v>
      </c>
      <c r="AZ96" s="4" t="s">
        <v>103</v>
      </c>
      <c r="BA96" s="4" t="s">
        <v>56</v>
      </c>
      <c r="BB96" s="4" t="s">
        <v>57</v>
      </c>
      <c r="BC96" s="4" t="s">
        <v>160</v>
      </c>
      <c r="BD96" s="5">
        <v>956670674</v>
      </c>
      <c r="BF96" s="8" t="b">
        <f t="shared" si="1"/>
        <v>1</v>
      </c>
    </row>
    <row r="97" spans="1:58" x14ac:dyDescent="0.3">
      <c r="A97" s="2" t="s">
        <v>158</v>
      </c>
      <c r="B97" s="2" t="s">
        <v>159</v>
      </c>
      <c r="C97" s="2" t="s">
        <v>50</v>
      </c>
      <c r="D97" s="2" t="s">
        <v>50</v>
      </c>
      <c r="E97" s="2" t="s">
        <v>51</v>
      </c>
      <c r="F97" s="2" t="s">
        <v>161</v>
      </c>
      <c r="G97" s="2" t="s">
        <v>56</v>
      </c>
      <c r="H97" s="2" t="s">
        <v>57</v>
      </c>
      <c r="I97" s="2" t="s">
        <v>162</v>
      </c>
      <c r="J97" s="3">
        <v>90797868</v>
      </c>
      <c r="K97" s="3">
        <v>20240806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135214000</v>
      </c>
      <c r="AE97" s="3">
        <v>0</v>
      </c>
      <c r="AF97" s="3">
        <v>205045815</v>
      </c>
      <c r="AG97" s="3">
        <v>0</v>
      </c>
      <c r="AH97" s="3">
        <v>20966053</v>
      </c>
      <c r="AI97" s="3">
        <v>226011868</v>
      </c>
      <c r="AJ97" s="3">
        <v>0</v>
      </c>
      <c r="AK97" s="3">
        <v>0</v>
      </c>
      <c r="AL97" s="3">
        <v>0</v>
      </c>
      <c r="AM97" s="3">
        <v>-135214000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2" t="s">
        <v>54</v>
      </c>
      <c r="AX97" s="4" t="s">
        <v>158</v>
      </c>
      <c r="AY97" s="4" t="s">
        <v>159</v>
      </c>
      <c r="AZ97" s="4" t="s">
        <v>161</v>
      </c>
      <c r="BA97" s="4" t="s">
        <v>56</v>
      </c>
      <c r="BB97" s="4" t="s">
        <v>57</v>
      </c>
      <c r="BC97" s="4" t="s">
        <v>162</v>
      </c>
      <c r="BD97" s="5">
        <v>90797868</v>
      </c>
      <c r="BF97" s="8" t="b">
        <f t="shared" si="1"/>
        <v>1</v>
      </c>
    </row>
    <row r="98" spans="1:58" x14ac:dyDescent="0.3">
      <c r="A98" s="2" t="s">
        <v>158</v>
      </c>
      <c r="B98" s="2" t="s">
        <v>159</v>
      </c>
      <c r="C98" s="2" t="s">
        <v>50</v>
      </c>
      <c r="D98" s="2" t="s">
        <v>50</v>
      </c>
      <c r="E98" s="2" t="s">
        <v>51</v>
      </c>
      <c r="F98" s="2" t="s">
        <v>163</v>
      </c>
      <c r="G98" s="2" t="s">
        <v>56</v>
      </c>
      <c r="H98" s="2" t="s">
        <v>57</v>
      </c>
      <c r="I98" s="2" t="s">
        <v>164</v>
      </c>
      <c r="J98" s="3">
        <v>5349148016</v>
      </c>
      <c r="K98" s="3">
        <v>20240806</v>
      </c>
      <c r="L98" s="3">
        <v>313680</v>
      </c>
      <c r="M98" s="3">
        <v>0</v>
      </c>
      <c r="N98" s="3">
        <v>5579040</v>
      </c>
      <c r="O98" s="3">
        <v>5892720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410645760</v>
      </c>
      <c r="AE98" s="3">
        <v>291630</v>
      </c>
      <c r="AF98" s="3">
        <v>5556677636</v>
      </c>
      <c r="AG98" s="3">
        <v>0</v>
      </c>
      <c r="AH98" s="3">
        <v>203407770</v>
      </c>
      <c r="AI98" s="3">
        <v>5760085406</v>
      </c>
      <c r="AJ98" s="3">
        <v>0</v>
      </c>
      <c r="AK98" s="3">
        <v>0</v>
      </c>
      <c r="AL98" s="3">
        <v>0</v>
      </c>
      <c r="AM98" s="3">
        <v>-410645760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2" t="s">
        <v>54</v>
      </c>
      <c r="AX98" s="4" t="s">
        <v>158</v>
      </c>
      <c r="AY98" s="4" t="s">
        <v>159</v>
      </c>
      <c r="AZ98" s="4" t="s">
        <v>163</v>
      </c>
      <c r="BA98" s="4" t="s">
        <v>56</v>
      </c>
      <c r="BB98" s="4" t="s">
        <v>57</v>
      </c>
      <c r="BC98" s="4" t="s">
        <v>164</v>
      </c>
      <c r="BD98" s="5">
        <v>5349148016</v>
      </c>
      <c r="BF98" s="8" t="b">
        <f t="shared" si="1"/>
        <v>1</v>
      </c>
    </row>
    <row r="99" spans="1:58" x14ac:dyDescent="0.3">
      <c r="A99" s="2" t="s">
        <v>158</v>
      </c>
      <c r="B99" s="2" t="s">
        <v>159</v>
      </c>
      <c r="C99" s="2" t="s">
        <v>50</v>
      </c>
      <c r="D99" s="2" t="s">
        <v>50</v>
      </c>
      <c r="E99" s="2" t="s">
        <v>51</v>
      </c>
      <c r="F99" s="2" t="s">
        <v>113</v>
      </c>
      <c r="G99" s="2" t="s">
        <v>68</v>
      </c>
      <c r="H99" s="2" t="s">
        <v>69</v>
      </c>
      <c r="I99" s="2" t="s">
        <v>165</v>
      </c>
      <c r="J99" s="3">
        <v>480216523</v>
      </c>
      <c r="K99" s="3">
        <v>20240806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52864240</v>
      </c>
      <c r="AE99" s="3">
        <v>3600000000</v>
      </c>
      <c r="AF99" s="3">
        <v>4133080763</v>
      </c>
      <c r="AG99" s="3">
        <v>0</v>
      </c>
      <c r="AH99" s="3">
        <v>0</v>
      </c>
      <c r="AI99" s="3">
        <v>4133080763</v>
      </c>
      <c r="AJ99" s="3">
        <v>0</v>
      </c>
      <c r="AK99" s="3">
        <v>0</v>
      </c>
      <c r="AL99" s="3">
        <v>0</v>
      </c>
      <c r="AM99" s="3">
        <v>-52864240</v>
      </c>
      <c r="AN99" s="3">
        <v>0</v>
      </c>
      <c r="AO99" s="3">
        <v>0</v>
      </c>
      <c r="AP99" s="3">
        <v>0</v>
      </c>
      <c r="AQ99" s="3">
        <v>3600000000</v>
      </c>
      <c r="AR99" s="3">
        <v>3600000000</v>
      </c>
      <c r="AS99" s="3">
        <v>3600000000</v>
      </c>
      <c r="AT99" s="3">
        <v>0</v>
      </c>
      <c r="AU99" s="3">
        <v>0</v>
      </c>
      <c r="AV99" s="2" t="s">
        <v>54</v>
      </c>
      <c r="AX99" s="4" t="s">
        <v>158</v>
      </c>
      <c r="AY99" s="4" t="s">
        <v>159</v>
      </c>
      <c r="AZ99" s="4" t="s">
        <v>113</v>
      </c>
      <c r="BA99" s="4" t="s">
        <v>68</v>
      </c>
      <c r="BB99" s="4" t="s">
        <v>69</v>
      </c>
      <c r="BC99" s="4" t="s">
        <v>165</v>
      </c>
      <c r="BD99" s="5">
        <v>480216523</v>
      </c>
      <c r="BF99" s="8" t="b">
        <f t="shared" si="1"/>
        <v>1</v>
      </c>
    </row>
    <row r="100" spans="1:58" x14ac:dyDescent="0.3">
      <c r="A100" s="2" t="s">
        <v>158</v>
      </c>
      <c r="B100" s="2" t="s">
        <v>159</v>
      </c>
      <c r="C100" s="2" t="s">
        <v>50</v>
      </c>
      <c r="D100" s="2" t="s">
        <v>50</v>
      </c>
      <c r="E100" s="2" t="s">
        <v>51</v>
      </c>
      <c r="F100" s="2" t="s">
        <v>77</v>
      </c>
      <c r="G100" s="2" t="s">
        <v>68</v>
      </c>
      <c r="H100" s="2" t="s">
        <v>69</v>
      </c>
      <c r="I100" s="2" t="s">
        <v>115</v>
      </c>
      <c r="J100" s="3">
        <v>29181840</v>
      </c>
      <c r="K100" s="3">
        <v>20240806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2781880</v>
      </c>
      <c r="AE100" s="3">
        <v>729290261</v>
      </c>
      <c r="AF100" s="3">
        <v>761253981</v>
      </c>
      <c r="AG100" s="3">
        <v>0</v>
      </c>
      <c r="AH100" s="3">
        <v>0</v>
      </c>
      <c r="AI100" s="3">
        <v>761253981</v>
      </c>
      <c r="AJ100" s="3">
        <v>0</v>
      </c>
      <c r="AK100" s="3">
        <v>0</v>
      </c>
      <c r="AL100" s="3">
        <v>0</v>
      </c>
      <c r="AM100" s="3">
        <v>-2781880</v>
      </c>
      <c r="AN100" s="3">
        <v>0</v>
      </c>
      <c r="AO100" s="3">
        <v>0</v>
      </c>
      <c r="AP100" s="3">
        <v>0</v>
      </c>
      <c r="AQ100" s="3">
        <v>729290261</v>
      </c>
      <c r="AR100" s="3">
        <v>729290261</v>
      </c>
      <c r="AS100" s="3">
        <v>729290261</v>
      </c>
      <c r="AT100" s="3">
        <v>0</v>
      </c>
      <c r="AU100" s="3">
        <v>0</v>
      </c>
      <c r="AV100" s="2" t="s">
        <v>54</v>
      </c>
      <c r="AX100" s="4" t="s">
        <v>158</v>
      </c>
      <c r="AY100" s="4" t="s">
        <v>159</v>
      </c>
      <c r="AZ100" s="4" t="s">
        <v>77</v>
      </c>
      <c r="BA100" s="4" t="s">
        <v>68</v>
      </c>
      <c r="BB100" s="4" t="s">
        <v>69</v>
      </c>
      <c r="BC100" s="4" t="s">
        <v>115</v>
      </c>
      <c r="BD100" s="5">
        <v>29181840</v>
      </c>
      <c r="BF100" s="8" t="b">
        <f t="shared" si="1"/>
        <v>1</v>
      </c>
    </row>
    <row r="101" spans="1:58" x14ac:dyDescent="0.3">
      <c r="A101" s="2" t="s">
        <v>158</v>
      </c>
      <c r="B101" s="2" t="s">
        <v>159</v>
      </c>
      <c r="C101" s="2" t="s">
        <v>50</v>
      </c>
      <c r="D101" s="2" t="s">
        <v>50</v>
      </c>
      <c r="E101" s="2" t="s">
        <v>51</v>
      </c>
      <c r="F101" s="2" t="s">
        <v>79</v>
      </c>
      <c r="G101" s="2" t="s">
        <v>68</v>
      </c>
      <c r="H101" s="2" t="s">
        <v>69</v>
      </c>
      <c r="I101" s="2" t="s">
        <v>166</v>
      </c>
      <c r="J101" s="3">
        <v>0</v>
      </c>
      <c r="K101" s="3">
        <v>20240806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472422524</v>
      </c>
      <c r="AE101" s="3">
        <v>0</v>
      </c>
      <c r="AF101" s="3">
        <v>472422524</v>
      </c>
      <c r="AG101" s="3">
        <v>0</v>
      </c>
      <c r="AH101" s="3">
        <v>0</v>
      </c>
      <c r="AI101" s="3">
        <v>472422524</v>
      </c>
      <c r="AJ101" s="3">
        <v>0</v>
      </c>
      <c r="AK101" s="3">
        <v>0</v>
      </c>
      <c r="AL101" s="3">
        <v>0</v>
      </c>
      <c r="AM101" s="3">
        <v>-472422524</v>
      </c>
      <c r="AN101" s="3">
        <v>0</v>
      </c>
      <c r="AO101" s="3">
        <v>0</v>
      </c>
      <c r="AP101" s="3">
        <v>0</v>
      </c>
      <c r="AQ101" s="3">
        <v>447000000</v>
      </c>
      <c r="AR101" s="3">
        <v>447000000</v>
      </c>
      <c r="AS101" s="3">
        <v>894000000</v>
      </c>
      <c r="AT101" s="3">
        <v>0</v>
      </c>
      <c r="AU101" s="3">
        <v>0</v>
      </c>
      <c r="AV101" s="2" t="s">
        <v>54</v>
      </c>
      <c r="AX101" s="4" t="s">
        <v>158</v>
      </c>
      <c r="AY101" s="4" t="s">
        <v>159</v>
      </c>
      <c r="AZ101" s="4" t="s">
        <v>79</v>
      </c>
      <c r="BA101" s="4" t="s">
        <v>68</v>
      </c>
      <c r="BB101" s="4" t="s">
        <v>69</v>
      </c>
      <c r="BC101" s="4" t="s">
        <v>166</v>
      </c>
      <c r="BD101" s="5">
        <v>0</v>
      </c>
      <c r="BF101" s="8" t="b">
        <f t="shared" si="1"/>
        <v>1</v>
      </c>
    </row>
    <row r="102" spans="1:58" x14ac:dyDescent="0.3">
      <c r="A102" s="2" t="s">
        <v>158</v>
      </c>
      <c r="B102" s="2" t="s">
        <v>159</v>
      </c>
      <c r="C102" s="2" t="s">
        <v>50</v>
      </c>
      <c r="D102" s="2" t="s">
        <v>50</v>
      </c>
      <c r="E102" s="2" t="s">
        <v>51</v>
      </c>
      <c r="F102" s="2" t="s">
        <v>81</v>
      </c>
      <c r="G102" s="2" t="s">
        <v>68</v>
      </c>
      <c r="H102" s="2" t="s">
        <v>69</v>
      </c>
      <c r="I102" s="2" t="s">
        <v>86</v>
      </c>
      <c r="J102" s="3">
        <v>760827944</v>
      </c>
      <c r="K102" s="3">
        <v>20240806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280770000</v>
      </c>
      <c r="AE102" s="3">
        <v>6927280000</v>
      </c>
      <c r="AF102" s="3">
        <v>7968877944</v>
      </c>
      <c r="AG102" s="3">
        <v>0</v>
      </c>
      <c r="AH102" s="3">
        <v>0</v>
      </c>
      <c r="AI102" s="3">
        <v>7968877944</v>
      </c>
      <c r="AJ102" s="3">
        <v>0</v>
      </c>
      <c r="AK102" s="3">
        <v>0</v>
      </c>
      <c r="AL102" s="3">
        <v>0</v>
      </c>
      <c r="AM102" s="3">
        <v>-330770000</v>
      </c>
      <c r="AN102" s="3">
        <v>50000000</v>
      </c>
      <c r="AO102" s="3">
        <v>0</v>
      </c>
      <c r="AP102" s="3">
        <v>0</v>
      </c>
      <c r="AQ102" s="3">
        <v>6927280000</v>
      </c>
      <c r="AR102" s="3">
        <v>6927280000</v>
      </c>
      <c r="AS102" s="3">
        <v>6927280000</v>
      </c>
      <c r="AT102" s="3">
        <v>0</v>
      </c>
      <c r="AU102" s="3">
        <v>0</v>
      </c>
      <c r="AV102" s="2" t="s">
        <v>54</v>
      </c>
      <c r="AX102" s="4" t="s">
        <v>158</v>
      </c>
      <c r="AY102" s="4" t="s">
        <v>159</v>
      </c>
      <c r="AZ102" s="4" t="s">
        <v>81</v>
      </c>
      <c r="BA102" s="4" t="s">
        <v>68</v>
      </c>
      <c r="BB102" s="4" t="s">
        <v>69</v>
      </c>
      <c r="BC102" s="4" t="s">
        <v>86</v>
      </c>
      <c r="BD102" s="5">
        <v>760827944</v>
      </c>
      <c r="BF102" s="8" t="b">
        <f t="shared" si="1"/>
        <v>1</v>
      </c>
    </row>
    <row r="103" spans="1:58" x14ac:dyDescent="0.3">
      <c r="A103" s="2" t="s">
        <v>158</v>
      </c>
      <c r="B103" s="2" t="s">
        <v>159</v>
      </c>
      <c r="C103" s="2" t="s">
        <v>50</v>
      </c>
      <c r="D103" s="2" t="s">
        <v>50</v>
      </c>
      <c r="E103" s="2" t="s">
        <v>51</v>
      </c>
      <c r="F103" s="2" t="s">
        <v>116</v>
      </c>
      <c r="G103" s="2" t="s">
        <v>68</v>
      </c>
      <c r="H103" s="2" t="s">
        <v>69</v>
      </c>
      <c r="I103" s="2" t="s">
        <v>88</v>
      </c>
      <c r="J103" s="3">
        <v>38132470</v>
      </c>
      <c r="K103" s="3">
        <v>20240806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24855000</v>
      </c>
      <c r="AE103" s="3">
        <v>1000000000</v>
      </c>
      <c r="AF103" s="3">
        <v>1062987470</v>
      </c>
      <c r="AG103" s="3">
        <v>0</v>
      </c>
      <c r="AH103" s="3">
        <v>0</v>
      </c>
      <c r="AI103" s="3">
        <v>1062987470</v>
      </c>
      <c r="AJ103" s="3">
        <v>0</v>
      </c>
      <c r="AK103" s="3">
        <v>0</v>
      </c>
      <c r="AL103" s="3">
        <v>0</v>
      </c>
      <c r="AM103" s="3">
        <v>-24855000</v>
      </c>
      <c r="AN103" s="3">
        <v>0</v>
      </c>
      <c r="AO103" s="3">
        <v>0</v>
      </c>
      <c r="AP103" s="3">
        <v>0</v>
      </c>
      <c r="AQ103" s="3">
        <v>1000000000</v>
      </c>
      <c r="AR103" s="3">
        <v>1000000000</v>
      </c>
      <c r="AS103" s="3">
        <v>1000000000</v>
      </c>
      <c r="AT103" s="3">
        <v>0</v>
      </c>
      <c r="AU103" s="3">
        <v>0</v>
      </c>
      <c r="AV103" s="2" t="s">
        <v>54</v>
      </c>
      <c r="AX103" s="4" t="s">
        <v>158</v>
      </c>
      <c r="AY103" s="4" t="s">
        <v>159</v>
      </c>
      <c r="AZ103" s="4" t="s">
        <v>116</v>
      </c>
      <c r="BA103" s="4" t="s">
        <v>68</v>
      </c>
      <c r="BB103" s="4" t="s">
        <v>69</v>
      </c>
      <c r="BC103" s="4" t="s">
        <v>88</v>
      </c>
      <c r="BD103" s="5">
        <v>38132470</v>
      </c>
      <c r="BF103" s="8" t="b">
        <f t="shared" si="1"/>
        <v>1</v>
      </c>
    </row>
    <row r="104" spans="1:58" x14ac:dyDescent="0.3">
      <c r="A104" s="2" t="s">
        <v>158</v>
      </c>
      <c r="B104" s="2" t="s">
        <v>159</v>
      </c>
      <c r="C104" s="2" t="s">
        <v>50</v>
      </c>
      <c r="D104" s="2" t="s">
        <v>50</v>
      </c>
      <c r="E104" s="2" t="s">
        <v>51</v>
      </c>
      <c r="F104" s="2" t="s">
        <v>167</v>
      </c>
      <c r="G104" s="2" t="s">
        <v>68</v>
      </c>
      <c r="H104" s="2" t="s">
        <v>69</v>
      </c>
      <c r="I104" s="2" t="s">
        <v>168</v>
      </c>
      <c r="J104" s="3">
        <v>2029344164</v>
      </c>
      <c r="K104" s="3">
        <v>20240806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-75000000</v>
      </c>
      <c r="T104" s="3">
        <v>0</v>
      </c>
      <c r="U104" s="3">
        <v>0</v>
      </c>
      <c r="V104" s="3">
        <v>75000000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20152340</v>
      </c>
      <c r="AE104" s="3">
        <v>9760000000</v>
      </c>
      <c r="AF104" s="3">
        <v>11809496504</v>
      </c>
      <c r="AG104" s="3">
        <v>0</v>
      </c>
      <c r="AH104" s="3">
        <v>0</v>
      </c>
      <c r="AI104" s="3">
        <v>11809496504</v>
      </c>
      <c r="AJ104" s="3">
        <v>0</v>
      </c>
      <c r="AK104" s="3">
        <v>0</v>
      </c>
      <c r="AL104" s="3">
        <v>0</v>
      </c>
      <c r="AM104" s="3">
        <v>-75000000</v>
      </c>
      <c r="AN104" s="3">
        <v>54847660</v>
      </c>
      <c r="AO104" s="3">
        <v>0</v>
      </c>
      <c r="AP104" s="3">
        <v>0</v>
      </c>
      <c r="AQ104" s="3">
        <v>10645000000</v>
      </c>
      <c r="AR104" s="3">
        <v>885000000</v>
      </c>
      <c r="AS104" s="3">
        <v>21290000000</v>
      </c>
      <c r="AT104" s="3">
        <v>0</v>
      </c>
      <c r="AU104" s="3">
        <v>0</v>
      </c>
      <c r="AV104" s="2" t="s">
        <v>54</v>
      </c>
      <c r="AX104" s="4" t="s">
        <v>158</v>
      </c>
      <c r="AY104" s="4" t="s">
        <v>159</v>
      </c>
      <c r="AZ104" s="4" t="s">
        <v>167</v>
      </c>
      <c r="BA104" s="4" t="s">
        <v>68</v>
      </c>
      <c r="BB104" s="4" t="s">
        <v>69</v>
      </c>
      <c r="BC104" s="4" t="s">
        <v>168</v>
      </c>
      <c r="BD104" s="5">
        <v>2029344164</v>
      </c>
      <c r="BF104" s="8" t="b">
        <f t="shared" si="1"/>
        <v>1</v>
      </c>
    </row>
    <row r="105" spans="1:58" x14ac:dyDescent="0.3">
      <c r="A105" s="2" t="s">
        <v>158</v>
      </c>
      <c r="B105" s="2" t="s">
        <v>159</v>
      </c>
      <c r="C105" s="2" t="s">
        <v>50</v>
      </c>
      <c r="D105" s="2" t="s">
        <v>50</v>
      </c>
      <c r="E105" s="2" t="s">
        <v>51</v>
      </c>
      <c r="F105" s="2" t="s">
        <v>169</v>
      </c>
      <c r="G105" s="2" t="s">
        <v>68</v>
      </c>
      <c r="H105" s="2" t="s">
        <v>69</v>
      </c>
      <c r="I105" s="2" t="s">
        <v>170</v>
      </c>
      <c r="J105" s="3">
        <v>71807681</v>
      </c>
      <c r="K105" s="3">
        <v>20240806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2115497000</v>
      </c>
      <c r="AE105" s="3">
        <v>8550000000</v>
      </c>
      <c r="AF105" s="3">
        <v>10737304681</v>
      </c>
      <c r="AG105" s="3">
        <v>0</v>
      </c>
      <c r="AH105" s="3">
        <v>0</v>
      </c>
      <c r="AI105" s="3">
        <v>10737304681</v>
      </c>
      <c r="AJ105" s="3">
        <v>0</v>
      </c>
      <c r="AK105" s="3">
        <v>0</v>
      </c>
      <c r="AL105" s="3">
        <v>0</v>
      </c>
      <c r="AM105" s="3">
        <v>-2115497000</v>
      </c>
      <c r="AN105" s="3">
        <v>0</v>
      </c>
      <c r="AO105" s="3">
        <v>0</v>
      </c>
      <c r="AP105" s="3">
        <v>0</v>
      </c>
      <c r="AQ105" s="3">
        <v>10100000000</v>
      </c>
      <c r="AR105" s="3">
        <v>8650000000</v>
      </c>
      <c r="AS105" s="3">
        <v>13100000000</v>
      </c>
      <c r="AT105" s="3">
        <v>0</v>
      </c>
      <c r="AU105" s="3">
        <v>0</v>
      </c>
      <c r="AV105" s="2" t="s">
        <v>54</v>
      </c>
      <c r="AX105" s="4" t="s">
        <v>158</v>
      </c>
      <c r="AY105" s="4" t="s">
        <v>159</v>
      </c>
      <c r="AZ105" s="4" t="s">
        <v>169</v>
      </c>
      <c r="BA105" s="4" t="s">
        <v>68</v>
      </c>
      <c r="BB105" s="4" t="s">
        <v>69</v>
      </c>
      <c r="BC105" s="4" t="s">
        <v>170</v>
      </c>
      <c r="BD105" s="5">
        <v>71807681</v>
      </c>
      <c r="BF105" s="8" t="b">
        <f t="shared" si="1"/>
        <v>1</v>
      </c>
    </row>
    <row r="106" spans="1:58" x14ac:dyDescent="0.3">
      <c r="A106" s="2" t="s">
        <v>158</v>
      </c>
      <c r="B106" s="2" t="s">
        <v>159</v>
      </c>
      <c r="C106" s="2" t="s">
        <v>50</v>
      </c>
      <c r="D106" s="2" t="s">
        <v>50</v>
      </c>
      <c r="E106" s="2" t="s">
        <v>51</v>
      </c>
      <c r="F106" s="2" t="s">
        <v>171</v>
      </c>
      <c r="G106" s="2" t="s">
        <v>68</v>
      </c>
      <c r="H106" s="2" t="s">
        <v>69</v>
      </c>
      <c r="I106" s="2" t="s">
        <v>172</v>
      </c>
      <c r="J106" s="3">
        <v>1334269490</v>
      </c>
      <c r="K106" s="3">
        <v>20240806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25013325960</v>
      </c>
      <c r="AE106" s="3">
        <v>231591177857</v>
      </c>
      <c r="AF106" s="3">
        <v>257938773307</v>
      </c>
      <c r="AG106" s="3">
        <v>0</v>
      </c>
      <c r="AH106" s="3">
        <v>0</v>
      </c>
      <c r="AI106" s="3">
        <v>257938773307</v>
      </c>
      <c r="AJ106" s="3">
        <v>0</v>
      </c>
      <c r="AK106" s="3">
        <v>0</v>
      </c>
      <c r="AL106" s="3">
        <v>0</v>
      </c>
      <c r="AM106" s="3">
        <v>-25013325960</v>
      </c>
      <c r="AN106" s="3">
        <v>0</v>
      </c>
      <c r="AO106" s="3">
        <v>0</v>
      </c>
      <c r="AP106" s="3">
        <v>0</v>
      </c>
      <c r="AQ106" s="3">
        <v>231591177857</v>
      </c>
      <c r="AR106" s="3">
        <v>231591177857</v>
      </c>
      <c r="AS106" s="3">
        <v>231591177857</v>
      </c>
      <c r="AT106" s="3">
        <v>0</v>
      </c>
      <c r="AU106" s="3">
        <v>0</v>
      </c>
      <c r="AV106" s="2" t="s">
        <v>54</v>
      </c>
      <c r="AX106" s="4" t="s">
        <v>158</v>
      </c>
      <c r="AY106" s="4" t="s">
        <v>159</v>
      </c>
      <c r="AZ106" s="4" t="s">
        <v>171</v>
      </c>
      <c r="BA106" s="4" t="s">
        <v>68</v>
      </c>
      <c r="BB106" s="4" t="s">
        <v>69</v>
      </c>
      <c r="BC106" s="4" t="s">
        <v>172</v>
      </c>
      <c r="BD106" s="5">
        <v>1334269490</v>
      </c>
      <c r="BF106" s="8" t="b">
        <f t="shared" si="1"/>
        <v>1</v>
      </c>
    </row>
    <row r="107" spans="1:58" x14ac:dyDescent="0.3">
      <c r="A107" s="2" t="s">
        <v>158</v>
      </c>
      <c r="B107" s="2" t="s">
        <v>159</v>
      </c>
      <c r="C107" s="2" t="s">
        <v>50</v>
      </c>
      <c r="D107" s="2" t="s">
        <v>50</v>
      </c>
      <c r="E107" s="2" t="s">
        <v>51</v>
      </c>
      <c r="F107" s="2" t="s">
        <v>173</v>
      </c>
      <c r="G107" s="2" t="s">
        <v>68</v>
      </c>
      <c r="H107" s="2" t="s">
        <v>69</v>
      </c>
      <c r="I107" s="2" t="s">
        <v>80</v>
      </c>
      <c r="J107" s="3">
        <v>9553400</v>
      </c>
      <c r="K107" s="3">
        <v>20240806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200000</v>
      </c>
      <c r="AF107" s="3">
        <v>3651400</v>
      </c>
      <c r="AG107" s="3">
        <v>0</v>
      </c>
      <c r="AH107" s="3">
        <v>6102000</v>
      </c>
      <c r="AI107" s="3">
        <v>9753400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2" t="s">
        <v>54</v>
      </c>
      <c r="AX107" s="4" t="s">
        <v>158</v>
      </c>
      <c r="AY107" s="4" t="s">
        <v>159</v>
      </c>
      <c r="AZ107" s="4" t="s">
        <v>173</v>
      </c>
      <c r="BA107" s="4" t="s">
        <v>68</v>
      </c>
      <c r="BB107" s="4" t="s">
        <v>69</v>
      </c>
      <c r="BC107" s="4" t="s">
        <v>80</v>
      </c>
      <c r="BD107" s="5">
        <v>9553400</v>
      </c>
      <c r="BF107" s="8" t="b">
        <f t="shared" si="1"/>
        <v>1</v>
      </c>
    </row>
    <row r="108" spans="1:58" x14ac:dyDescent="0.3">
      <c r="A108" s="2" t="s">
        <v>158</v>
      </c>
      <c r="B108" s="2" t="s">
        <v>159</v>
      </c>
      <c r="C108" s="2" t="s">
        <v>50</v>
      </c>
      <c r="D108" s="2" t="s">
        <v>50</v>
      </c>
      <c r="E108" s="2" t="s">
        <v>51</v>
      </c>
      <c r="F108" s="2" t="s">
        <v>87</v>
      </c>
      <c r="G108" s="2" t="s">
        <v>68</v>
      </c>
      <c r="H108" s="2" t="s">
        <v>69</v>
      </c>
      <c r="I108" s="2" t="s">
        <v>90</v>
      </c>
      <c r="J108" s="3">
        <v>13893440</v>
      </c>
      <c r="K108" s="3">
        <v>20240806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9128120</v>
      </c>
      <c r="AE108" s="3">
        <v>258660566</v>
      </c>
      <c r="AF108" s="3">
        <v>281682126</v>
      </c>
      <c r="AG108" s="3">
        <v>0</v>
      </c>
      <c r="AH108" s="3">
        <v>0</v>
      </c>
      <c r="AI108" s="3">
        <v>281682126</v>
      </c>
      <c r="AJ108" s="3">
        <v>0</v>
      </c>
      <c r="AK108" s="3">
        <v>0</v>
      </c>
      <c r="AL108" s="3">
        <v>0</v>
      </c>
      <c r="AM108" s="3">
        <v>-9128120</v>
      </c>
      <c r="AN108" s="3">
        <v>0</v>
      </c>
      <c r="AO108" s="3">
        <v>0</v>
      </c>
      <c r="AP108" s="3">
        <v>0</v>
      </c>
      <c r="AQ108" s="3">
        <v>248199173</v>
      </c>
      <c r="AR108" s="3">
        <v>-10461393</v>
      </c>
      <c r="AS108" s="3">
        <v>496398346</v>
      </c>
      <c r="AT108" s="3">
        <v>0</v>
      </c>
      <c r="AU108" s="3">
        <v>0</v>
      </c>
      <c r="AV108" s="2" t="s">
        <v>54</v>
      </c>
      <c r="AX108" s="4" t="s">
        <v>158</v>
      </c>
      <c r="AY108" s="4" t="s">
        <v>159</v>
      </c>
      <c r="AZ108" s="4" t="s">
        <v>87</v>
      </c>
      <c r="BA108" s="4" t="s">
        <v>68</v>
      </c>
      <c r="BB108" s="4" t="s">
        <v>69</v>
      </c>
      <c r="BC108" s="4" t="s">
        <v>90</v>
      </c>
      <c r="BD108" s="5">
        <v>13893440</v>
      </c>
      <c r="BF108" s="8" t="b">
        <f t="shared" si="1"/>
        <v>1</v>
      </c>
    </row>
    <row r="109" spans="1:58" x14ac:dyDescent="0.3">
      <c r="A109" s="2" t="s">
        <v>158</v>
      </c>
      <c r="B109" s="2" t="s">
        <v>159</v>
      </c>
      <c r="C109" s="2" t="s">
        <v>50</v>
      </c>
      <c r="D109" s="2" t="s">
        <v>50</v>
      </c>
      <c r="E109" s="2" t="s">
        <v>51</v>
      </c>
      <c r="F109" s="2" t="s">
        <v>89</v>
      </c>
      <c r="G109" s="2" t="s">
        <v>68</v>
      </c>
      <c r="H109" s="2" t="s">
        <v>69</v>
      </c>
      <c r="I109" s="2" t="s">
        <v>98</v>
      </c>
      <c r="J109" s="3">
        <v>357473443</v>
      </c>
      <c r="K109" s="3">
        <v>20240806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80699660</v>
      </c>
      <c r="AE109" s="3">
        <v>2417000000</v>
      </c>
      <c r="AF109" s="3">
        <v>2855173103</v>
      </c>
      <c r="AG109" s="3">
        <v>0</v>
      </c>
      <c r="AH109" s="3">
        <v>0</v>
      </c>
      <c r="AI109" s="3">
        <v>2855173103</v>
      </c>
      <c r="AJ109" s="3">
        <v>0</v>
      </c>
      <c r="AK109" s="3">
        <v>0</v>
      </c>
      <c r="AL109" s="3">
        <v>0</v>
      </c>
      <c r="AM109" s="3">
        <v>-80699660</v>
      </c>
      <c r="AN109" s="3">
        <v>0</v>
      </c>
      <c r="AO109" s="3">
        <v>0</v>
      </c>
      <c r="AP109" s="3">
        <v>0</v>
      </c>
      <c r="AQ109" s="3">
        <v>2417000000</v>
      </c>
      <c r="AR109" s="3">
        <v>2417000000</v>
      </c>
      <c r="AS109" s="3">
        <v>2417000000</v>
      </c>
      <c r="AT109" s="3">
        <v>0</v>
      </c>
      <c r="AU109" s="3">
        <v>0</v>
      </c>
      <c r="AV109" s="2" t="s">
        <v>54</v>
      </c>
      <c r="AX109" s="4" t="s">
        <v>158</v>
      </c>
      <c r="AY109" s="4" t="s">
        <v>159</v>
      </c>
      <c r="AZ109" s="4" t="s">
        <v>89</v>
      </c>
      <c r="BA109" s="4" t="s">
        <v>68</v>
      </c>
      <c r="BB109" s="4" t="s">
        <v>69</v>
      </c>
      <c r="BC109" s="4" t="s">
        <v>98</v>
      </c>
      <c r="BD109" s="5">
        <v>357473443</v>
      </c>
      <c r="BF109" s="8" t="b">
        <f t="shared" si="1"/>
        <v>1</v>
      </c>
    </row>
    <row r="110" spans="1:58" x14ac:dyDescent="0.3">
      <c r="A110" s="2" t="s">
        <v>174</v>
      </c>
      <c r="B110" s="2" t="s">
        <v>175</v>
      </c>
      <c r="C110" s="2" t="s">
        <v>50</v>
      </c>
      <c r="D110" s="2" t="s">
        <v>50</v>
      </c>
      <c r="E110" s="2" t="s">
        <v>51</v>
      </c>
      <c r="F110" s="2" t="s">
        <v>52</v>
      </c>
      <c r="G110" s="2" t="s">
        <v>52</v>
      </c>
      <c r="H110" s="2" t="s">
        <v>53</v>
      </c>
      <c r="I110" s="2" t="s">
        <v>53</v>
      </c>
      <c r="J110" s="3">
        <v>20423802201</v>
      </c>
      <c r="K110" s="3">
        <v>20240806</v>
      </c>
      <c r="L110" s="3">
        <v>1820399050</v>
      </c>
      <c r="M110" s="3">
        <v>-66000000</v>
      </c>
      <c r="N110" s="3">
        <v>730706893</v>
      </c>
      <c r="O110" s="3">
        <v>2485105943</v>
      </c>
      <c r="P110" s="3">
        <v>-71109480</v>
      </c>
      <c r="Q110" s="3">
        <v>0</v>
      </c>
      <c r="R110" s="3">
        <v>0</v>
      </c>
      <c r="S110" s="3">
        <v>-203274478</v>
      </c>
      <c r="T110" s="3">
        <v>0</v>
      </c>
      <c r="U110" s="3">
        <v>0</v>
      </c>
      <c r="V110" s="3">
        <v>274383958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387061372628</v>
      </c>
      <c r="AE110" s="3">
        <v>35000000000</v>
      </c>
      <c r="AF110" s="3">
        <v>414297633656</v>
      </c>
      <c r="AG110" s="3">
        <v>-389721892</v>
      </c>
      <c r="AH110" s="3">
        <v>28577263065</v>
      </c>
      <c r="AI110" s="3">
        <v>442485174829</v>
      </c>
      <c r="AJ110" s="3">
        <v>-16004907934</v>
      </c>
      <c r="AK110" s="3">
        <v>0</v>
      </c>
      <c r="AL110" s="3">
        <v>0</v>
      </c>
      <c r="AM110" s="3">
        <v>-371056464694</v>
      </c>
      <c r="AN110" s="3">
        <v>0</v>
      </c>
      <c r="AO110" s="3">
        <v>0</v>
      </c>
      <c r="AP110" s="3">
        <v>0</v>
      </c>
      <c r="AQ110" s="3">
        <v>70000000000</v>
      </c>
      <c r="AR110" s="3">
        <v>70000000000</v>
      </c>
      <c r="AS110" s="3">
        <v>105000000000</v>
      </c>
      <c r="AT110" s="3">
        <v>0</v>
      </c>
      <c r="AU110" s="3">
        <v>0</v>
      </c>
      <c r="AV110" s="2" t="s">
        <v>54</v>
      </c>
      <c r="AX110" s="4" t="s">
        <v>174</v>
      </c>
      <c r="AY110" s="4" t="s">
        <v>175</v>
      </c>
      <c r="AZ110" s="4" t="s">
        <v>52</v>
      </c>
      <c r="BA110" s="4" t="s">
        <v>52</v>
      </c>
      <c r="BB110" s="4" t="s">
        <v>53</v>
      </c>
      <c r="BC110" s="4" t="s">
        <v>53</v>
      </c>
      <c r="BD110" s="5">
        <v>20423802201</v>
      </c>
      <c r="BF110" s="8" t="b">
        <f t="shared" si="1"/>
        <v>1</v>
      </c>
    </row>
    <row r="111" spans="1:58" x14ac:dyDescent="0.3">
      <c r="A111" s="2" t="s">
        <v>174</v>
      </c>
      <c r="B111" s="2" t="s">
        <v>175</v>
      </c>
      <c r="C111" s="2" t="s">
        <v>50</v>
      </c>
      <c r="D111" s="2" t="s">
        <v>50</v>
      </c>
      <c r="E111" s="2" t="s">
        <v>51</v>
      </c>
      <c r="F111" s="2" t="s">
        <v>103</v>
      </c>
      <c r="G111" s="2" t="s">
        <v>56</v>
      </c>
      <c r="H111" s="2" t="s">
        <v>57</v>
      </c>
      <c r="I111" s="2" t="s">
        <v>162</v>
      </c>
      <c r="J111" s="3">
        <v>161391624</v>
      </c>
      <c r="K111" s="3">
        <v>20240806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228016270</v>
      </c>
      <c r="AE111" s="3">
        <v>0</v>
      </c>
      <c r="AF111" s="3">
        <v>366243264</v>
      </c>
      <c r="AG111" s="3">
        <v>0</v>
      </c>
      <c r="AH111" s="3">
        <v>23164630</v>
      </c>
      <c r="AI111" s="3">
        <v>389407894</v>
      </c>
      <c r="AJ111" s="3">
        <v>0</v>
      </c>
      <c r="AK111" s="3">
        <v>0</v>
      </c>
      <c r="AL111" s="3">
        <v>0</v>
      </c>
      <c r="AM111" s="3">
        <v>-228016270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2" t="s">
        <v>54</v>
      </c>
      <c r="AX111" s="4" t="s">
        <v>174</v>
      </c>
      <c r="AY111" s="4" t="s">
        <v>175</v>
      </c>
      <c r="AZ111" s="4" t="s">
        <v>103</v>
      </c>
      <c r="BA111" s="4" t="s">
        <v>56</v>
      </c>
      <c r="BB111" s="4" t="s">
        <v>57</v>
      </c>
      <c r="BC111" s="4" t="s">
        <v>162</v>
      </c>
      <c r="BD111" s="5">
        <v>161391624</v>
      </c>
      <c r="BF111" s="8" t="b">
        <f t="shared" si="1"/>
        <v>1</v>
      </c>
    </row>
    <row r="112" spans="1:58" x14ac:dyDescent="0.3">
      <c r="A112" s="2" t="s">
        <v>174</v>
      </c>
      <c r="B112" s="2" t="s">
        <v>175</v>
      </c>
      <c r="C112" s="2" t="s">
        <v>50</v>
      </c>
      <c r="D112" s="2" t="s">
        <v>50</v>
      </c>
      <c r="E112" s="2" t="s">
        <v>51</v>
      </c>
      <c r="F112" s="2" t="s">
        <v>120</v>
      </c>
      <c r="G112" s="2" t="s">
        <v>56</v>
      </c>
      <c r="H112" s="2" t="s">
        <v>57</v>
      </c>
      <c r="I112" s="2" t="s">
        <v>176</v>
      </c>
      <c r="J112" s="3">
        <v>86652045</v>
      </c>
      <c r="K112" s="3">
        <v>20240806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55116460</v>
      </c>
      <c r="AF112" s="3">
        <v>141768505</v>
      </c>
      <c r="AG112" s="3">
        <v>0</v>
      </c>
      <c r="AH112" s="3">
        <v>0</v>
      </c>
      <c r="AI112" s="3">
        <v>141768505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2" t="s">
        <v>54</v>
      </c>
      <c r="AX112" s="4" t="s">
        <v>174</v>
      </c>
      <c r="AY112" s="4" t="s">
        <v>175</v>
      </c>
      <c r="AZ112" s="4" t="s">
        <v>120</v>
      </c>
      <c r="BA112" s="4" t="s">
        <v>56</v>
      </c>
      <c r="BB112" s="4" t="s">
        <v>57</v>
      </c>
      <c r="BC112" s="4" t="s">
        <v>176</v>
      </c>
      <c r="BD112" s="5">
        <v>86652045</v>
      </c>
      <c r="BF112" s="8" t="b">
        <f t="shared" si="1"/>
        <v>1</v>
      </c>
    </row>
    <row r="113" spans="1:58" x14ac:dyDescent="0.3">
      <c r="A113" s="2" t="s">
        <v>174</v>
      </c>
      <c r="B113" s="2" t="s">
        <v>175</v>
      </c>
      <c r="C113" s="2" t="s">
        <v>50</v>
      </c>
      <c r="D113" s="2" t="s">
        <v>50</v>
      </c>
      <c r="E113" s="2" t="s">
        <v>51</v>
      </c>
      <c r="F113" s="2" t="s">
        <v>105</v>
      </c>
      <c r="G113" s="2" t="s">
        <v>56</v>
      </c>
      <c r="H113" s="2" t="s">
        <v>57</v>
      </c>
      <c r="I113" s="2" t="s">
        <v>177</v>
      </c>
      <c r="J113" s="3">
        <v>40</v>
      </c>
      <c r="K113" s="3">
        <v>20240806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4409813</v>
      </c>
      <c r="AF113" s="3">
        <v>4409773</v>
      </c>
      <c r="AG113" s="3">
        <v>0</v>
      </c>
      <c r="AH113" s="3">
        <v>80</v>
      </c>
      <c r="AI113" s="3">
        <v>4409853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-110014312</v>
      </c>
      <c r="AS113" s="3">
        <v>105604499</v>
      </c>
      <c r="AT113" s="3">
        <v>0</v>
      </c>
      <c r="AU113" s="3">
        <v>0</v>
      </c>
      <c r="AV113" s="2" t="s">
        <v>54</v>
      </c>
      <c r="AX113" s="4" t="s">
        <v>174</v>
      </c>
      <c r="AY113" s="4" t="s">
        <v>175</v>
      </c>
      <c r="AZ113" s="4" t="s">
        <v>105</v>
      </c>
      <c r="BA113" s="4" t="s">
        <v>56</v>
      </c>
      <c r="BB113" s="4" t="s">
        <v>57</v>
      </c>
      <c r="BC113" s="4" t="s">
        <v>177</v>
      </c>
      <c r="BD113" s="5">
        <v>40</v>
      </c>
      <c r="BF113" s="8" t="b">
        <f t="shared" si="1"/>
        <v>1</v>
      </c>
    </row>
    <row r="114" spans="1:58" x14ac:dyDescent="0.3">
      <c r="A114" s="2" t="s">
        <v>174</v>
      </c>
      <c r="B114" s="2" t="s">
        <v>175</v>
      </c>
      <c r="C114" s="2" t="s">
        <v>50</v>
      </c>
      <c r="D114" s="2" t="s">
        <v>50</v>
      </c>
      <c r="E114" s="2" t="s">
        <v>51</v>
      </c>
      <c r="F114" s="2" t="s">
        <v>139</v>
      </c>
      <c r="G114" s="2" t="s">
        <v>56</v>
      </c>
      <c r="H114" s="2" t="s">
        <v>57</v>
      </c>
      <c r="I114" s="2" t="s">
        <v>178</v>
      </c>
      <c r="J114" s="3">
        <v>27341099</v>
      </c>
      <c r="K114" s="3">
        <v>20240806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80850</v>
      </c>
      <c r="AE114" s="3">
        <v>0</v>
      </c>
      <c r="AF114" s="3">
        <v>24390459</v>
      </c>
      <c r="AG114" s="3">
        <v>0</v>
      </c>
      <c r="AH114" s="3">
        <v>3031490</v>
      </c>
      <c r="AI114" s="3">
        <v>27421949</v>
      </c>
      <c r="AJ114" s="3">
        <v>0</v>
      </c>
      <c r="AK114" s="3">
        <v>0</v>
      </c>
      <c r="AL114" s="3">
        <v>0</v>
      </c>
      <c r="AM114" s="3">
        <v>-80850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2" t="s">
        <v>54</v>
      </c>
      <c r="AX114" s="4" t="s">
        <v>174</v>
      </c>
      <c r="AY114" s="4" t="s">
        <v>175</v>
      </c>
      <c r="AZ114" s="4" t="s">
        <v>139</v>
      </c>
      <c r="BA114" s="4" t="s">
        <v>56</v>
      </c>
      <c r="BB114" s="4" t="s">
        <v>57</v>
      </c>
      <c r="BC114" s="4" t="s">
        <v>178</v>
      </c>
      <c r="BD114" s="5">
        <v>27341099</v>
      </c>
      <c r="BF114" s="8" t="b">
        <f t="shared" si="1"/>
        <v>1</v>
      </c>
    </row>
    <row r="115" spans="1:58" x14ac:dyDescent="0.3">
      <c r="A115" s="2" t="s">
        <v>174</v>
      </c>
      <c r="B115" s="2" t="s">
        <v>175</v>
      </c>
      <c r="C115" s="2" t="s">
        <v>50</v>
      </c>
      <c r="D115" s="2" t="s">
        <v>50</v>
      </c>
      <c r="E115" s="2" t="s">
        <v>51</v>
      </c>
      <c r="F115" s="2" t="s">
        <v>179</v>
      </c>
      <c r="G115" s="2" t="s">
        <v>56</v>
      </c>
      <c r="H115" s="2" t="s">
        <v>57</v>
      </c>
      <c r="I115" s="2" t="s">
        <v>164</v>
      </c>
      <c r="J115" s="3">
        <v>10906161643</v>
      </c>
      <c r="K115" s="3">
        <v>20240806</v>
      </c>
      <c r="L115" s="3">
        <v>2278000</v>
      </c>
      <c r="M115" s="3">
        <v>-120000</v>
      </c>
      <c r="N115" s="3">
        <v>15229981</v>
      </c>
      <c r="O115" s="3">
        <v>17387981</v>
      </c>
      <c r="P115" s="3">
        <v>0</v>
      </c>
      <c r="Q115" s="3">
        <v>0</v>
      </c>
      <c r="R115" s="3">
        <v>0</v>
      </c>
      <c r="S115" s="3">
        <v>-41655170</v>
      </c>
      <c r="T115" s="3">
        <v>0</v>
      </c>
      <c r="U115" s="3">
        <v>0</v>
      </c>
      <c r="V115" s="3">
        <v>41655170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5564149249</v>
      </c>
      <c r="AE115" s="3">
        <v>2000000000</v>
      </c>
      <c r="AF115" s="3">
        <v>15888238203</v>
      </c>
      <c r="AG115" s="3">
        <v>-772480</v>
      </c>
      <c r="AH115" s="3">
        <v>2582845169</v>
      </c>
      <c r="AI115" s="3">
        <v>18470310892</v>
      </c>
      <c r="AJ115" s="3">
        <v>0</v>
      </c>
      <c r="AK115" s="3">
        <v>0</v>
      </c>
      <c r="AL115" s="3">
        <v>0</v>
      </c>
      <c r="AM115" s="3">
        <v>-5564149249</v>
      </c>
      <c r="AN115" s="3">
        <v>0</v>
      </c>
      <c r="AO115" s="3">
        <v>0</v>
      </c>
      <c r="AP115" s="3">
        <v>0</v>
      </c>
      <c r="AQ115" s="3">
        <v>2000000000</v>
      </c>
      <c r="AR115" s="3">
        <v>2000000000</v>
      </c>
      <c r="AS115" s="3">
        <v>2000000000</v>
      </c>
      <c r="AT115" s="3">
        <v>0</v>
      </c>
      <c r="AU115" s="3">
        <v>0</v>
      </c>
      <c r="AV115" s="2" t="s">
        <v>54</v>
      </c>
      <c r="AX115" s="4" t="s">
        <v>174</v>
      </c>
      <c r="AY115" s="4" t="s">
        <v>175</v>
      </c>
      <c r="AZ115" s="4" t="s">
        <v>179</v>
      </c>
      <c r="BA115" s="4" t="s">
        <v>56</v>
      </c>
      <c r="BB115" s="4" t="s">
        <v>57</v>
      </c>
      <c r="BC115" s="4" t="s">
        <v>164</v>
      </c>
      <c r="BD115" s="5">
        <v>10906161643</v>
      </c>
      <c r="BF115" s="8" t="b">
        <f t="shared" si="1"/>
        <v>1</v>
      </c>
    </row>
    <row r="116" spans="1:58" x14ac:dyDescent="0.3">
      <c r="A116" s="2" t="s">
        <v>174</v>
      </c>
      <c r="B116" s="2" t="s">
        <v>175</v>
      </c>
      <c r="C116" s="2" t="s">
        <v>50</v>
      </c>
      <c r="D116" s="2" t="s">
        <v>50</v>
      </c>
      <c r="E116" s="2" t="s">
        <v>51</v>
      </c>
      <c r="F116" s="2" t="s">
        <v>180</v>
      </c>
      <c r="G116" s="2" t="s">
        <v>56</v>
      </c>
      <c r="H116" s="2" t="s">
        <v>57</v>
      </c>
      <c r="I116" s="2" t="s">
        <v>181</v>
      </c>
      <c r="J116" s="3">
        <v>313320</v>
      </c>
      <c r="K116" s="3">
        <v>20240806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152665720</v>
      </c>
      <c r="AE116" s="3">
        <v>0</v>
      </c>
      <c r="AF116" s="3">
        <v>152979040</v>
      </c>
      <c r="AG116" s="3">
        <v>0</v>
      </c>
      <c r="AH116" s="3">
        <v>0</v>
      </c>
      <c r="AI116" s="3">
        <v>152979040</v>
      </c>
      <c r="AJ116" s="3">
        <v>0</v>
      </c>
      <c r="AK116" s="3">
        <v>0</v>
      </c>
      <c r="AL116" s="3">
        <v>0</v>
      </c>
      <c r="AM116" s="3">
        <v>-152665720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2" t="s">
        <v>54</v>
      </c>
      <c r="AX116" s="4" t="s">
        <v>174</v>
      </c>
      <c r="AY116" s="4" t="s">
        <v>175</v>
      </c>
      <c r="AZ116" s="4" t="s">
        <v>180</v>
      </c>
      <c r="BA116" s="4" t="s">
        <v>56</v>
      </c>
      <c r="BB116" s="4" t="s">
        <v>57</v>
      </c>
      <c r="BC116" s="4" t="s">
        <v>181</v>
      </c>
      <c r="BD116" s="5">
        <v>313320</v>
      </c>
      <c r="BF116" s="8" t="b">
        <f t="shared" si="1"/>
        <v>1</v>
      </c>
    </row>
    <row r="117" spans="1:58" x14ac:dyDescent="0.3">
      <c r="A117" s="2" t="s">
        <v>174</v>
      </c>
      <c r="B117" s="2" t="s">
        <v>175</v>
      </c>
      <c r="C117" s="2" t="s">
        <v>50</v>
      </c>
      <c r="D117" s="2" t="s">
        <v>50</v>
      </c>
      <c r="E117" s="2" t="s">
        <v>51</v>
      </c>
      <c r="F117" s="2" t="s">
        <v>182</v>
      </c>
      <c r="G117" s="2" t="s">
        <v>68</v>
      </c>
      <c r="H117" s="2" t="s">
        <v>69</v>
      </c>
      <c r="I117" s="2" t="s">
        <v>86</v>
      </c>
      <c r="J117" s="3">
        <v>1277721858</v>
      </c>
      <c r="K117" s="3">
        <v>20240806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2638781160</v>
      </c>
      <c r="AE117" s="3">
        <v>-55686301</v>
      </c>
      <c r="AF117" s="3">
        <v>3858770177</v>
      </c>
      <c r="AG117" s="3">
        <v>0</v>
      </c>
      <c r="AH117" s="3">
        <v>2046540</v>
      </c>
      <c r="AI117" s="3">
        <v>3860816717</v>
      </c>
      <c r="AJ117" s="3">
        <v>0</v>
      </c>
      <c r="AK117" s="3">
        <v>0</v>
      </c>
      <c r="AL117" s="3">
        <v>0</v>
      </c>
      <c r="AM117" s="3">
        <v>-2638781160</v>
      </c>
      <c r="AN117" s="3">
        <v>0</v>
      </c>
      <c r="AO117" s="3">
        <v>0</v>
      </c>
      <c r="AP117" s="3">
        <v>0</v>
      </c>
      <c r="AQ117" s="3">
        <v>3000000000</v>
      </c>
      <c r="AR117" s="3">
        <v>3000000000</v>
      </c>
      <c r="AS117" s="3">
        <v>6055686301</v>
      </c>
      <c r="AT117" s="3">
        <v>0</v>
      </c>
      <c r="AU117" s="3">
        <v>0</v>
      </c>
      <c r="AV117" s="2" t="s">
        <v>54</v>
      </c>
      <c r="AX117" s="4" t="s">
        <v>174</v>
      </c>
      <c r="AY117" s="4" t="s">
        <v>175</v>
      </c>
      <c r="AZ117" s="4" t="s">
        <v>182</v>
      </c>
      <c r="BA117" s="4" t="s">
        <v>68</v>
      </c>
      <c r="BB117" s="4" t="s">
        <v>69</v>
      </c>
      <c r="BC117" s="4" t="s">
        <v>86</v>
      </c>
      <c r="BD117" s="5">
        <v>1277721858</v>
      </c>
      <c r="BF117" s="8" t="b">
        <f t="shared" si="1"/>
        <v>1</v>
      </c>
    </row>
    <row r="118" spans="1:58" x14ac:dyDescent="0.3">
      <c r="A118" s="2" t="s">
        <v>174</v>
      </c>
      <c r="B118" s="2" t="s">
        <v>175</v>
      </c>
      <c r="C118" s="2" t="s">
        <v>50</v>
      </c>
      <c r="D118" s="2" t="s">
        <v>50</v>
      </c>
      <c r="E118" s="2" t="s">
        <v>51</v>
      </c>
      <c r="F118" s="2" t="s">
        <v>143</v>
      </c>
      <c r="G118" s="2" t="s">
        <v>68</v>
      </c>
      <c r="H118" s="2" t="s">
        <v>69</v>
      </c>
      <c r="I118" s="2" t="s">
        <v>165</v>
      </c>
      <c r="J118" s="3">
        <v>0</v>
      </c>
      <c r="K118" s="3">
        <v>20240806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68112182</v>
      </c>
      <c r="AE118" s="3">
        <v>446259629</v>
      </c>
      <c r="AF118" s="3">
        <v>514371811</v>
      </c>
      <c r="AG118" s="3">
        <v>0</v>
      </c>
      <c r="AH118" s="3">
        <v>0</v>
      </c>
      <c r="AI118" s="3">
        <v>514371811</v>
      </c>
      <c r="AJ118" s="3">
        <v>0</v>
      </c>
      <c r="AK118" s="3">
        <v>0</v>
      </c>
      <c r="AL118" s="3">
        <v>0</v>
      </c>
      <c r="AM118" s="3">
        <v>-68112182</v>
      </c>
      <c r="AN118" s="3">
        <v>0</v>
      </c>
      <c r="AO118" s="3">
        <v>0</v>
      </c>
      <c r="AP118" s="3">
        <v>0</v>
      </c>
      <c r="AQ118" s="3">
        <v>300000000</v>
      </c>
      <c r="AR118" s="3">
        <v>300000000</v>
      </c>
      <c r="AS118" s="3">
        <v>300000000</v>
      </c>
      <c r="AT118" s="3">
        <v>0</v>
      </c>
      <c r="AU118" s="3">
        <v>0</v>
      </c>
      <c r="AV118" s="2" t="s">
        <v>54</v>
      </c>
      <c r="AX118" s="4" t="s">
        <v>174</v>
      </c>
      <c r="AY118" s="4" t="s">
        <v>175</v>
      </c>
      <c r="AZ118" s="4" t="s">
        <v>143</v>
      </c>
      <c r="BA118" s="4" t="s">
        <v>68</v>
      </c>
      <c r="BB118" s="4" t="s">
        <v>69</v>
      </c>
      <c r="BC118" s="4" t="s">
        <v>165</v>
      </c>
      <c r="BD118" s="5">
        <v>0</v>
      </c>
      <c r="BF118" s="8" t="b">
        <f t="shared" si="1"/>
        <v>1</v>
      </c>
    </row>
    <row r="119" spans="1:58" x14ac:dyDescent="0.3">
      <c r="A119" s="2" t="s">
        <v>174</v>
      </c>
      <c r="B119" s="2" t="s">
        <v>175</v>
      </c>
      <c r="C119" s="2" t="s">
        <v>50</v>
      </c>
      <c r="D119" s="2" t="s">
        <v>50</v>
      </c>
      <c r="E119" s="2" t="s">
        <v>51</v>
      </c>
      <c r="F119" s="2" t="s">
        <v>67</v>
      </c>
      <c r="G119" s="2" t="s">
        <v>68</v>
      </c>
      <c r="H119" s="2" t="s">
        <v>69</v>
      </c>
      <c r="I119" s="2" t="s">
        <v>90</v>
      </c>
      <c r="J119" s="3">
        <v>256463816</v>
      </c>
      <c r="K119" s="3">
        <v>20240806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39125540</v>
      </c>
      <c r="AE119" s="3">
        <v>250000000</v>
      </c>
      <c r="AF119" s="3">
        <v>545589356</v>
      </c>
      <c r="AG119" s="3">
        <v>0</v>
      </c>
      <c r="AH119" s="3">
        <v>0</v>
      </c>
      <c r="AI119" s="3">
        <v>545589356</v>
      </c>
      <c r="AJ119" s="3">
        <v>0</v>
      </c>
      <c r="AK119" s="3">
        <v>0</v>
      </c>
      <c r="AL119" s="3">
        <v>0</v>
      </c>
      <c r="AM119" s="3">
        <v>-39125540</v>
      </c>
      <c r="AN119" s="3">
        <v>0</v>
      </c>
      <c r="AO119" s="3">
        <v>0</v>
      </c>
      <c r="AP119" s="3">
        <v>0</v>
      </c>
      <c r="AQ119" s="3">
        <v>250000000</v>
      </c>
      <c r="AR119" s="3">
        <v>250000000</v>
      </c>
      <c r="AS119" s="3">
        <v>250000000</v>
      </c>
      <c r="AT119" s="3">
        <v>0</v>
      </c>
      <c r="AU119" s="3">
        <v>0</v>
      </c>
      <c r="AV119" s="2" t="s">
        <v>54</v>
      </c>
      <c r="AX119" s="4" t="s">
        <v>174</v>
      </c>
      <c r="AY119" s="4" t="s">
        <v>175</v>
      </c>
      <c r="AZ119" s="4" t="s">
        <v>67</v>
      </c>
      <c r="BA119" s="4" t="s">
        <v>68</v>
      </c>
      <c r="BB119" s="4" t="s">
        <v>69</v>
      </c>
      <c r="BC119" s="4" t="s">
        <v>90</v>
      </c>
      <c r="BD119" s="5">
        <v>256463816</v>
      </c>
      <c r="BF119" s="8" t="b">
        <f t="shared" si="1"/>
        <v>1</v>
      </c>
    </row>
    <row r="120" spans="1:58" x14ac:dyDescent="0.3">
      <c r="A120" s="2" t="s">
        <v>174</v>
      </c>
      <c r="B120" s="2" t="s">
        <v>175</v>
      </c>
      <c r="C120" s="2" t="s">
        <v>50</v>
      </c>
      <c r="D120" s="2" t="s">
        <v>50</v>
      </c>
      <c r="E120" s="2" t="s">
        <v>51</v>
      </c>
      <c r="F120" s="2" t="s">
        <v>183</v>
      </c>
      <c r="G120" s="2" t="s">
        <v>68</v>
      </c>
      <c r="H120" s="2" t="s">
        <v>69</v>
      </c>
      <c r="I120" s="2" t="s">
        <v>98</v>
      </c>
      <c r="J120" s="3">
        <v>654852159</v>
      </c>
      <c r="K120" s="3">
        <v>20240806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1580048350</v>
      </c>
      <c r="AE120" s="3">
        <v>1050733000</v>
      </c>
      <c r="AF120" s="3">
        <v>3285633509</v>
      </c>
      <c r="AG120" s="3">
        <v>0</v>
      </c>
      <c r="AH120" s="3">
        <v>0</v>
      </c>
      <c r="AI120" s="3">
        <v>3285633509</v>
      </c>
      <c r="AJ120" s="3">
        <v>0</v>
      </c>
      <c r="AK120" s="3">
        <v>0</v>
      </c>
      <c r="AL120" s="3">
        <v>0</v>
      </c>
      <c r="AM120" s="3">
        <v>-1580048350</v>
      </c>
      <c r="AN120" s="3">
        <v>0</v>
      </c>
      <c r="AO120" s="3">
        <v>0</v>
      </c>
      <c r="AP120" s="3">
        <v>0</v>
      </c>
      <c r="AQ120" s="3">
        <v>2000000000</v>
      </c>
      <c r="AR120" s="3">
        <v>949267000</v>
      </c>
      <c r="AS120" s="3">
        <v>4000000000</v>
      </c>
      <c r="AT120" s="3">
        <v>0</v>
      </c>
      <c r="AU120" s="3">
        <v>0</v>
      </c>
      <c r="AV120" s="2" t="s">
        <v>54</v>
      </c>
      <c r="AX120" s="4" t="s">
        <v>174</v>
      </c>
      <c r="AY120" s="4" t="s">
        <v>175</v>
      </c>
      <c r="AZ120" s="4" t="s">
        <v>183</v>
      </c>
      <c r="BA120" s="4" t="s">
        <v>68</v>
      </c>
      <c r="BB120" s="4" t="s">
        <v>69</v>
      </c>
      <c r="BC120" s="4" t="s">
        <v>98</v>
      </c>
      <c r="BD120" s="5">
        <v>654852159</v>
      </c>
      <c r="BF120" s="8" t="b">
        <f t="shared" si="1"/>
        <v>1</v>
      </c>
    </row>
    <row r="121" spans="1:58" x14ac:dyDescent="0.3">
      <c r="A121" s="2" t="s">
        <v>174</v>
      </c>
      <c r="B121" s="2" t="s">
        <v>175</v>
      </c>
      <c r="C121" s="2" t="s">
        <v>50</v>
      </c>
      <c r="D121" s="2" t="s">
        <v>50</v>
      </c>
      <c r="E121" s="2" t="s">
        <v>51</v>
      </c>
      <c r="F121" s="2" t="s">
        <v>71</v>
      </c>
      <c r="G121" s="2" t="s">
        <v>68</v>
      </c>
      <c r="H121" s="2" t="s">
        <v>69</v>
      </c>
      <c r="I121" s="2" t="s">
        <v>115</v>
      </c>
      <c r="J121" s="3">
        <v>277848061</v>
      </c>
      <c r="K121" s="3">
        <v>20240806</v>
      </c>
      <c r="L121" s="3">
        <v>45000000</v>
      </c>
      <c r="M121" s="3">
        <v>0</v>
      </c>
      <c r="N121" s="3">
        <v>0</v>
      </c>
      <c r="O121" s="3">
        <v>45000000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95949860</v>
      </c>
      <c r="AE121" s="3">
        <v>400000000</v>
      </c>
      <c r="AF121" s="3">
        <v>773797921</v>
      </c>
      <c r="AG121" s="3">
        <v>0</v>
      </c>
      <c r="AH121" s="3">
        <v>0</v>
      </c>
      <c r="AI121" s="3">
        <v>773797921</v>
      </c>
      <c r="AJ121" s="3">
        <v>0</v>
      </c>
      <c r="AK121" s="3">
        <v>0</v>
      </c>
      <c r="AL121" s="3">
        <v>0</v>
      </c>
      <c r="AM121" s="3">
        <v>-95949860</v>
      </c>
      <c r="AN121" s="3">
        <v>0</v>
      </c>
      <c r="AO121" s="3">
        <v>0</v>
      </c>
      <c r="AP121" s="3">
        <v>0</v>
      </c>
      <c r="AQ121" s="3">
        <v>400000000</v>
      </c>
      <c r="AR121" s="3">
        <v>400000000</v>
      </c>
      <c r="AS121" s="3">
        <v>400000000</v>
      </c>
      <c r="AT121" s="3">
        <v>0</v>
      </c>
      <c r="AU121" s="3">
        <v>0</v>
      </c>
      <c r="AV121" s="2" t="s">
        <v>54</v>
      </c>
      <c r="AX121" s="4" t="s">
        <v>174</v>
      </c>
      <c r="AY121" s="4" t="s">
        <v>175</v>
      </c>
      <c r="AZ121" s="4" t="s">
        <v>71</v>
      </c>
      <c r="BA121" s="4" t="s">
        <v>68</v>
      </c>
      <c r="BB121" s="4" t="s">
        <v>69</v>
      </c>
      <c r="BC121" s="4" t="s">
        <v>115</v>
      </c>
      <c r="BD121" s="5">
        <v>277848061</v>
      </c>
      <c r="BF121" s="8" t="b">
        <f t="shared" si="1"/>
        <v>1</v>
      </c>
    </row>
    <row r="122" spans="1:58" x14ac:dyDescent="0.3">
      <c r="A122" s="2" t="s">
        <v>174</v>
      </c>
      <c r="B122" s="2" t="s">
        <v>175</v>
      </c>
      <c r="C122" s="2" t="s">
        <v>50</v>
      </c>
      <c r="D122" s="2" t="s">
        <v>50</v>
      </c>
      <c r="E122" s="2" t="s">
        <v>51</v>
      </c>
      <c r="F122" s="2" t="s">
        <v>73</v>
      </c>
      <c r="G122" s="2" t="s">
        <v>68</v>
      </c>
      <c r="H122" s="2" t="s">
        <v>69</v>
      </c>
      <c r="I122" s="2" t="s">
        <v>184</v>
      </c>
      <c r="J122" s="3">
        <v>276582116</v>
      </c>
      <c r="K122" s="3">
        <v>20240806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2000000000</v>
      </c>
      <c r="AE122" s="3">
        <v>100000000</v>
      </c>
      <c r="AF122" s="3">
        <v>2376582116</v>
      </c>
      <c r="AG122" s="3">
        <v>0</v>
      </c>
      <c r="AH122" s="3">
        <v>0</v>
      </c>
      <c r="AI122" s="3">
        <v>2376582116</v>
      </c>
      <c r="AJ122" s="3">
        <v>0</v>
      </c>
      <c r="AK122" s="3">
        <v>0</v>
      </c>
      <c r="AL122" s="3">
        <v>0</v>
      </c>
      <c r="AM122" s="3">
        <v>-2000000000</v>
      </c>
      <c r="AN122" s="3">
        <v>0</v>
      </c>
      <c r="AO122" s="3">
        <v>0</v>
      </c>
      <c r="AP122" s="3">
        <v>0</v>
      </c>
      <c r="AQ122" s="3">
        <v>2100000000</v>
      </c>
      <c r="AR122" s="3">
        <v>2000000000</v>
      </c>
      <c r="AS122" s="3">
        <v>4200000000</v>
      </c>
      <c r="AT122" s="3">
        <v>0</v>
      </c>
      <c r="AU122" s="3">
        <v>0</v>
      </c>
      <c r="AV122" s="2" t="s">
        <v>54</v>
      </c>
      <c r="AX122" s="4" t="s">
        <v>174</v>
      </c>
      <c r="AY122" s="4" t="s">
        <v>175</v>
      </c>
      <c r="AZ122" s="4" t="s">
        <v>73</v>
      </c>
      <c r="BA122" s="4" t="s">
        <v>68</v>
      </c>
      <c r="BB122" s="4" t="s">
        <v>69</v>
      </c>
      <c r="BC122" s="4" t="s">
        <v>184</v>
      </c>
      <c r="BD122" s="5">
        <v>276582116</v>
      </c>
      <c r="BF122" s="8" t="b">
        <f t="shared" si="1"/>
        <v>1</v>
      </c>
    </row>
    <row r="123" spans="1:58" x14ac:dyDescent="0.3">
      <c r="A123" s="2" t="s">
        <v>174</v>
      </c>
      <c r="B123" s="2" t="s">
        <v>175</v>
      </c>
      <c r="C123" s="2" t="s">
        <v>50</v>
      </c>
      <c r="D123" s="2" t="s">
        <v>50</v>
      </c>
      <c r="E123" s="2" t="s">
        <v>51</v>
      </c>
      <c r="F123" s="2" t="s">
        <v>75</v>
      </c>
      <c r="G123" s="2" t="s">
        <v>68</v>
      </c>
      <c r="H123" s="2" t="s">
        <v>69</v>
      </c>
      <c r="I123" s="2" t="s">
        <v>125</v>
      </c>
      <c r="J123" s="3">
        <v>0</v>
      </c>
      <c r="K123" s="3">
        <v>20240806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17594000000</v>
      </c>
      <c r="AE123" s="3">
        <v>7745525712</v>
      </c>
      <c r="AF123" s="3">
        <v>25339525712</v>
      </c>
      <c r="AG123" s="3">
        <v>0</v>
      </c>
      <c r="AH123" s="3">
        <v>0</v>
      </c>
      <c r="AI123" s="3">
        <v>25339525712</v>
      </c>
      <c r="AJ123" s="3">
        <v>0</v>
      </c>
      <c r="AK123" s="3">
        <v>0</v>
      </c>
      <c r="AL123" s="3">
        <v>0</v>
      </c>
      <c r="AM123" s="3">
        <v>-17594000000</v>
      </c>
      <c r="AN123" s="3">
        <v>0</v>
      </c>
      <c r="AO123" s="3">
        <v>0</v>
      </c>
      <c r="AP123" s="3">
        <v>0</v>
      </c>
      <c r="AQ123" s="3">
        <v>20562503961</v>
      </c>
      <c r="AR123" s="3">
        <v>17728092148</v>
      </c>
      <c r="AS123" s="3">
        <v>36213894023</v>
      </c>
      <c r="AT123" s="3">
        <v>0</v>
      </c>
      <c r="AU123" s="3">
        <v>0</v>
      </c>
      <c r="AV123" s="2" t="s">
        <v>54</v>
      </c>
      <c r="AX123" s="4" t="s">
        <v>174</v>
      </c>
      <c r="AY123" s="4" t="s">
        <v>175</v>
      </c>
      <c r="AZ123" s="4" t="s">
        <v>75</v>
      </c>
      <c r="BA123" s="4" t="s">
        <v>68</v>
      </c>
      <c r="BB123" s="4" t="s">
        <v>69</v>
      </c>
      <c r="BC123" s="4" t="s">
        <v>125</v>
      </c>
      <c r="BD123" s="5">
        <v>0</v>
      </c>
      <c r="BF123" s="8" t="b">
        <f t="shared" si="1"/>
        <v>1</v>
      </c>
    </row>
    <row r="124" spans="1:58" x14ac:dyDescent="0.3">
      <c r="A124" s="2" t="s">
        <v>174</v>
      </c>
      <c r="B124" s="2" t="s">
        <v>175</v>
      </c>
      <c r="C124" s="2" t="s">
        <v>50</v>
      </c>
      <c r="D124" s="2" t="s">
        <v>50</v>
      </c>
      <c r="E124" s="2" t="s">
        <v>51</v>
      </c>
      <c r="F124" s="2" t="s">
        <v>113</v>
      </c>
      <c r="G124" s="2" t="s">
        <v>68</v>
      </c>
      <c r="H124" s="2" t="s">
        <v>69</v>
      </c>
      <c r="I124" s="2" t="s">
        <v>80</v>
      </c>
      <c r="J124" s="3">
        <v>29753030</v>
      </c>
      <c r="K124" s="3">
        <v>20240806</v>
      </c>
      <c r="L124" s="3">
        <v>100000</v>
      </c>
      <c r="M124" s="3">
        <v>0</v>
      </c>
      <c r="N124" s="3">
        <v>0</v>
      </c>
      <c r="O124" s="3">
        <v>100000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3263230</v>
      </c>
      <c r="AG124" s="3">
        <v>0</v>
      </c>
      <c r="AH124" s="3">
        <v>26489800</v>
      </c>
      <c r="AI124" s="3">
        <v>29753030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2" t="s">
        <v>54</v>
      </c>
      <c r="AX124" s="4" t="s">
        <v>174</v>
      </c>
      <c r="AY124" s="4" t="s">
        <v>175</v>
      </c>
      <c r="AZ124" s="4" t="s">
        <v>113</v>
      </c>
      <c r="BA124" s="4" t="s">
        <v>68</v>
      </c>
      <c r="BB124" s="4" t="s">
        <v>69</v>
      </c>
      <c r="BC124" s="4" t="s">
        <v>80</v>
      </c>
      <c r="BD124" s="5">
        <v>29753030</v>
      </c>
      <c r="BF124" s="8" t="b">
        <f t="shared" si="1"/>
        <v>1</v>
      </c>
    </row>
  </sheetData>
  <mergeCells count="2">
    <mergeCell ref="A3:J3"/>
    <mergeCell ref="AX3:BD3"/>
  </mergeCells>
  <phoneticPr fontId="3" type="noConversion"/>
  <pageMargins left="0.7" right="0.7" top="0.75" bottom="0.75" header="0.3" footer="0.3"/>
  <pageSetup paperSize="9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E7EC8-E335-4883-B926-9C74A34E6972}">
  <dimension ref="A3:BF20"/>
  <sheetViews>
    <sheetView topLeftCell="E1" workbookViewId="0">
      <selection activeCell="A3" sqref="A3:J3"/>
    </sheetView>
  </sheetViews>
  <sheetFormatPr defaultRowHeight="16.5" x14ac:dyDescent="0.3"/>
  <cols>
    <col min="8" max="8" width="19.875" customWidth="1"/>
    <col min="9" max="9" width="21.875" customWidth="1"/>
    <col min="10" max="10" width="18.875" customWidth="1"/>
    <col min="11" max="11" width="9.875" hidden="1" customWidth="1"/>
    <col min="12" max="12" width="10.875" hidden="1" customWidth="1"/>
    <col min="13" max="14" width="9.125" hidden="1" customWidth="1"/>
    <col min="15" max="15" width="10.875" hidden="1" customWidth="1"/>
    <col min="16" max="18" width="9.125" hidden="1" customWidth="1"/>
    <col min="19" max="19" width="11.5" hidden="1" customWidth="1"/>
    <col min="20" max="21" width="9.125" hidden="1" customWidth="1"/>
    <col min="22" max="22" width="10.875" hidden="1" customWidth="1"/>
    <col min="23" max="29" width="9.125" hidden="1" customWidth="1"/>
    <col min="30" max="30" width="14.125" hidden="1" customWidth="1"/>
    <col min="31" max="31" width="13.875" hidden="1" customWidth="1"/>
    <col min="32" max="32" width="14.125" hidden="1" customWidth="1"/>
    <col min="33" max="34" width="9.125" hidden="1" customWidth="1"/>
    <col min="35" max="35" width="14.125" hidden="1" customWidth="1"/>
    <col min="36" max="36" width="12.25" hidden="1" customWidth="1"/>
    <col min="37" max="38" width="9.125" hidden="1" customWidth="1"/>
    <col min="39" max="39" width="14.875" hidden="1" customWidth="1"/>
    <col min="40" max="40" width="10.875" hidden="1" customWidth="1"/>
    <col min="41" max="42" width="9.125" hidden="1" customWidth="1"/>
    <col min="43" max="43" width="12.25" hidden="1" customWidth="1"/>
    <col min="44" max="44" width="14.875" hidden="1" customWidth="1"/>
    <col min="45" max="45" width="14.125" hidden="1" customWidth="1"/>
    <col min="46" max="47" width="9.125" hidden="1" customWidth="1"/>
    <col min="48" max="48" width="0" hidden="1" customWidth="1"/>
    <col min="56" max="56" width="19.875" customWidth="1"/>
  </cols>
  <sheetData>
    <row r="3" spans="1:58" x14ac:dyDescent="0.3">
      <c r="A3" s="28" t="s">
        <v>187</v>
      </c>
      <c r="B3" s="28"/>
      <c r="C3" s="28"/>
      <c r="D3" s="28"/>
      <c r="E3" s="28"/>
      <c r="F3" s="28"/>
      <c r="G3" s="28"/>
      <c r="H3" s="28"/>
      <c r="I3" s="28"/>
      <c r="J3" s="28"/>
      <c r="AX3" s="29" t="s">
        <v>188</v>
      </c>
      <c r="AY3" s="30"/>
      <c r="AZ3" s="30"/>
      <c r="BA3" s="30"/>
      <c r="BB3" s="30"/>
      <c r="BC3" s="30"/>
      <c r="BD3" s="31"/>
    </row>
    <row r="4" spans="1:58" ht="40.5" x14ac:dyDescent="0.3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  <c r="AI4" s="1" t="s">
        <v>34</v>
      </c>
      <c r="AJ4" s="1" t="s">
        <v>35</v>
      </c>
      <c r="AK4" s="1" t="s">
        <v>36</v>
      </c>
      <c r="AL4" s="1" t="s">
        <v>37</v>
      </c>
      <c r="AM4" s="1" t="s">
        <v>38</v>
      </c>
      <c r="AN4" s="1" t="s">
        <v>39</v>
      </c>
      <c r="AO4" s="1" t="s">
        <v>40</v>
      </c>
      <c r="AP4" s="1" t="s">
        <v>41</v>
      </c>
      <c r="AQ4" s="1" t="s">
        <v>42</v>
      </c>
      <c r="AR4" s="1" t="s">
        <v>43</v>
      </c>
      <c r="AS4" s="1" t="s">
        <v>44</v>
      </c>
      <c r="AT4" s="1" t="s">
        <v>45</v>
      </c>
      <c r="AU4" s="1" t="s">
        <v>46</v>
      </c>
      <c r="AV4" s="1" t="s">
        <v>47</v>
      </c>
      <c r="AX4" s="6" t="s">
        <v>0</v>
      </c>
      <c r="AY4" s="6" t="s">
        <v>1</v>
      </c>
      <c r="AZ4" s="6" t="s">
        <v>5</v>
      </c>
      <c r="BA4" s="6" t="s">
        <v>6</v>
      </c>
      <c r="BB4" s="6" t="s">
        <v>7</v>
      </c>
      <c r="BC4" s="6" t="s">
        <v>8</v>
      </c>
      <c r="BD4" s="6" t="s">
        <v>185</v>
      </c>
      <c r="BF4" s="7" t="s">
        <v>186</v>
      </c>
    </row>
    <row r="5" spans="1:58" x14ac:dyDescent="0.3">
      <c r="A5" s="4" t="s">
        <v>189</v>
      </c>
      <c r="B5" s="4" t="s">
        <v>190</v>
      </c>
      <c r="C5" s="4" t="s">
        <v>50</v>
      </c>
      <c r="D5" s="4" t="s">
        <v>50</v>
      </c>
      <c r="E5" s="4" t="s">
        <v>51</v>
      </c>
      <c r="F5" s="4" t="s">
        <v>120</v>
      </c>
      <c r="G5" s="4" t="s">
        <v>56</v>
      </c>
      <c r="H5" s="4" t="s">
        <v>57</v>
      </c>
      <c r="I5" s="4" t="s">
        <v>58</v>
      </c>
      <c r="J5" s="5">
        <v>27681005183</v>
      </c>
      <c r="K5" s="5">
        <v>20240806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-152380210</v>
      </c>
      <c r="T5" s="5">
        <v>0</v>
      </c>
      <c r="U5" s="5">
        <v>0</v>
      </c>
      <c r="V5" s="5">
        <v>152380210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326539966575</v>
      </c>
      <c r="AE5" s="5">
        <v>0</v>
      </c>
      <c r="AF5" s="5">
        <v>354220971758</v>
      </c>
      <c r="AG5" s="5">
        <v>0</v>
      </c>
      <c r="AH5" s="5">
        <v>0</v>
      </c>
      <c r="AI5" s="5">
        <v>354220971758</v>
      </c>
      <c r="AJ5" s="5">
        <v>2471976690</v>
      </c>
      <c r="AK5" s="5">
        <v>0</v>
      </c>
      <c r="AL5" s="5">
        <v>0</v>
      </c>
      <c r="AM5" s="5">
        <v>-329011943265</v>
      </c>
      <c r="AN5" s="5">
        <v>0</v>
      </c>
      <c r="AO5" s="5">
        <v>0</v>
      </c>
      <c r="AP5" s="5">
        <v>0</v>
      </c>
      <c r="AQ5" s="5">
        <v>0</v>
      </c>
      <c r="AR5" s="5">
        <v>-15000000000</v>
      </c>
      <c r="AS5" s="5">
        <v>15000000000</v>
      </c>
      <c r="AT5" s="5">
        <v>0</v>
      </c>
      <c r="AU5" s="5">
        <v>0</v>
      </c>
      <c r="AV5" s="4" t="s">
        <v>54</v>
      </c>
      <c r="AX5" s="4" t="s">
        <v>189</v>
      </c>
      <c r="AY5" s="4" t="s">
        <v>190</v>
      </c>
      <c r="AZ5" s="4" t="s">
        <v>120</v>
      </c>
      <c r="BA5" s="4" t="s">
        <v>56</v>
      </c>
      <c r="BB5" s="4" t="s">
        <v>57</v>
      </c>
      <c r="BC5" s="4" t="s">
        <v>58</v>
      </c>
      <c r="BD5" s="5">
        <v>27681005183</v>
      </c>
      <c r="BF5" s="8" t="b">
        <f>J5 = BD5</f>
        <v>1</v>
      </c>
    </row>
    <row r="6" spans="1:58" x14ac:dyDescent="0.3">
      <c r="A6" s="4" t="s">
        <v>189</v>
      </c>
      <c r="B6" s="4" t="s">
        <v>190</v>
      </c>
      <c r="C6" s="4" t="s">
        <v>50</v>
      </c>
      <c r="D6" s="4" t="s">
        <v>50</v>
      </c>
      <c r="E6" s="4" t="s">
        <v>51</v>
      </c>
      <c r="F6" s="4" t="s">
        <v>105</v>
      </c>
      <c r="G6" s="4" t="s">
        <v>56</v>
      </c>
      <c r="H6" s="4" t="s">
        <v>57</v>
      </c>
      <c r="I6" s="4" t="s">
        <v>191</v>
      </c>
      <c r="J6" s="5">
        <v>121756592</v>
      </c>
      <c r="K6" s="5">
        <v>20240806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5414598830</v>
      </c>
      <c r="AE6" s="5">
        <v>0</v>
      </c>
      <c r="AF6" s="5">
        <v>5536355422</v>
      </c>
      <c r="AG6" s="5">
        <v>0</v>
      </c>
      <c r="AH6" s="5">
        <v>0</v>
      </c>
      <c r="AI6" s="5">
        <v>5536355422</v>
      </c>
      <c r="AJ6" s="5">
        <v>0</v>
      </c>
      <c r="AK6" s="5">
        <v>0</v>
      </c>
      <c r="AL6" s="5">
        <v>0</v>
      </c>
      <c r="AM6" s="5">
        <v>-5414598830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54</v>
      </c>
      <c r="AX6" s="4" t="s">
        <v>189</v>
      </c>
      <c r="AY6" s="4" t="s">
        <v>190</v>
      </c>
      <c r="AZ6" s="4" t="s">
        <v>105</v>
      </c>
      <c r="BA6" s="4" t="s">
        <v>56</v>
      </c>
      <c r="BB6" s="4" t="s">
        <v>57</v>
      </c>
      <c r="BC6" s="4" t="s">
        <v>191</v>
      </c>
      <c r="BD6" s="5">
        <v>121756592</v>
      </c>
      <c r="BF6" s="8" t="b">
        <f t="shared" ref="BF6:BF20" si="0">J6 = BD6</f>
        <v>1</v>
      </c>
    </row>
    <row r="7" spans="1:58" x14ac:dyDescent="0.3">
      <c r="A7" s="4" t="s">
        <v>189</v>
      </c>
      <c r="B7" s="4" t="s">
        <v>190</v>
      </c>
      <c r="C7" s="4" t="s">
        <v>50</v>
      </c>
      <c r="D7" s="4" t="s">
        <v>50</v>
      </c>
      <c r="E7" s="4" t="s">
        <v>51</v>
      </c>
      <c r="F7" s="4" t="s">
        <v>139</v>
      </c>
      <c r="G7" s="4" t="s">
        <v>56</v>
      </c>
      <c r="H7" s="4" t="s">
        <v>57</v>
      </c>
      <c r="I7" s="4" t="s">
        <v>192</v>
      </c>
      <c r="J7" s="5">
        <v>70440820</v>
      </c>
      <c r="K7" s="5">
        <v>20240806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70440820</v>
      </c>
      <c r="AG7" s="5">
        <v>0</v>
      </c>
      <c r="AH7" s="5">
        <v>0</v>
      </c>
      <c r="AI7" s="5">
        <v>70440820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54</v>
      </c>
      <c r="AX7" s="4" t="s">
        <v>189</v>
      </c>
      <c r="AY7" s="4" t="s">
        <v>190</v>
      </c>
      <c r="AZ7" s="4" t="s">
        <v>139</v>
      </c>
      <c r="BA7" s="4" t="s">
        <v>56</v>
      </c>
      <c r="BB7" s="4" t="s">
        <v>57</v>
      </c>
      <c r="BC7" s="4" t="s">
        <v>192</v>
      </c>
      <c r="BD7" s="5">
        <v>70440820</v>
      </c>
      <c r="BF7" s="8" t="b">
        <f t="shared" si="0"/>
        <v>1</v>
      </c>
    </row>
    <row r="8" spans="1:58" x14ac:dyDescent="0.3">
      <c r="A8" s="4" t="s">
        <v>189</v>
      </c>
      <c r="B8" s="4" t="s">
        <v>190</v>
      </c>
      <c r="C8" s="4" t="s">
        <v>50</v>
      </c>
      <c r="D8" s="4" t="s">
        <v>50</v>
      </c>
      <c r="E8" s="4" t="s">
        <v>51</v>
      </c>
      <c r="F8" s="4" t="s">
        <v>111</v>
      </c>
      <c r="G8" s="4" t="s">
        <v>56</v>
      </c>
      <c r="H8" s="4" t="s">
        <v>57</v>
      </c>
      <c r="I8" s="4" t="s">
        <v>193</v>
      </c>
      <c r="J8" s="5">
        <v>20094237996</v>
      </c>
      <c r="K8" s="5">
        <v>20240806</v>
      </c>
      <c r="L8" s="5">
        <v>233545000</v>
      </c>
      <c r="M8" s="5">
        <v>0</v>
      </c>
      <c r="N8" s="5">
        <v>0</v>
      </c>
      <c r="O8" s="5">
        <v>233545000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287951477070</v>
      </c>
      <c r="AE8" s="5">
        <v>0</v>
      </c>
      <c r="AF8" s="5">
        <v>308045715066</v>
      </c>
      <c r="AG8" s="5">
        <v>0</v>
      </c>
      <c r="AH8" s="5">
        <v>0</v>
      </c>
      <c r="AI8" s="5">
        <v>308045715066</v>
      </c>
      <c r="AJ8" s="5">
        <v>0</v>
      </c>
      <c r="AK8" s="5">
        <v>0</v>
      </c>
      <c r="AL8" s="5">
        <v>0</v>
      </c>
      <c r="AM8" s="5">
        <v>-287951477070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54</v>
      </c>
      <c r="AX8" s="4" t="s">
        <v>189</v>
      </c>
      <c r="AY8" s="4" t="s">
        <v>190</v>
      </c>
      <c r="AZ8" s="4" t="s">
        <v>111</v>
      </c>
      <c r="BA8" s="4" t="s">
        <v>56</v>
      </c>
      <c r="BB8" s="4" t="s">
        <v>57</v>
      </c>
      <c r="BC8" s="4" t="s">
        <v>193</v>
      </c>
      <c r="BD8" s="5">
        <v>20094237996</v>
      </c>
      <c r="BF8" s="8" t="b">
        <f t="shared" si="0"/>
        <v>1</v>
      </c>
    </row>
    <row r="9" spans="1:58" x14ac:dyDescent="0.3">
      <c r="A9" s="4" t="s">
        <v>189</v>
      </c>
      <c r="B9" s="4" t="s">
        <v>190</v>
      </c>
      <c r="C9" s="4" t="s">
        <v>50</v>
      </c>
      <c r="D9" s="4" t="s">
        <v>50</v>
      </c>
      <c r="E9" s="4" t="s">
        <v>51</v>
      </c>
      <c r="F9" s="4" t="s">
        <v>179</v>
      </c>
      <c r="G9" s="4" t="s">
        <v>56</v>
      </c>
      <c r="H9" s="4" t="s">
        <v>57</v>
      </c>
      <c r="I9" s="4" t="s">
        <v>194</v>
      </c>
      <c r="J9" s="5">
        <v>1470606900</v>
      </c>
      <c r="K9" s="5">
        <v>20240806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7828670000</v>
      </c>
      <c r="AE9" s="5">
        <v>0</v>
      </c>
      <c r="AF9" s="5">
        <v>9299276900</v>
      </c>
      <c r="AG9" s="5">
        <v>0</v>
      </c>
      <c r="AH9" s="5">
        <v>0</v>
      </c>
      <c r="AI9" s="5">
        <v>9299276900</v>
      </c>
      <c r="AJ9" s="5">
        <v>0</v>
      </c>
      <c r="AK9" s="5">
        <v>0</v>
      </c>
      <c r="AL9" s="5">
        <v>0</v>
      </c>
      <c r="AM9" s="5">
        <v>-7828670000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54</v>
      </c>
      <c r="AX9" s="4" t="s">
        <v>189</v>
      </c>
      <c r="AY9" s="4" t="s">
        <v>190</v>
      </c>
      <c r="AZ9" s="4" t="s">
        <v>179</v>
      </c>
      <c r="BA9" s="4" t="s">
        <v>56</v>
      </c>
      <c r="BB9" s="4" t="s">
        <v>57</v>
      </c>
      <c r="BC9" s="4" t="s">
        <v>194</v>
      </c>
      <c r="BD9" s="5">
        <v>1470606900</v>
      </c>
      <c r="BF9" s="8" t="b">
        <f t="shared" si="0"/>
        <v>1</v>
      </c>
    </row>
    <row r="10" spans="1:58" x14ac:dyDescent="0.3">
      <c r="A10" s="4" t="s">
        <v>189</v>
      </c>
      <c r="B10" s="4" t="s">
        <v>190</v>
      </c>
      <c r="C10" s="4" t="s">
        <v>50</v>
      </c>
      <c r="D10" s="4" t="s">
        <v>50</v>
      </c>
      <c r="E10" s="4" t="s">
        <v>51</v>
      </c>
      <c r="F10" s="4" t="s">
        <v>183</v>
      </c>
      <c r="G10" s="4" t="s">
        <v>68</v>
      </c>
      <c r="H10" s="4" t="s">
        <v>69</v>
      </c>
      <c r="I10" s="4" t="s">
        <v>195</v>
      </c>
      <c r="J10" s="5">
        <v>0</v>
      </c>
      <c r="K10" s="5">
        <v>20240806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2640611000</v>
      </c>
      <c r="AE10" s="5">
        <v>-368033400</v>
      </c>
      <c r="AF10" s="5">
        <v>2272577600</v>
      </c>
      <c r="AG10" s="5">
        <v>0</v>
      </c>
      <c r="AH10" s="5">
        <v>0</v>
      </c>
      <c r="AI10" s="5">
        <v>2272577600</v>
      </c>
      <c r="AJ10" s="5">
        <v>0</v>
      </c>
      <c r="AK10" s="5">
        <v>0</v>
      </c>
      <c r="AL10" s="5">
        <v>0</v>
      </c>
      <c r="AM10" s="5">
        <v>-2640611000</v>
      </c>
      <c r="AN10" s="5">
        <v>0</v>
      </c>
      <c r="AO10" s="5">
        <v>0</v>
      </c>
      <c r="AP10" s="5">
        <v>0</v>
      </c>
      <c r="AQ10" s="5">
        <v>1963879934</v>
      </c>
      <c r="AR10" s="5">
        <v>-43714629291</v>
      </c>
      <c r="AS10" s="5">
        <v>42118782757</v>
      </c>
      <c r="AT10" s="5">
        <v>0</v>
      </c>
      <c r="AU10" s="5">
        <v>0</v>
      </c>
      <c r="AV10" s="4" t="s">
        <v>54</v>
      </c>
      <c r="AX10" s="4" t="s">
        <v>189</v>
      </c>
      <c r="AY10" s="4" t="s">
        <v>190</v>
      </c>
      <c r="AZ10" s="4" t="s">
        <v>183</v>
      </c>
      <c r="BA10" s="4" t="s">
        <v>68</v>
      </c>
      <c r="BB10" s="4" t="s">
        <v>69</v>
      </c>
      <c r="BC10" s="4" t="s">
        <v>195</v>
      </c>
      <c r="BD10" s="5">
        <v>0</v>
      </c>
      <c r="BF10" s="8" t="b">
        <f t="shared" si="0"/>
        <v>1</v>
      </c>
    </row>
    <row r="11" spans="1:58" x14ac:dyDescent="0.3">
      <c r="A11" s="4" t="s">
        <v>189</v>
      </c>
      <c r="B11" s="4" t="s">
        <v>190</v>
      </c>
      <c r="C11" s="4" t="s">
        <v>50</v>
      </c>
      <c r="D11" s="4" t="s">
        <v>50</v>
      </c>
      <c r="E11" s="4" t="s">
        <v>51</v>
      </c>
      <c r="F11" s="4" t="s">
        <v>113</v>
      </c>
      <c r="G11" s="4" t="s">
        <v>68</v>
      </c>
      <c r="H11" s="4" t="s">
        <v>69</v>
      </c>
      <c r="I11" s="4" t="s">
        <v>82</v>
      </c>
      <c r="J11" s="5">
        <v>1485216750</v>
      </c>
      <c r="K11" s="5">
        <v>20240806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36988250</v>
      </c>
      <c r="AE11" s="5">
        <v>-1511303952</v>
      </c>
      <c r="AF11" s="5">
        <v>10901048</v>
      </c>
      <c r="AG11" s="5">
        <v>0</v>
      </c>
      <c r="AH11" s="5">
        <v>0</v>
      </c>
      <c r="AI11" s="5">
        <v>10901048</v>
      </c>
      <c r="AJ11" s="5">
        <v>0</v>
      </c>
      <c r="AK11" s="5">
        <v>0</v>
      </c>
      <c r="AL11" s="5">
        <v>0</v>
      </c>
      <c r="AM11" s="5">
        <v>-36988250</v>
      </c>
      <c r="AN11" s="5">
        <v>0</v>
      </c>
      <c r="AO11" s="5">
        <v>0</v>
      </c>
      <c r="AP11" s="5">
        <v>0</v>
      </c>
      <c r="AQ11" s="5">
        <v>1511303952</v>
      </c>
      <c r="AR11" s="5">
        <v>0</v>
      </c>
      <c r="AS11" s="5">
        <v>0</v>
      </c>
      <c r="AT11" s="5">
        <v>0</v>
      </c>
      <c r="AU11" s="5">
        <v>0</v>
      </c>
      <c r="AV11" s="4" t="s">
        <v>54</v>
      </c>
      <c r="AX11" s="4" t="s">
        <v>189</v>
      </c>
      <c r="AY11" s="4" t="s">
        <v>190</v>
      </c>
      <c r="AZ11" s="4" t="s">
        <v>113</v>
      </c>
      <c r="BA11" s="4" t="s">
        <v>68</v>
      </c>
      <c r="BB11" s="4" t="s">
        <v>69</v>
      </c>
      <c r="BC11" s="4" t="s">
        <v>82</v>
      </c>
      <c r="BD11" s="5">
        <v>1485216750</v>
      </c>
      <c r="BF11" s="8" t="b">
        <f t="shared" si="0"/>
        <v>1</v>
      </c>
    </row>
    <row r="12" spans="1:58" x14ac:dyDescent="0.3">
      <c r="A12" s="4" t="s">
        <v>189</v>
      </c>
      <c r="B12" s="4" t="s">
        <v>190</v>
      </c>
      <c r="C12" s="4" t="s">
        <v>50</v>
      </c>
      <c r="D12" s="4" t="s">
        <v>50</v>
      </c>
      <c r="E12" s="4" t="s">
        <v>51</v>
      </c>
      <c r="F12" s="4" t="s">
        <v>77</v>
      </c>
      <c r="G12" s="4" t="s">
        <v>68</v>
      </c>
      <c r="H12" s="4" t="s">
        <v>69</v>
      </c>
      <c r="I12" s="4" t="s">
        <v>100</v>
      </c>
      <c r="J12" s="5">
        <v>10609850</v>
      </c>
      <c r="K12" s="5">
        <v>20240806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305832510</v>
      </c>
      <c r="AE12" s="5">
        <v>887766557</v>
      </c>
      <c r="AF12" s="5">
        <v>1204208917</v>
      </c>
      <c r="AG12" s="5">
        <v>0</v>
      </c>
      <c r="AH12" s="5">
        <v>0</v>
      </c>
      <c r="AI12" s="5">
        <v>1204208917</v>
      </c>
      <c r="AJ12" s="5">
        <v>0</v>
      </c>
      <c r="AK12" s="5">
        <v>0</v>
      </c>
      <c r="AL12" s="5">
        <v>0</v>
      </c>
      <c r="AM12" s="5">
        <v>-305832510</v>
      </c>
      <c r="AN12" s="5">
        <v>0</v>
      </c>
      <c r="AO12" s="5">
        <v>0</v>
      </c>
      <c r="AP12" s="5">
        <v>0</v>
      </c>
      <c r="AQ12" s="5">
        <v>208628727</v>
      </c>
      <c r="AR12" s="5">
        <v>-5229506516</v>
      </c>
      <c r="AS12" s="5">
        <v>4133111232</v>
      </c>
      <c r="AT12" s="5">
        <v>0</v>
      </c>
      <c r="AU12" s="5">
        <v>0</v>
      </c>
      <c r="AV12" s="4" t="s">
        <v>54</v>
      </c>
      <c r="AX12" s="4" t="s">
        <v>189</v>
      </c>
      <c r="AY12" s="4" t="s">
        <v>190</v>
      </c>
      <c r="AZ12" s="4" t="s">
        <v>77</v>
      </c>
      <c r="BA12" s="4" t="s">
        <v>68</v>
      </c>
      <c r="BB12" s="4" t="s">
        <v>69</v>
      </c>
      <c r="BC12" s="4" t="s">
        <v>100</v>
      </c>
      <c r="BD12" s="5">
        <v>10609850</v>
      </c>
      <c r="BF12" s="8" t="b">
        <f t="shared" si="0"/>
        <v>1</v>
      </c>
    </row>
    <row r="13" spans="1:58" x14ac:dyDescent="0.3">
      <c r="A13" s="4" t="s">
        <v>189</v>
      </c>
      <c r="B13" s="4" t="s">
        <v>190</v>
      </c>
      <c r="C13" s="4" t="s">
        <v>50</v>
      </c>
      <c r="D13" s="4" t="s">
        <v>50</v>
      </c>
      <c r="E13" s="4" t="s">
        <v>51</v>
      </c>
      <c r="F13" s="4" t="s">
        <v>79</v>
      </c>
      <c r="G13" s="4" t="s">
        <v>68</v>
      </c>
      <c r="H13" s="4" t="s">
        <v>69</v>
      </c>
      <c r="I13" s="4" t="s">
        <v>129</v>
      </c>
      <c r="J13" s="5">
        <v>8600000</v>
      </c>
      <c r="K13" s="5">
        <v>20240806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133000000</v>
      </c>
      <c r="AE13" s="5">
        <v>141096175</v>
      </c>
      <c r="AF13" s="5">
        <v>282696175</v>
      </c>
      <c r="AG13" s="5">
        <v>0</v>
      </c>
      <c r="AH13" s="5">
        <v>0</v>
      </c>
      <c r="AI13" s="5">
        <v>282696175</v>
      </c>
      <c r="AJ13" s="5">
        <v>0</v>
      </c>
      <c r="AK13" s="5">
        <v>0</v>
      </c>
      <c r="AL13" s="5">
        <v>0</v>
      </c>
      <c r="AM13" s="5">
        <v>-133000000</v>
      </c>
      <c r="AN13" s="5">
        <v>0</v>
      </c>
      <c r="AO13" s="5">
        <v>0</v>
      </c>
      <c r="AP13" s="5">
        <v>0</v>
      </c>
      <c r="AQ13" s="5">
        <v>-16700936</v>
      </c>
      <c r="AR13" s="5">
        <v>-2524056970</v>
      </c>
      <c r="AS13" s="5">
        <v>2399661731</v>
      </c>
      <c r="AT13" s="5">
        <v>0</v>
      </c>
      <c r="AU13" s="5">
        <v>0</v>
      </c>
      <c r="AV13" s="4" t="s">
        <v>54</v>
      </c>
      <c r="AX13" s="4" t="s">
        <v>189</v>
      </c>
      <c r="AY13" s="4" t="s">
        <v>190</v>
      </c>
      <c r="AZ13" s="4" t="s">
        <v>79</v>
      </c>
      <c r="BA13" s="4" t="s">
        <v>68</v>
      </c>
      <c r="BB13" s="4" t="s">
        <v>69</v>
      </c>
      <c r="BC13" s="4" t="s">
        <v>129</v>
      </c>
      <c r="BD13" s="5">
        <v>8600000</v>
      </c>
      <c r="BF13" s="8" t="b">
        <f t="shared" si="0"/>
        <v>1</v>
      </c>
    </row>
    <row r="14" spans="1:58" x14ac:dyDescent="0.3">
      <c r="A14" s="4" t="s">
        <v>189</v>
      </c>
      <c r="B14" s="4" t="s">
        <v>190</v>
      </c>
      <c r="C14" s="4" t="s">
        <v>50</v>
      </c>
      <c r="D14" s="4" t="s">
        <v>50</v>
      </c>
      <c r="E14" s="4" t="s">
        <v>51</v>
      </c>
      <c r="F14" s="4" t="s">
        <v>114</v>
      </c>
      <c r="G14" s="4" t="s">
        <v>68</v>
      </c>
      <c r="H14" s="4" t="s">
        <v>69</v>
      </c>
      <c r="I14" s="4" t="s">
        <v>125</v>
      </c>
      <c r="J14" s="5">
        <v>0</v>
      </c>
      <c r="K14" s="5">
        <v>20240806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1087014000</v>
      </c>
      <c r="AE14" s="5">
        <v>7419606289</v>
      </c>
      <c r="AF14" s="5">
        <v>8506620289</v>
      </c>
      <c r="AG14" s="5">
        <v>0</v>
      </c>
      <c r="AH14" s="5">
        <v>0</v>
      </c>
      <c r="AI14" s="5">
        <v>8506620289</v>
      </c>
      <c r="AJ14" s="5">
        <v>0</v>
      </c>
      <c r="AK14" s="5">
        <v>0</v>
      </c>
      <c r="AL14" s="5">
        <v>0</v>
      </c>
      <c r="AM14" s="5">
        <v>-1087014000</v>
      </c>
      <c r="AN14" s="5">
        <v>0</v>
      </c>
      <c r="AO14" s="5">
        <v>0</v>
      </c>
      <c r="AP14" s="5">
        <v>0</v>
      </c>
      <c r="AQ14" s="5">
        <v>-16139061</v>
      </c>
      <c r="AR14" s="5">
        <v>-39140192697</v>
      </c>
      <c r="AS14" s="5">
        <v>31736725469</v>
      </c>
      <c r="AT14" s="5">
        <v>0</v>
      </c>
      <c r="AU14" s="5">
        <v>0</v>
      </c>
      <c r="AV14" s="4" t="s">
        <v>54</v>
      </c>
      <c r="AX14" s="4" t="s">
        <v>189</v>
      </c>
      <c r="AY14" s="4" t="s">
        <v>190</v>
      </c>
      <c r="AZ14" s="4" t="s">
        <v>114</v>
      </c>
      <c r="BA14" s="4" t="s">
        <v>68</v>
      </c>
      <c r="BB14" s="4" t="s">
        <v>69</v>
      </c>
      <c r="BC14" s="4" t="s">
        <v>125</v>
      </c>
      <c r="BD14" s="5">
        <v>0</v>
      </c>
      <c r="BF14" s="8" t="b">
        <f t="shared" si="0"/>
        <v>1</v>
      </c>
    </row>
    <row r="15" spans="1:58" x14ac:dyDescent="0.3">
      <c r="A15" s="4" t="s">
        <v>189</v>
      </c>
      <c r="B15" s="4" t="s">
        <v>190</v>
      </c>
      <c r="C15" s="4" t="s">
        <v>50</v>
      </c>
      <c r="D15" s="4" t="s">
        <v>50</v>
      </c>
      <c r="E15" s="4" t="s">
        <v>51</v>
      </c>
      <c r="F15" s="4" t="s">
        <v>83</v>
      </c>
      <c r="G15" s="4" t="s">
        <v>68</v>
      </c>
      <c r="H15" s="4" t="s">
        <v>69</v>
      </c>
      <c r="I15" s="4" t="s">
        <v>196</v>
      </c>
      <c r="J15" s="5">
        <v>83000</v>
      </c>
      <c r="K15" s="5">
        <v>20240806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137717000</v>
      </c>
      <c r="AE15" s="5">
        <v>-100800667</v>
      </c>
      <c r="AF15" s="5">
        <v>36999333</v>
      </c>
      <c r="AG15" s="5">
        <v>0</v>
      </c>
      <c r="AH15" s="5">
        <v>0</v>
      </c>
      <c r="AI15" s="5">
        <v>36999333</v>
      </c>
      <c r="AJ15" s="5">
        <v>0</v>
      </c>
      <c r="AK15" s="5">
        <v>0</v>
      </c>
      <c r="AL15" s="5">
        <v>0</v>
      </c>
      <c r="AM15" s="5">
        <v>-137717000</v>
      </c>
      <c r="AN15" s="5">
        <v>0</v>
      </c>
      <c r="AO15" s="5">
        <v>0</v>
      </c>
      <c r="AP15" s="5">
        <v>0</v>
      </c>
      <c r="AQ15" s="5">
        <v>50155010</v>
      </c>
      <c r="AR15" s="5">
        <v>-911937095</v>
      </c>
      <c r="AS15" s="5">
        <v>962582752</v>
      </c>
      <c r="AT15" s="5">
        <v>0</v>
      </c>
      <c r="AU15" s="5">
        <v>0</v>
      </c>
      <c r="AV15" s="4" t="s">
        <v>54</v>
      </c>
      <c r="AX15" s="4" t="s">
        <v>189</v>
      </c>
      <c r="AY15" s="4" t="s">
        <v>190</v>
      </c>
      <c r="AZ15" s="4" t="s">
        <v>83</v>
      </c>
      <c r="BA15" s="4" t="s">
        <v>68</v>
      </c>
      <c r="BB15" s="4" t="s">
        <v>69</v>
      </c>
      <c r="BC15" s="4" t="s">
        <v>196</v>
      </c>
      <c r="BD15" s="5">
        <v>83000</v>
      </c>
      <c r="BF15" s="8" t="b">
        <f t="shared" si="0"/>
        <v>1</v>
      </c>
    </row>
    <row r="16" spans="1:58" x14ac:dyDescent="0.3">
      <c r="A16" s="4" t="s">
        <v>189</v>
      </c>
      <c r="B16" s="4" t="s">
        <v>190</v>
      </c>
      <c r="C16" s="4" t="s">
        <v>50</v>
      </c>
      <c r="D16" s="4" t="s">
        <v>50</v>
      </c>
      <c r="E16" s="4" t="s">
        <v>51</v>
      </c>
      <c r="F16" s="4" t="s">
        <v>87</v>
      </c>
      <c r="G16" s="4" t="s">
        <v>68</v>
      </c>
      <c r="H16" s="4" t="s">
        <v>69</v>
      </c>
      <c r="I16" s="4" t="s">
        <v>88</v>
      </c>
      <c r="J16" s="5">
        <v>0</v>
      </c>
      <c r="K16" s="5">
        <v>20240806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38262000</v>
      </c>
      <c r="AE16" s="5">
        <v>907527</v>
      </c>
      <c r="AF16" s="5">
        <v>39169527</v>
      </c>
      <c r="AG16" s="5">
        <v>0</v>
      </c>
      <c r="AH16" s="5">
        <v>0</v>
      </c>
      <c r="AI16" s="5">
        <v>39169527</v>
      </c>
      <c r="AJ16" s="5">
        <v>0</v>
      </c>
      <c r="AK16" s="5">
        <v>0</v>
      </c>
      <c r="AL16" s="5">
        <v>0</v>
      </c>
      <c r="AM16" s="5">
        <v>-38262000</v>
      </c>
      <c r="AN16" s="5">
        <v>0</v>
      </c>
      <c r="AO16" s="5">
        <v>0</v>
      </c>
      <c r="AP16" s="5">
        <v>0</v>
      </c>
      <c r="AQ16" s="5">
        <v>424582970</v>
      </c>
      <c r="AR16" s="5">
        <v>-1315586250</v>
      </c>
      <c r="AS16" s="5">
        <v>890095753</v>
      </c>
      <c r="AT16" s="5">
        <v>0</v>
      </c>
      <c r="AU16" s="5">
        <v>0</v>
      </c>
      <c r="AV16" s="4" t="s">
        <v>54</v>
      </c>
      <c r="AX16" s="4" t="s">
        <v>189</v>
      </c>
      <c r="AY16" s="4" t="s">
        <v>190</v>
      </c>
      <c r="AZ16" s="4" t="s">
        <v>87</v>
      </c>
      <c r="BA16" s="4" t="s">
        <v>68</v>
      </c>
      <c r="BB16" s="4" t="s">
        <v>69</v>
      </c>
      <c r="BC16" s="4" t="s">
        <v>88</v>
      </c>
      <c r="BD16" s="5">
        <v>0</v>
      </c>
      <c r="BF16" s="8" t="b">
        <f t="shared" si="0"/>
        <v>1</v>
      </c>
    </row>
    <row r="17" spans="1:58" x14ac:dyDescent="0.3">
      <c r="A17" s="4" t="s">
        <v>189</v>
      </c>
      <c r="B17" s="4" t="s">
        <v>190</v>
      </c>
      <c r="C17" s="4" t="s">
        <v>50</v>
      </c>
      <c r="D17" s="4" t="s">
        <v>50</v>
      </c>
      <c r="E17" s="4" t="s">
        <v>51</v>
      </c>
      <c r="F17" s="4" t="s">
        <v>89</v>
      </c>
      <c r="G17" s="4" t="s">
        <v>68</v>
      </c>
      <c r="H17" s="4" t="s">
        <v>69</v>
      </c>
      <c r="I17" s="4" t="s">
        <v>90</v>
      </c>
      <c r="J17" s="5">
        <v>521410</v>
      </c>
      <c r="K17" s="5">
        <v>20240806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496250590</v>
      </c>
      <c r="AE17" s="5">
        <v>-254842410</v>
      </c>
      <c r="AF17" s="5">
        <v>241929590</v>
      </c>
      <c r="AG17" s="5">
        <v>0</v>
      </c>
      <c r="AH17" s="5">
        <v>0</v>
      </c>
      <c r="AI17" s="5">
        <v>241929590</v>
      </c>
      <c r="AJ17" s="5">
        <v>0</v>
      </c>
      <c r="AK17" s="5">
        <v>0</v>
      </c>
      <c r="AL17" s="5">
        <v>0</v>
      </c>
      <c r="AM17" s="5">
        <v>-496250590</v>
      </c>
      <c r="AN17" s="5">
        <v>0</v>
      </c>
      <c r="AO17" s="5">
        <v>0</v>
      </c>
      <c r="AP17" s="5">
        <v>0</v>
      </c>
      <c r="AQ17" s="5">
        <v>229293645</v>
      </c>
      <c r="AR17" s="5">
        <v>-3088963297</v>
      </c>
      <c r="AS17" s="5">
        <v>3114512062</v>
      </c>
      <c r="AT17" s="5">
        <v>0</v>
      </c>
      <c r="AU17" s="5">
        <v>0</v>
      </c>
      <c r="AV17" s="4" t="s">
        <v>54</v>
      </c>
      <c r="AX17" s="4" t="s">
        <v>189</v>
      </c>
      <c r="AY17" s="4" t="s">
        <v>190</v>
      </c>
      <c r="AZ17" s="4" t="s">
        <v>89</v>
      </c>
      <c r="BA17" s="4" t="s">
        <v>68</v>
      </c>
      <c r="BB17" s="4" t="s">
        <v>69</v>
      </c>
      <c r="BC17" s="4" t="s">
        <v>90</v>
      </c>
      <c r="BD17" s="5">
        <v>521410</v>
      </c>
      <c r="BF17" s="8" t="b">
        <f t="shared" si="0"/>
        <v>1</v>
      </c>
    </row>
    <row r="18" spans="1:58" x14ac:dyDescent="0.3">
      <c r="A18" s="4" t="s">
        <v>189</v>
      </c>
      <c r="B18" s="4" t="s">
        <v>190</v>
      </c>
      <c r="C18" s="4" t="s">
        <v>50</v>
      </c>
      <c r="D18" s="4" t="s">
        <v>50</v>
      </c>
      <c r="E18" s="4" t="s">
        <v>51</v>
      </c>
      <c r="F18" s="4" t="s">
        <v>93</v>
      </c>
      <c r="G18" s="4" t="s">
        <v>68</v>
      </c>
      <c r="H18" s="4" t="s">
        <v>69</v>
      </c>
      <c r="I18" s="4" t="s">
        <v>197</v>
      </c>
      <c r="J18" s="5">
        <v>0</v>
      </c>
      <c r="K18" s="5">
        <v>20240806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124958656600</v>
      </c>
      <c r="AE18" s="5">
        <v>60118113487</v>
      </c>
      <c r="AF18" s="5">
        <v>185076770087</v>
      </c>
      <c r="AG18" s="5">
        <v>0</v>
      </c>
      <c r="AH18" s="5">
        <v>0</v>
      </c>
      <c r="AI18" s="5">
        <v>185076770087</v>
      </c>
      <c r="AJ18" s="5">
        <v>0</v>
      </c>
      <c r="AK18" s="5">
        <v>0</v>
      </c>
      <c r="AL18" s="5">
        <v>0</v>
      </c>
      <c r="AM18" s="5">
        <v>-124958656600</v>
      </c>
      <c r="AN18" s="5">
        <v>0</v>
      </c>
      <c r="AO18" s="5">
        <v>0</v>
      </c>
      <c r="AP18" s="5">
        <v>0</v>
      </c>
      <c r="AQ18" s="5">
        <v>-45188826</v>
      </c>
      <c r="AR18" s="5">
        <v>-285159660683</v>
      </c>
      <c r="AS18" s="5">
        <v>225086736022</v>
      </c>
      <c r="AT18" s="5">
        <v>0</v>
      </c>
      <c r="AU18" s="5">
        <v>0</v>
      </c>
      <c r="AV18" s="4" t="s">
        <v>54</v>
      </c>
      <c r="AX18" s="4" t="s">
        <v>189</v>
      </c>
      <c r="AY18" s="4" t="s">
        <v>190</v>
      </c>
      <c r="AZ18" s="4" t="s">
        <v>93</v>
      </c>
      <c r="BA18" s="4" t="s">
        <v>68</v>
      </c>
      <c r="BB18" s="4" t="s">
        <v>69</v>
      </c>
      <c r="BC18" s="4" t="s">
        <v>197</v>
      </c>
      <c r="BD18" s="5">
        <v>0</v>
      </c>
      <c r="BF18" s="8" t="b">
        <f t="shared" si="0"/>
        <v>1</v>
      </c>
    </row>
    <row r="19" spans="1:58" x14ac:dyDescent="0.3">
      <c r="A19" s="4" t="s">
        <v>189</v>
      </c>
      <c r="B19" s="4" t="s">
        <v>190</v>
      </c>
      <c r="C19" s="4" t="s">
        <v>50</v>
      </c>
      <c r="D19" s="4" t="s">
        <v>50</v>
      </c>
      <c r="E19" s="4" t="s">
        <v>51</v>
      </c>
      <c r="F19" s="4" t="s">
        <v>99</v>
      </c>
      <c r="G19" s="4" t="s">
        <v>68</v>
      </c>
      <c r="H19" s="4" t="s">
        <v>69</v>
      </c>
      <c r="I19" s="4" t="s">
        <v>98</v>
      </c>
      <c r="J19" s="5">
        <v>33640490</v>
      </c>
      <c r="K19" s="5">
        <v>20240806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6241202510</v>
      </c>
      <c r="AE19" s="5">
        <v>-5381604209</v>
      </c>
      <c r="AF19" s="5">
        <v>893238791</v>
      </c>
      <c r="AG19" s="5">
        <v>0</v>
      </c>
      <c r="AH19" s="5">
        <v>0</v>
      </c>
      <c r="AI19" s="5">
        <v>893238791</v>
      </c>
      <c r="AJ19" s="5">
        <v>0</v>
      </c>
      <c r="AK19" s="5">
        <v>0</v>
      </c>
      <c r="AL19" s="5">
        <v>0</v>
      </c>
      <c r="AM19" s="5">
        <v>-6241202510</v>
      </c>
      <c r="AN19" s="5">
        <v>0</v>
      </c>
      <c r="AO19" s="5">
        <v>0</v>
      </c>
      <c r="AP19" s="5">
        <v>0</v>
      </c>
      <c r="AQ19" s="5">
        <v>4734641323</v>
      </c>
      <c r="AR19" s="5">
        <v>-19861037114</v>
      </c>
      <c r="AS19" s="5">
        <v>20508000000</v>
      </c>
      <c r="AT19" s="5">
        <v>0</v>
      </c>
      <c r="AU19" s="5">
        <v>0</v>
      </c>
      <c r="AV19" s="4" t="s">
        <v>54</v>
      </c>
      <c r="AX19" s="4" t="s">
        <v>189</v>
      </c>
      <c r="AY19" s="4" t="s">
        <v>190</v>
      </c>
      <c r="AZ19" s="4" t="s">
        <v>99</v>
      </c>
      <c r="BA19" s="4" t="s">
        <v>68</v>
      </c>
      <c r="BB19" s="4" t="s">
        <v>69</v>
      </c>
      <c r="BC19" s="4" t="s">
        <v>98</v>
      </c>
      <c r="BD19" s="5">
        <v>33640490</v>
      </c>
      <c r="BF19" s="8" t="b">
        <f t="shared" si="0"/>
        <v>1</v>
      </c>
    </row>
    <row r="20" spans="1:58" x14ac:dyDescent="0.3">
      <c r="A20" s="4" t="s">
        <v>189</v>
      </c>
      <c r="B20" s="4" t="s">
        <v>190</v>
      </c>
      <c r="C20" s="4" t="s">
        <v>50</v>
      </c>
      <c r="D20" s="4" t="s">
        <v>50</v>
      </c>
      <c r="E20" s="4" t="s">
        <v>51</v>
      </c>
      <c r="F20" s="4" t="s">
        <v>132</v>
      </c>
      <c r="G20" s="4" t="s">
        <v>68</v>
      </c>
      <c r="H20" s="4" t="s">
        <v>69</v>
      </c>
      <c r="I20" s="4" t="s">
        <v>94</v>
      </c>
      <c r="J20" s="5">
        <v>0</v>
      </c>
      <c r="K20" s="5">
        <v>20240806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31248000000</v>
      </c>
      <c r="AE20" s="5">
        <v>-17569587104</v>
      </c>
      <c r="AF20" s="5">
        <v>13678412896</v>
      </c>
      <c r="AG20" s="5">
        <v>0</v>
      </c>
      <c r="AH20" s="5">
        <v>0</v>
      </c>
      <c r="AI20" s="5">
        <v>13678412896</v>
      </c>
      <c r="AJ20" s="5">
        <v>0</v>
      </c>
      <c r="AK20" s="5">
        <v>0</v>
      </c>
      <c r="AL20" s="5">
        <v>0</v>
      </c>
      <c r="AM20" s="5">
        <v>-31848000000</v>
      </c>
      <c r="AN20" s="5">
        <v>600000000</v>
      </c>
      <c r="AO20" s="5">
        <v>0</v>
      </c>
      <c r="AP20" s="5">
        <v>0</v>
      </c>
      <c r="AQ20" s="5">
        <v>364273837</v>
      </c>
      <c r="AR20" s="5">
        <v>-73906729721</v>
      </c>
      <c r="AS20" s="5">
        <v>91112042988</v>
      </c>
      <c r="AT20" s="5">
        <v>0</v>
      </c>
      <c r="AU20" s="5">
        <v>0</v>
      </c>
      <c r="AV20" s="4" t="s">
        <v>54</v>
      </c>
      <c r="AX20" s="4" t="s">
        <v>189</v>
      </c>
      <c r="AY20" s="4" t="s">
        <v>190</v>
      </c>
      <c r="AZ20" s="4" t="s">
        <v>132</v>
      </c>
      <c r="BA20" s="4" t="s">
        <v>68</v>
      </c>
      <c r="BB20" s="4" t="s">
        <v>69</v>
      </c>
      <c r="BC20" s="4" t="s">
        <v>94</v>
      </c>
      <c r="BD20" s="5">
        <v>0</v>
      </c>
      <c r="BF20" s="8" t="b">
        <f t="shared" si="0"/>
        <v>1</v>
      </c>
    </row>
  </sheetData>
  <mergeCells count="2">
    <mergeCell ref="A3:J3"/>
    <mergeCell ref="AX3:BD3"/>
  </mergeCells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2EF17-5551-4680-9D0F-0280B95F06BC}">
  <sheetPr>
    <tabColor rgb="FFFFFF00"/>
  </sheetPr>
  <dimension ref="A3:X61"/>
  <sheetViews>
    <sheetView topLeftCell="A28" workbookViewId="0">
      <selection activeCell="F40" sqref="F40"/>
    </sheetView>
  </sheetViews>
  <sheetFormatPr defaultRowHeight="16.5" x14ac:dyDescent="0.3"/>
  <cols>
    <col min="1" max="1" width="7.75" bestFit="1" customWidth="1"/>
    <col min="2" max="2" width="19.75" bestFit="1" customWidth="1"/>
    <col min="3" max="3" width="7.75" bestFit="1" customWidth="1"/>
    <col min="4" max="4" width="8.25" bestFit="1" customWidth="1"/>
    <col min="5" max="5" width="5" bestFit="1" customWidth="1"/>
    <col min="7" max="7" width="9.5" bestFit="1" customWidth="1"/>
    <col min="8" max="8" width="13.625" bestFit="1" customWidth="1"/>
    <col min="9" max="9" width="41.25" bestFit="1" customWidth="1"/>
    <col min="10" max="10" width="14.25" bestFit="1" customWidth="1"/>
    <col min="12" max="12" width="7.75" bestFit="1" customWidth="1"/>
    <col min="13" max="13" width="19.75" bestFit="1" customWidth="1"/>
    <col min="15" max="15" width="9.5" bestFit="1" customWidth="1"/>
    <col min="16" max="16" width="13.625" bestFit="1" customWidth="1"/>
    <col min="17" max="17" width="41.25" bestFit="1" customWidth="1"/>
    <col min="18" max="18" width="14.25" bestFit="1" customWidth="1"/>
    <col min="20" max="20" width="14.375" bestFit="1" customWidth="1"/>
    <col min="23" max="23" width="11.75" bestFit="1" customWidth="1"/>
    <col min="24" max="24" width="14.375" bestFit="1" customWidth="1"/>
  </cols>
  <sheetData>
    <row r="3" spans="1:24" ht="27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L3" s="1" t="s">
        <v>0</v>
      </c>
      <c r="M3" s="1" t="s">
        <v>1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185</v>
      </c>
    </row>
    <row r="4" spans="1:24" x14ac:dyDescent="0.3">
      <c r="A4" s="4" t="s">
        <v>200</v>
      </c>
      <c r="B4" s="4" t="s">
        <v>201</v>
      </c>
      <c r="C4" s="4" t="s">
        <v>50</v>
      </c>
      <c r="D4" s="4" t="s">
        <v>50</v>
      </c>
      <c r="E4" s="4" t="s">
        <v>51</v>
      </c>
      <c r="F4" s="4" t="s">
        <v>105</v>
      </c>
      <c r="G4" s="4" t="s">
        <v>56</v>
      </c>
      <c r="H4" s="4" t="s">
        <v>57</v>
      </c>
      <c r="I4" s="4" t="s">
        <v>202</v>
      </c>
      <c r="J4" s="15">
        <v>4137152269</v>
      </c>
      <c r="L4" s="4" t="s">
        <v>200</v>
      </c>
      <c r="M4" s="4" t="s">
        <v>201</v>
      </c>
      <c r="N4" s="4" t="s">
        <v>105</v>
      </c>
      <c r="O4" s="4" t="s">
        <v>56</v>
      </c>
      <c r="P4" s="4" t="s">
        <v>57</v>
      </c>
      <c r="Q4" s="4" t="s">
        <v>202</v>
      </c>
      <c r="R4" s="15">
        <v>4137152269</v>
      </c>
      <c r="T4" s="17">
        <f>J4-R4</f>
        <v>0</v>
      </c>
    </row>
    <row r="5" spans="1:24" x14ac:dyDescent="0.3">
      <c r="A5" s="4" t="s">
        <v>200</v>
      </c>
      <c r="B5" s="4" t="s">
        <v>203</v>
      </c>
      <c r="C5" s="4" t="s">
        <v>50</v>
      </c>
      <c r="D5" s="4" t="s">
        <v>50</v>
      </c>
      <c r="E5" s="4" t="s">
        <v>51</v>
      </c>
      <c r="F5" s="4" t="s">
        <v>139</v>
      </c>
      <c r="G5" s="4" t="s">
        <v>56</v>
      </c>
      <c r="H5" s="4" t="s">
        <v>57</v>
      </c>
      <c r="I5" s="4" t="s">
        <v>121</v>
      </c>
      <c r="J5" s="15">
        <v>94714184</v>
      </c>
      <c r="L5" s="4" t="s">
        <v>200</v>
      </c>
      <c r="M5" s="4" t="s">
        <v>203</v>
      </c>
      <c r="N5" s="4" t="s">
        <v>139</v>
      </c>
      <c r="O5" s="4" t="s">
        <v>56</v>
      </c>
      <c r="P5" s="4" t="s">
        <v>57</v>
      </c>
      <c r="Q5" s="4" t="s">
        <v>121</v>
      </c>
      <c r="R5" s="15">
        <v>94714184</v>
      </c>
      <c r="T5" s="17">
        <f t="shared" ref="T5:T30" si="0">J5-R5</f>
        <v>0</v>
      </c>
    </row>
    <row r="6" spans="1:24" x14ac:dyDescent="0.3">
      <c r="A6" s="4" t="s">
        <v>200</v>
      </c>
      <c r="B6" s="4" t="s">
        <v>203</v>
      </c>
      <c r="C6" s="4" t="s">
        <v>50</v>
      </c>
      <c r="D6" s="4" t="s">
        <v>50</v>
      </c>
      <c r="E6" s="4" t="s">
        <v>51</v>
      </c>
      <c r="F6" s="4" t="s">
        <v>107</v>
      </c>
      <c r="G6" s="4" t="s">
        <v>56</v>
      </c>
      <c r="H6" s="4" t="s">
        <v>57</v>
      </c>
      <c r="I6" s="4" t="s">
        <v>204</v>
      </c>
      <c r="J6" s="15">
        <v>2351038524</v>
      </c>
      <c r="L6" s="4" t="s">
        <v>200</v>
      </c>
      <c r="M6" s="4" t="s">
        <v>203</v>
      </c>
      <c r="N6" s="4" t="s">
        <v>107</v>
      </c>
      <c r="O6" s="4" t="s">
        <v>56</v>
      </c>
      <c r="P6" s="4" t="s">
        <v>57</v>
      </c>
      <c r="Q6" s="4" t="s">
        <v>204</v>
      </c>
      <c r="R6" s="15">
        <v>2351038524</v>
      </c>
      <c r="T6" s="17">
        <f t="shared" si="0"/>
        <v>0</v>
      </c>
    </row>
    <row r="7" spans="1:24" x14ac:dyDescent="0.3">
      <c r="A7" s="4" t="s">
        <v>200</v>
      </c>
      <c r="B7" s="4" t="s">
        <v>203</v>
      </c>
      <c r="C7" s="4" t="s">
        <v>50</v>
      </c>
      <c r="D7" s="4" t="s">
        <v>50</v>
      </c>
      <c r="E7" s="4" t="s">
        <v>51</v>
      </c>
      <c r="F7" s="4" t="s">
        <v>161</v>
      </c>
      <c r="G7" s="4" t="s">
        <v>56</v>
      </c>
      <c r="H7" s="4" t="s">
        <v>57</v>
      </c>
      <c r="I7" s="4" t="s">
        <v>119</v>
      </c>
      <c r="J7" s="15">
        <v>463771545</v>
      </c>
      <c r="L7" s="4" t="s">
        <v>200</v>
      </c>
      <c r="M7" s="4" t="s">
        <v>203</v>
      </c>
      <c r="N7" s="4" t="s">
        <v>161</v>
      </c>
      <c r="O7" s="4" t="s">
        <v>56</v>
      </c>
      <c r="P7" s="4" t="s">
        <v>57</v>
      </c>
      <c r="Q7" s="4" t="s">
        <v>119</v>
      </c>
      <c r="R7" s="15">
        <v>463771545</v>
      </c>
      <c r="T7" s="17">
        <f t="shared" si="0"/>
        <v>0</v>
      </c>
    </row>
    <row r="8" spans="1:24" x14ac:dyDescent="0.3">
      <c r="A8" s="4" t="s">
        <v>200</v>
      </c>
      <c r="B8" s="4" t="s">
        <v>203</v>
      </c>
      <c r="C8" s="4" t="s">
        <v>50</v>
      </c>
      <c r="D8" s="4" t="s">
        <v>50</v>
      </c>
      <c r="E8" s="4" t="s">
        <v>51</v>
      </c>
      <c r="F8" s="4" t="s">
        <v>111</v>
      </c>
      <c r="G8" s="4" t="s">
        <v>56</v>
      </c>
      <c r="H8" s="4" t="s">
        <v>57</v>
      </c>
      <c r="I8" s="4" t="s">
        <v>205</v>
      </c>
      <c r="J8" s="15">
        <v>615243151</v>
      </c>
      <c r="L8" s="4" t="s">
        <v>200</v>
      </c>
      <c r="M8" s="4" t="s">
        <v>203</v>
      </c>
      <c r="N8" s="4" t="s">
        <v>111</v>
      </c>
      <c r="O8" s="4" t="s">
        <v>56</v>
      </c>
      <c r="P8" s="4" t="s">
        <v>57</v>
      </c>
      <c r="Q8" s="4" t="s">
        <v>205</v>
      </c>
      <c r="R8" s="15">
        <v>615243151</v>
      </c>
      <c r="T8" s="17">
        <f t="shared" si="0"/>
        <v>0</v>
      </c>
    </row>
    <row r="9" spans="1:24" x14ac:dyDescent="0.3">
      <c r="A9" s="4" t="s">
        <v>200</v>
      </c>
      <c r="B9" s="4" t="s">
        <v>203</v>
      </c>
      <c r="C9" s="4" t="s">
        <v>50</v>
      </c>
      <c r="D9" s="4" t="s">
        <v>50</v>
      </c>
      <c r="E9" s="4" t="s">
        <v>51</v>
      </c>
      <c r="F9" s="4" t="s">
        <v>163</v>
      </c>
      <c r="G9" s="4" t="s">
        <v>56</v>
      </c>
      <c r="H9" s="4" t="s">
        <v>57</v>
      </c>
      <c r="I9" s="4" t="s">
        <v>206</v>
      </c>
      <c r="J9" s="15">
        <v>9428244210</v>
      </c>
      <c r="L9" s="4" t="s">
        <v>200</v>
      </c>
      <c r="M9" s="4" t="s">
        <v>203</v>
      </c>
      <c r="N9" s="4" t="s">
        <v>163</v>
      </c>
      <c r="O9" s="4" t="s">
        <v>56</v>
      </c>
      <c r="P9" s="4" t="s">
        <v>57</v>
      </c>
      <c r="Q9" s="4" t="s">
        <v>206</v>
      </c>
      <c r="R9" s="15">
        <v>9428244210</v>
      </c>
      <c r="T9" s="17">
        <f t="shared" si="0"/>
        <v>0</v>
      </c>
    </row>
    <row r="10" spans="1:24" x14ac:dyDescent="0.3">
      <c r="A10" s="4" t="s">
        <v>200</v>
      </c>
      <c r="B10" s="4" t="s">
        <v>203</v>
      </c>
      <c r="C10" s="4" t="s">
        <v>50</v>
      </c>
      <c r="D10" s="4" t="s">
        <v>50</v>
      </c>
      <c r="E10" s="4" t="s">
        <v>51</v>
      </c>
      <c r="F10" s="4" t="s">
        <v>207</v>
      </c>
      <c r="G10" s="4" t="s">
        <v>56</v>
      </c>
      <c r="H10" s="4" t="s">
        <v>57</v>
      </c>
      <c r="I10" s="4" t="s">
        <v>208</v>
      </c>
      <c r="J10" s="15">
        <v>12413279650</v>
      </c>
      <c r="L10" s="4" t="s">
        <v>200</v>
      </c>
      <c r="M10" s="4" t="s">
        <v>203</v>
      </c>
      <c r="N10" s="4" t="s">
        <v>207</v>
      </c>
      <c r="O10" s="4" t="s">
        <v>56</v>
      </c>
      <c r="P10" s="4" t="s">
        <v>57</v>
      </c>
      <c r="Q10" s="4" t="s">
        <v>208</v>
      </c>
      <c r="R10" s="15">
        <v>12413279650</v>
      </c>
      <c r="T10" s="17">
        <f t="shared" si="0"/>
        <v>0</v>
      </c>
    </row>
    <row r="11" spans="1:24" x14ac:dyDescent="0.3">
      <c r="A11" s="4" t="s">
        <v>200</v>
      </c>
      <c r="B11" s="4" t="s">
        <v>203</v>
      </c>
      <c r="C11" s="4" t="s">
        <v>50</v>
      </c>
      <c r="D11" s="4" t="s">
        <v>50</v>
      </c>
      <c r="E11" s="4" t="s">
        <v>51</v>
      </c>
      <c r="F11" s="4" t="s">
        <v>209</v>
      </c>
      <c r="G11" s="4" t="s">
        <v>56</v>
      </c>
      <c r="H11" s="4" t="s">
        <v>57</v>
      </c>
      <c r="I11" s="4" t="s">
        <v>140</v>
      </c>
      <c r="J11" s="15">
        <v>483091396</v>
      </c>
      <c r="L11" s="4" t="s">
        <v>200</v>
      </c>
      <c r="M11" s="4" t="s">
        <v>203</v>
      </c>
      <c r="N11" s="4" t="s">
        <v>209</v>
      </c>
      <c r="O11" s="4" t="s">
        <v>56</v>
      </c>
      <c r="P11" s="4" t="s">
        <v>57</v>
      </c>
      <c r="Q11" s="4" t="s">
        <v>140</v>
      </c>
      <c r="R11" s="15">
        <v>483091396</v>
      </c>
      <c r="T11" s="17">
        <f t="shared" si="0"/>
        <v>0</v>
      </c>
    </row>
    <row r="12" spans="1:24" s="11" customFormat="1" x14ac:dyDescent="0.3">
      <c r="A12" s="12" t="s">
        <v>200</v>
      </c>
      <c r="B12" s="12" t="s">
        <v>201</v>
      </c>
      <c r="C12" s="12" t="s">
        <v>50</v>
      </c>
      <c r="D12" s="12" t="s">
        <v>50</v>
      </c>
      <c r="E12" s="12" t="s">
        <v>51</v>
      </c>
      <c r="F12" s="12" t="s">
        <v>209</v>
      </c>
      <c r="G12" s="12" t="s">
        <v>56</v>
      </c>
      <c r="H12" s="12" t="s">
        <v>57</v>
      </c>
      <c r="I12" s="12" t="s">
        <v>140</v>
      </c>
      <c r="J12" s="18">
        <v>16240</v>
      </c>
      <c r="L12" s="12" t="s">
        <v>200</v>
      </c>
      <c r="M12" s="12" t="s">
        <v>201</v>
      </c>
      <c r="N12" s="12" t="s">
        <v>209</v>
      </c>
      <c r="O12" s="12" t="s">
        <v>56</v>
      </c>
      <c r="P12" s="12" t="s">
        <v>57</v>
      </c>
      <c r="Q12" s="12" t="s">
        <v>140</v>
      </c>
      <c r="R12" s="18">
        <v>2677673010</v>
      </c>
      <c r="T12" s="19">
        <f t="shared" si="0"/>
        <v>-2677656770</v>
      </c>
      <c r="V12" s="22" t="s">
        <v>289</v>
      </c>
      <c r="X12" s="21"/>
    </row>
    <row r="13" spans="1:24" x14ac:dyDescent="0.3">
      <c r="A13" s="4" t="s">
        <v>200</v>
      </c>
      <c r="B13" s="4" t="s">
        <v>203</v>
      </c>
      <c r="C13" s="4" t="s">
        <v>50</v>
      </c>
      <c r="D13" s="4" t="s">
        <v>50</v>
      </c>
      <c r="E13" s="4" t="s">
        <v>51</v>
      </c>
      <c r="F13" s="4" t="s">
        <v>180</v>
      </c>
      <c r="G13" s="4" t="s">
        <v>56</v>
      </c>
      <c r="H13" s="4" t="s">
        <v>57</v>
      </c>
      <c r="I13" s="4" t="s">
        <v>210</v>
      </c>
      <c r="J13" s="15">
        <v>1444721571</v>
      </c>
      <c r="L13" s="4" t="s">
        <v>200</v>
      </c>
      <c r="M13" s="4" t="s">
        <v>203</v>
      </c>
      <c r="N13" s="4" t="s">
        <v>180</v>
      </c>
      <c r="O13" s="4" t="s">
        <v>56</v>
      </c>
      <c r="P13" s="4" t="s">
        <v>57</v>
      </c>
      <c r="Q13" s="4" t="s">
        <v>210</v>
      </c>
      <c r="R13" s="15">
        <v>1444721571</v>
      </c>
      <c r="T13" s="17">
        <f t="shared" si="0"/>
        <v>0</v>
      </c>
      <c r="V13" t="s">
        <v>290</v>
      </c>
    </row>
    <row r="14" spans="1:24" x14ac:dyDescent="0.3">
      <c r="A14" s="4" t="s">
        <v>200</v>
      </c>
      <c r="B14" s="4" t="s">
        <v>201</v>
      </c>
      <c r="C14" s="4" t="s">
        <v>50</v>
      </c>
      <c r="D14" s="4" t="s">
        <v>50</v>
      </c>
      <c r="E14" s="4" t="s">
        <v>51</v>
      </c>
      <c r="F14" s="4" t="s">
        <v>61</v>
      </c>
      <c r="G14" s="4" t="s">
        <v>62</v>
      </c>
      <c r="H14" s="4" t="s">
        <v>63</v>
      </c>
      <c r="I14" s="4" t="s">
        <v>211</v>
      </c>
      <c r="J14" s="15">
        <v>38846727627</v>
      </c>
      <c r="L14" s="4" t="s">
        <v>200</v>
      </c>
      <c r="M14" s="4" t="s">
        <v>201</v>
      </c>
      <c r="N14" s="4" t="s">
        <v>61</v>
      </c>
      <c r="O14" s="4" t="s">
        <v>62</v>
      </c>
      <c r="P14" s="4" t="s">
        <v>63</v>
      </c>
      <c r="Q14" s="4" t="s">
        <v>211</v>
      </c>
      <c r="R14" s="15">
        <v>38846727627</v>
      </c>
      <c r="T14" s="17">
        <f t="shared" si="0"/>
        <v>0</v>
      </c>
      <c r="W14" s="17"/>
    </row>
    <row r="15" spans="1:24" x14ac:dyDescent="0.3">
      <c r="A15" s="4" t="s">
        <v>200</v>
      </c>
      <c r="B15" s="4" t="s">
        <v>201</v>
      </c>
      <c r="C15" s="4" t="s">
        <v>50</v>
      </c>
      <c r="D15" s="4" t="s">
        <v>50</v>
      </c>
      <c r="E15" s="4" t="s">
        <v>51</v>
      </c>
      <c r="F15" s="4" t="s">
        <v>65</v>
      </c>
      <c r="G15" s="4" t="s">
        <v>62</v>
      </c>
      <c r="H15" s="4" t="s">
        <v>63</v>
      </c>
      <c r="I15" s="4" t="s">
        <v>66</v>
      </c>
      <c r="J15" s="15">
        <v>29575878190</v>
      </c>
      <c r="L15" s="4" t="s">
        <v>200</v>
      </c>
      <c r="M15" s="4" t="s">
        <v>201</v>
      </c>
      <c r="N15" s="4" t="s">
        <v>65</v>
      </c>
      <c r="O15" s="4" t="s">
        <v>62</v>
      </c>
      <c r="P15" s="4" t="s">
        <v>63</v>
      </c>
      <c r="Q15" s="4" t="s">
        <v>66</v>
      </c>
      <c r="R15" s="15">
        <v>29575878190</v>
      </c>
      <c r="T15" s="17">
        <f t="shared" si="0"/>
        <v>0</v>
      </c>
    </row>
    <row r="16" spans="1:24" x14ac:dyDescent="0.3">
      <c r="A16" s="4" t="s">
        <v>200</v>
      </c>
      <c r="B16" s="4" t="s">
        <v>201</v>
      </c>
      <c r="C16" s="4" t="s">
        <v>50</v>
      </c>
      <c r="D16" s="4" t="s">
        <v>50</v>
      </c>
      <c r="E16" s="4" t="s">
        <v>51</v>
      </c>
      <c r="F16" s="4" t="s">
        <v>212</v>
      </c>
      <c r="G16" s="4" t="s">
        <v>62</v>
      </c>
      <c r="H16" s="4" t="s">
        <v>63</v>
      </c>
      <c r="I16" s="4" t="s">
        <v>213</v>
      </c>
      <c r="J16" s="15">
        <v>8094535922</v>
      </c>
      <c r="L16" s="4" t="s">
        <v>200</v>
      </c>
      <c r="M16" s="4" t="s">
        <v>201</v>
      </c>
      <c r="N16" s="4" t="s">
        <v>212</v>
      </c>
      <c r="O16" s="4" t="s">
        <v>62</v>
      </c>
      <c r="P16" s="4" t="s">
        <v>63</v>
      </c>
      <c r="Q16" s="4" t="s">
        <v>213</v>
      </c>
      <c r="R16" s="15">
        <v>8094535922</v>
      </c>
      <c r="T16" s="17">
        <f t="shared" si="0"/>
        <v>0</v>
      </c>
    </row>
    <row r="17" spans="1:20" x14ac:dyDescent="0.3">
      <c r="A17" s="4" t="s">
        <v>200</v>
      </c>
      <c r="B17" s="4" t="s">
        <v>201</v>
      </c>
      <c r="C17" s="4" t="s">
        <v>50</v>
      </c>
      <c r="D17" s="4" t="s">
        <v>50</v>
      </c>
      <c r="E17" s="4" t="s">
        <v>51</v>
      </c>
      <c r="F17" s="4" t="s">
        <v>124</v>
      </c>
      <c r="G17" s="4" t="s">
        <v>68</v>
      </c>
      <c r="H17" s="4" t="s">
        <v>69</v>
      </c>
      <c r="I17" s="4" t="s">
        <v>115</v>
      </c>
      <c r="J17" s="15">
        <v>558566501</v>
      </c>
      <c r="L17" s="4" t="s">
        <v>200</v>
      </c>
      <c r="M17" s="4" t="s">
        <v>201</v>
      </c>
      <c r="N17" s="4" t="s">
        <v>124</v>
      </c>
      <c r="O17" s="4" t="s">
        <v>68</v>
      </c>
      <c r="P17" s="4" t="s">
        <v>69</v>
      </c>
      <c r="Q17" s="4" t="s">
        <v>115</v>
      </c>
      <c r="R17" s="15">
        <v>558566501</v>
      </c>
      <c r="T17" s="17">
        <f t="shared" si="0"/>
        <v>0</v>
      </c>
    </row>
    <row r="18" spans="1:20" x14ac:dyDescent="0.3">
      <c r="A18" s="4" t="s">
        <v>200</v>
      </c>
      <c r="B18" s="4" t="s">
        <v>201</v>
      </c>
      <c r="C18" s="4" t="s">
        <v>50</v>
      </c>
      <c r="D18" s="4" t="s">
        <v>50</v>
      </c>
      <c r="E18" s="4" t="s">
        <v>51</v>
      </c>
      <c r="F18" s="4" t="s">
        <v>79</v>
      </c>
      <c r="G18" s="4" t="s">
        <v>68</v>
      </c>
      <c r="H18" s="4" t="s">
        <v>69</v>
      </c>
      <c r="I18" s="4" t="s">
        <v>214</v>
      </c>
      <c r="J18" s="15">
        <v>325604470</v>
      </c>
      <c r="L18" s="4" t="s">
        <v>200</v>
      </c>
      <c r="M18" s="4" t="s">
        <v>201</v>
      </c>
      <c r="N18" s="4" t="s">
        <v>79</v>
      </c>
      <c r="O18" s="4" t="s">
        <v>68</v>
      </c>
      <c r="P18" s="4" t="s">
        <v>69</v>
      </c>
      <c r="Q18" s="4" t="s">
        <v>214</v>
      </c>
      <c r="R18" s="15">
        <v>325604470</v>
      </c>
      <c r="T18" s="17">
        <f t="shared" si="0"/>
        <v>0</v>
      </c>
    </row>
    <row r="19" spans="1:20" x14ac:dyDescent="0.3">
      <c r="A19" s="4" t="s">
        <v>200</v>
      </c>
      <c r="B19" s="4" t="s">
        <v>201</v>
      </c>
      <c r="C19" s="4" t="s">
        <v>50</v>
      </c>
      <c r="D19" s="4" t="s">
        <v>50</v>
      </c>
      <c r="E19" s="4" t="s">
        <v>51</v>
      </c>
      <c r="F19" s="4" t="s">
        <v>114</v>
      </c>
      <c r="G19" s="4" t="s">
        <v>68</v>
      </c>
      <c r="H19" s="4" t="s">
        <v>69</v>
      </c>
      <c r="I19" s="4" t="s">
        <v>215</v>
      </c>
      <c r="J19" s="15">
        <v>4235186409</v>
      </c>
      <c r="L19" s="4" t="s">
        <v>200</v>
      </c>
      <c r="M19" s="4" t="s">
        <v>201</v>
      </c>
      <c r="N19" s="4" t="s">
        <v>114</v>
      </c>
      <c r="O19" s="4" t="s">
        <v>68</v>
      </c>
      <c r="P19" s="4" t="s">
        <v>69</v>
      </c>
      <c r="Q19" s="4" t="s">
        <v>215</v>
      </c>
      <c r="R19" s="15">
        <v>4235186409</v>
      </c>
      <c r="T19" s="17">
        <f t="shared" si="0"/>
        <v>0</v>
      </c>
    </row>
    <row r="20" spans="1:20" x14ac:dyDescent="0.3">
      <c r="A20" s="4" t="s">
        <v>200</v>
      </c>
      <c r="B20" s="4" t="s">
        <v>201</v>
      </c>
      <c r="C20" s="4" t="s">
        <v>50</v>
      </c>
      <c r="D20" s="4" t="s">
        <v>50</v>
      </c>
      <c r="E20" s="4" t="s">
        <v>51</v>
      </c>
      <c r="F20" s="4" t="s">
        <v>81</v>
      </c>
      <c r="G20" s="4" t="s">
        <v>68</v>
      </c>
      <c r="H20" s="4" t="s">
        <v>69</v>
      </c>
      <c r="I20" s="4" t="s">
        <v>216</v>
      </c>
      <c r="J20" s="15">
        <v>538231893</v>
      </c>
      <c r="L20" s="4" t="s">
        <v>200</v>
      </c>
      <c r="M20" s="4" t="s">
        <v>201</v>
      </c>
      <c r="N20" s="4" t="s">
        <v>81</v>
      </c>
      <c r="O20" s="4" t="s">
        <v>68</v>
      </c>
      <c r="P20" s="4" t="s">
        <v>69</v>
      </c>
      <c r="Q20" s="4" t="s">
        <v>216</v>
      </c>
      <c r="R20" s="15">
        <v>538231893</v>
      </c>
      <c r="T20" s="17">
        <f t="shared" si="0"/>
        <v>0</v>
      </c>
    </row>
    <row r="21" spans="1:20" x14ac:dyDescent="0.3">
      <c r="A21" s="4" t="s">
        <v>200</v>
      </c>
      <c r="B21" s="4" t="s">
        <v>201</v>
      </c>
      <c r="C21" s="4" t="s">
        <v>50</v>
      </c>
      <c r="D21" s="4" t="s">
        <v>50</v>
      </c>
      <c r="E21" s="4" t="s">
        <v>51</v>
      </c>
      <c r="F21" s="4" t="s">
        <v>116</v>
      </c>
      <c r="G21" s="4" t="s">
        <v>68</v>
      </c>
      <c r="H21" s="4" t="s">
        <v>69</v>
      </c>
      <c r="I21" s="4" t="s">
        <v>217</v>
      </c>
      <c r="J21" s="15">
        <v>354721114</v>
      </c>
      <c r="L21" s="4" t="s">
        <v>200</v>
      </c>
      <c r="M21" s="4" t="s">
        <v>201</v>
      </c>
      <c r="N21" s="4" t="s">
        <v>116</v>
      </c>
      <c r="O21" s="4" t="s">
        <v>68</v>
      </c>
      <c r="P21" s="4" t="s">
        <v>69</v>
      </c>
      <c r="Q21" s="4" t="s">
        <v>217</v>
      </c>
      <c r="R21" s="15">
        <v>354721114</v>
      </c>
      <c r="T21" s="17">
        <f t="shared" si="0"/>
        <v>0</v>
      </c>
    </row>
    <row r="22" spans="1:20" x14ac:dyDescent="0.3">
      <c r="A22" s="4" t="s">
        <v>200</v>
      </c>
      <c r="B22" s="4" t="s">
        <v>201</v>
      </c>
      <c r="C22" s="4" t="s">
        <v>50</v>
      </c>
      <c r="D22" s="4" t="s">
        <v>50</v>
      </c>
      <c r="E22" s="4" t="s">
        <v>51</v>
      </c>
      <c r="F22" s="4" t="s">
        <v>218</v>
      </c>
      <c r="G22" s="4" t="s">
        <v>68</v>
      </c>
      <c r="H22" s="4" t="s">
        <v>69</v>
      </c>
      <c r="I22" s="4" t="s">
        <v>82</v>
      </c>
      <c r="J22" s="15">
        <v>0</v>
      </c>
      <c r="L22" s="4" t="s">
        <v>200</v>
      </c>
      <c r="M22" s="4" t="s">
        <v>201</v>
      </c>
      <c r="N22" s="4" t="s">
        <v>218</v>
      </c>
      <c r="O22" s="4" t="s">
        <v>68</v>
      </c>
      <c r="P22" s="4" t="s">
        <v>69</v>
      </c>
      <c r="Q22" s="4" t="s">
        <v>82</v>
      </c>
      <c r="R22" s="15">
        <v>0</v>
      </c>
      <c r="T22" s="17">
        <f t="shared" si="0"/>
        <v>0</v>
      </c>
    </row>
    <row r="23" spans="1:20" x14ac:dyDescent="0.3">
      <c r="A23" s="4" t="s">
        <v>200</v>
      </c>
      <c r="B23" s="4" t="s">
        <v>201</v>
      </c>
      <c r="C23" s="4" t="s">
        <v>50</v>
      </c>
      <c r="D23" s="4" t="s">
        <v>50</v>
      </c>
      <c r="E23" s="4" t="s">
        <v>51</v>
      </c>
      <c r="F23" s="4" t="s">
        <v>167</v>
      </c>
      <c r="G23" s="4" t="s">
        <v>68</v>
      </c>
      <c r="H23" s="4" t="s">
        <v>69</v>
      </c>
      <c r="I23" s="4" t="s">
        <v>125</v>
      </c>
      <c r="J23" s="15">
        <v>0</v>
      </c>
      <c r="L23" s="4" t="s">
        <v>200</v>
      </c>
      <c r="M23" s="4" t="s">
        <v>201</v>
      </c>
      <c r="N23" s="4" t="s">
        <v>167</v>
      </c>
      <c r="O23" s="4" t="s">
        <v>68</v>
      </c>
      <c r="P23" s="4" t="s">
        <v>69</v>
      </c>
      <c r="Q23" s="4" t="s">
        <v>125</v>
      </c>
      <c r="R23" s="15">
        <v>0</v>
      </c>
      <c r="T23" s="17">
        <f t="shared" si="0"/>
        <v>0</v>
      </c>
    </row>
    <row r="24" spans="1:20" x14ac:dyDescent="0.3">
      <c r="A24" s="4" t="s">
        <v>200</v>
      </c>
      <c r="B24" s="4" t="s">
        <v>201</v>
      </c>
      <c r="C24" s="4" t="s">
        <v>50</v>
      </c>
      <c r="D24" s="4" t="s">
        <v>50</v>
      </c>
      <c r="E24" s="4" t="s">
        <v>51</v>
      </c>
      <c r="F24" s="4" t="s">
        <v>171</v>
      </c>
      <c r="G24" s="4" t="s">
        <v>68</v>
      </c>
      <c r="H24" s="4" t="s">
        <v>69</v>
      </c>
      <c r="I24" s="4" t="s">
        <v>219</v>
      </c>
      <c r="J24" s="15">
        <v>432153990</v>
      </c>
      <c r="L24" s="4" t="s">
        <v>200</v>
      </c>
      <c r="M24" s="4" t="s">
        <v>201</v>
      </c>
      <c r="N24" s="4" t="s">
        <v>171</v>
      </c>
      <c r="O24" s="4" t="s">
        <v>68</v>
      </c>
      <c r="P24" s="4" t="s">
        <v>69</v>
      </c>
      <c r="Q24" s="4" t="s">
        <v>219</v>
      </c>
      <c r="R24" s="15">
        <v>432153990</v>
      </c>
      <c r="T24" s="17">
        <f t="shared" si="0"/>
        <v>0</v>
      </c>
    </row>
    <row r="25" spans="1:20" x14ac:dyDescent="0.3">
      <c r="A25" s="4" t="s">
        <v>200</v>
      </c>
      <c r="B25" s="4" t="s">
        <v>201</v>
      </c>
      <c r="C25" s="4" t="s">
        <v>50</v>
      </c>
      <c r="D25" s="4" t="s">
        <v>50</v>
      </c>
      <c r="E25" s="4" t="s">
        <v>51</v>
      </c>
      <c r="F25" s="4" t="s">
        <v>87</v>
      </c>
      <c r="G25" s="4" t="s">
        <v>68</v>
      </c>
      <c r="H25" s="4" t="s">
        <v>69</v>
      </c>
      <c r="I25" s="4" t="s">
        <v>88</v>
      </c>
      <c r="J25" s="15">
        <v>22401250</v>
      </c>
      <c r="L25" s="4" t="s">
        <v>200</v>
      </c>
      <c r="M25" s="4" t="s">
        <v>201</v>
      </c>
      <c r="N25" s="4" t="s">
        <v>87</v>
      </c>
      <c r="O25" s="4" t="s">
        <v>68</v>
      </c>
      <c r="P25" s="4" t="s">
        <v>69</v>
      </c>
      <c r="Q25" s="4" t="s">
        <v>88</v>
      </c>
      <c r="R25" s="15">
        <v>22401250</v>
      </c>
      <c r="T25" s="17">
        <f t="shared" si="0"/>
        <v>0</v>
      </c>
    </row>
    <row r="26" spans="1:20" x14ac:dyDescent="0.3">
      <c r="A26" s="4" t="s">
        <v>200</v>
      </c>
      <c r="B26" s="4" t="s">
        <v>201</v>
      </c>
      <c r="C26" s="4" t="s">
        <v>50</v>
      </c>
      <c r="D26" s="4" t="s">
        <v>50</v>
      </c>
      <c r="E26" s="4" t="s">
        <v>51</v>
      </c>
      <c r="F26" s="4" t="s">
        <v>91</v>
      </c>
      <c r="G26" s="4" t="s">
        <v>68</v>
      </c>
      <c r="H26" s="4" t="s">
        <v>69</v>
      </c>
      <c r="I26" s="4" t="s">
        <v>94</v>
      </c>
      <c r="J26" s="15">
        <v>1435271529</v>
      </c>
      <c r="L26" s="4" t="s">
        <v>200</v>
      </c>
      <c r="M26" s="4" t="s">
        <v>201</v>
      </c>
      <c r="N26" s="4" t="s">
        <v>91</v>
      </c>
      <c r="O26" s="4" t="s">
        <v>68</v>
      </c>
      <c r="P26" s="4" t="s">
        <v>69</v>
      </c>
      <c r="Q26" s="4" t="s">
        <v>94</v>
      </c>
      <c r="R26" s="15">
        <v>1435271529</v>
      </c>
      <c r="T26" s="17">
        <f t="shared" si="0"/>
        <v>0</v>
      </c>
    </row>
    <row r="27" spans="1:20" x14ac:dyDescent="0.3">
      <c r="A27" s="4" t="s">
        <v>200</v>
      </c>
      <c r="B27" s="4" t="s">
        <v>203</v>
      </c>
      <c r="C27" s="4" t="s">
        <v>50</v>
      </c>
      <c r="D27" s="4" t="s">
        <v>50</v>
      </c>
      <c r="E27" s="4" t="s">
        <v>51</v>
      </c>
      <c r="F27" s="4" t="s">
        <v>131</v>
      </c>
      <c r="G27" s="4" t="s">
        <v>68</v>
      </c>
      <c r="H27" s="4" t="s">
        <v>69</v>
      </c>
      <c r="I27" s="4" t="s">
        <v>98</v>
      </c>
      <c r="J27" s="15">
        <v>945573086</v>
      </c>
      <c r="L27" s="4" t="s">
        <v>200</v>
      </c>
      <c r="M27" s="4" t="s">
        <v>203</v>
      </c>
      <c r="N27" s="4" t="s">
        <v>131</v>
      </c>
      <c r="O27" s="4" t="s">
        <v>68</v>
      </c>
      <c r="P27" s="4" t="s">
        <v>69</v>
      </c>
      <c r="Q27" s="4" t="s">
        <v>98</v>
      </c>
      <c r="R27" s="15">
        <v>945573086</v>
      </c>
      <c r="T27" s="17">
        <f t="shared" si="0"/>
        <v>0</v>
      </c>
    </row>
    <row r="28" spans="1:20" x14ac:dyDescent="0.3">
      <c r="J28" s="16"/>
      <c r="L28" s="4" t="s">
        <v>200</v>
      </c>
      <c r="M28" s="4" t="s">
        <v>201</v>
      </c>
      <c r="N28" s="4" t="s">
        <v>131</v>
      </c>
      <c r="O28" s="4" t="s">
        <v>68</v>
      </c>
      <c r="P28" s="4" t="s">
        <v>69</v>
      </c>
      <c r="Q28" s="4" t="s">
        <v>98</v>
      </c>
      <c r="R28" s="15">
        <v>0</v>
      </c>
      <c r="T28" s="17">
        <f t="shared" si="0"/>
        <v>0</v>
      </c>
    </row>
    <row r="29" spans="1:20" x14ac:dyDescent="0.3">
      <c r="A29" s="4" t="s">
        <v>200</v>
      </c>
      <c r="B29" s="4" t="s">
        <v>201</v>
      </c>
      <c r="C29" s="4" t="s">
        <v>50</v>
      </c>
      <c r="D29" s="4" t="s">
        <v>50</v>
      </c>
      <c r="E29" s="4" t="s">
        <v>51</v>
      </c>
      <c r="F29" s="4" t="s">
        <v>220</v>
      </c>
      <c r="G29" s="4" t="s">
        <v>68</v>
      </c>
      <c r="H29" s="4" t="s">
        <v>69</v>
      </c>
      <c r="I29" s="4" t="s">
        <v>221</v>
      </c>
      <c r="J29" s="15">
        <v>402683393</v>
      </c>
      <c r="L29" s="4" t="s">
        <v>200</v>
      </c>
      <c r="M29" s="4" t="s">
        <v>201</v>
      </c>
      <c r="N29" s="4" t="s">
        <v>220</v>
      </c>
      <c r="O29" s="4" t="s">
        <v>68</v>
      </c>
      <c r="P29" s="4" t="s">
        <v>69</v>
      </c>
      <c r="Q29" s="4" t="s">
        <v>221</v>
      </c>
      <c r="R29" s="15">
        <v>402683393</v>
      </c>
      <c r="T29" s="17">
        <f t="shared" si="0"/>
        <v>0</v>
      </c>
    </row>
    <row r="30" spans="1:20" x14ac:dyDescent="0.3">
      <c r="A30" s="4" t="s">
        <v>200</v>
      </c>
      <c r="B30" s="4" t="s">
        <v>201</v>
      </c>
      <c r="C30" s="4" t="s">
        <v>50</v>
      </c>
      <c r="D30" s="4" t="s">
        <v>50</v>
      </c>
      <c r="E30" s="4" t="s">
        <v>51</v>
      </c>
      <c r="F30" s="4" t="s">
        <v>95</v>
      </c>
      <c r="G30" s="4" t="s">
        <v>68</v>
      </c>
      <c r="H30" s="4" t="s">
        <v>69</v>
      </c>
      <c r="I30" s="4" t="s">
        <v>90</v>
      </c>
      <c r="J30" s="15">
        <v>300155251</v>
      </c>
      <c r="L30" s="4" t="s">
        <v>200</v>
      </c>
      <c r="M30" s="4" t="s">
        <v>201</v>
      </c>
      <c r="N30" s="4" t="s">
        <v>95</v>
      </c>
      <c r="O30" s="4" t="s">
        <v>68</v>
      </c>
      <c r="P30" s="4" t="s">
        <v>69</v>
      </c>
      <c r="Q30" s="4" t="s">
        <v>90</v>
      </c>
      <c r="R30" s="15">
        <v>300155251</v>
      </c>
      <c r="T30" s="17">
        <f t="shared" si="0"/>
        <v>0</v>
      </c>
    </row>
    <row r="31" spans="1:20" x14ac:dyDescent="0.3">
      <c r="A31" s="24"/>
      <c r="B31" s="24"/>
      <c r="C31" s="24"/>
      <c r="D31" s="24"/>
      <c r="E31" s="24"/>
      <c r="F31" s="24"/>
      <c r="G31" s="24"/>
      <c r="H31" s="24"/>
      <c r="I31" s="24"/>
      <c r="J31" s="25"/>
      <c r="L31" s="26"/>
      <c r="M31" s="26"/>
      <c r="N31" s="26"/>
      <c r="O31" s="26"/>
      <c r="P31" s="26"/>
      <c r="Q31" s="26"/>
      <c r="R31" s="27"/>
      <c r="T31" s="17"/>
    </row>
    <row r="32" spans="1:20" ht="17.25" thickBot="1" x14ac:dyDescent="0.35">
      <c r="A32" s="35" t="s">
        <v>294</v>
      </c>
      <c r="B32" s="35"/>
      <c r="C32" s="35"/>
      <c r="D32" s="35"/>
      <c r="E32" s="35"/>
      <c r="F32" s="35"/>
      <c r="G32" s="35"/>
      <c r="H32" s="35"/>
      <c r="I32" s="35"/>
      <c r="J32" s="35"/>
    </row>
    <row r="33" spans="1:20" ht="17.25" thickBot="1" x14ac:dyDescent="0.35">
      <c r="A33" s="32" t="s">
        <v>292</v>
      </c>
      <c r="B33" s="33"/>
      <c r="C33" s="33"/>
      <c r="D33" s="33"/>
      <c r="E33" s="33"/>
      <c r="F33" s="33"/>
      <c r="G33" s="33"/>
      <c r="H33" s="33"/>
      <c r="I33" s="33"/>
      <c r="J33" s="34"/>
    </row>
    <row r="34" spans="1:20" ht="27" x14ac:dyDescent="0.3">
      <c r="A34" s="6" t="s">
        <v>0</v>
      </c>
      <c r="B34" s="6" t="s">
        <v>1</v>
      </c>
      <c r="C34" s="6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L34" s="1" t="s">
        <v>0</v>
      </c>
      <c r="M34" s="1" t="s">
        <v>1</v>
      </c>
      <c r="N34" s="1" t="s">
        <v>5</v>
      </c>
      <c r="O34" s="1" t="s">
        <v>6</v>
      </c>
      <c r="P34" s="1" t="s">
        <v>7</v>
      </c>
      <c r="Q34" s="1" t="s">
        <v>8</v>
      </c>
      <c r="R34" s="1" t="s">
        <v>185</v>
      </c>
      <c r="T34" s="23" t="s">
        <v>293</v>
      </c>
    </row>
    <row r="35" spans="1:20" x14ac:dyDescent="0.3">
      <c r="A35" s="4" t="s">
        <v>200</v>
      </c>
      <c r="B35" s="4" t="s">
        <v>201</v>
      </c>
      <c r="C35" s="4" t="s">
        <v>50</v>
      </c>
      <c r="D35" s="4" t="s">
        <v>50</v>
      </c>
      <c r="E35" s="4" t="s">
        <v>51</v>
      </c>
      <c r="F35" s="4" t="s">
        <v>105</v>
      </c>
      <c r="G35" s="4" t="s">
        <v>56</v>
      </c>
      <c r="H35" s="4" t="s">
        <v>57</v>
      </c>
      <c r="I35" s="4" t="s">
        <v>202</v>
      </c>
      <c r="J35" s="5">
        <v>4137152269</v>
      </c>
      <c r="L35" s="4" t="s">
        <v>200</v>
      </c>
      <c r="M35" s="4" t="s">
        <v>201</v>
      </c>
      <c r="N35" s="4" t="s">
        <v>105</v>
      </c>
      <c r="O35" s="4" t="s">
        <v>56</v>
      </c>
      <c r="P35" s="4" t="s">
        <v>57</v>
      </c>
      <c r="Q35" s="4" t="s">
        <v>202</v>
      </c>
      <c r="R35" s="5">
        <v>4137152269</v>
      </c>
      <c r="T35" t="b">
        <f>J35=R35</f>
        <v>1</v>
      </c>
    </row>
    <row r="36" spans="1:20" x14ac:dyDescent="0.3">
      <c r="A36" s="4" t="s">
        <v>200</v>
      </c>
      <c r="B36" s="4" t="s">
        <v>203</v>
      </c>
      <c r="C36" s="4" t="s">
        <v>50</v>
      </c>
      <c r="D36" s="4" t="s">
        <v>50</v>
      </c>
      <c r="E36" s="4" t="s">
        <v>51</v>
      </c>
      <c r="F36" s="4" t="s">
        <v>139</v>
      </c>
      <c r="G36" s="4" t="s">
        <v>56</v>
      </c>
      <c r="H36" s="4" t="s">
        <v>57</v>
      </c>
      <c r="I36" s="4" t="s">
        <v>121</v>
      </c>
      <c r="J36" s="5">
        <v>94714184</v>
      </c>
      <c r="L36" s="4" t="s">
        <v>200</v>
      </c>
      <c r="M36" s="4" t="s">
        <v>203</v>
      </c>
      <c r="N36" s="4" t="s">
        <v>139</v>
      </c>
      <c r="O36" s="4" t="s">
        <v>56</v>
      </c>
      <c r="P36" s="4" t="s">
        <v>57</v>
      </c>
      <c r="Q36" s="4" t="s">
        <v>121</v>
      </c>
      <c r="R36" s="5">
        <v>94714184</v>
      </c>
      <c r="T36" t="b">
        <f t="shared" ref="T36:T61" si="1">J36=R36</f>
        <v>1</v>
      </c>
    </row>
    <row r="37" spans="1:20" x14ac:dyDescent="0.3">
      <c r="A37" s="4" t="s">
        <v>200</v>
      </c>
      <c r="B37" s="4" t="s">
        <v>203</v>
      </c>
      <c r="C37" s="4" t="s">
        <v>50</v>
      </c>
      <c r="D37" s="4" t="s">
        <v>50</v>
      </c>
      <c r="E37" s="4" t="s">
        <v>51</v>
      </c>
      <c r="F37" s="4" t="s">
        <v>107</v>
      </c>
      <c r="G37" s="4" t="s">
        <v>56</v>
      </c>
      <c r="H37" s="4" t="s">
        <v>57</v>
      </c>
      <c r="I37" s="4" t="s">
        <v>204</v>
      </c>
      <c r="J37" s="5">
        <v>2351038524</v>
      </c>
      <c r="L37" s="4" t="s">
        <v>200</v>
      </c>
      <c r="M37" s="4" t="s">
        <v>203</v>
      </c>
      <c r="N37" s="4" t="s">
        <v>107</v>
      </c>
      <c r="O37" s="4" t="s">
        <v>56</v>
      </c>
      <c r="P37" s="4" t="s">
        <v>57</v>
      </c>
      <c r="Q37" s="4" t="s">
        <v>204</v>
      </c>
      <c r="R37" s="5">
        <v>2351038524</v>
      </c>
      <c r="T37" t="b">
        <f t="shared" si="1"/>
        <v>1</v>
      </c>
    </row>
    <row r="38" spans="1:20" x14ac:dyDescent="0.3">
      <c r="A38" s="4" t="s">
        <v>200</v>
      </c>
      <c r="B38" s="4" t="s">
        <v>203</v>
      </c>
      <c r="C38" s="4" t="s">
        <v>50</v>
      </c>
      <c r="D38" s="4" t="s">
        <v>50</v>
      </c>
      <c r="E38" s="4" t="s">
        <v>51</v>
      </c>
      <c r="F38" s="4" t="s">
        <v>161</v>
      </c>
      <c r="G38" s="4" t="s">
        <v>56</v>
      </c>
      <c r="H38" s="4" t="s">
        <v>57</v>
      </c>
      <c r="I38" s="4" t="s">
        <v>119</v>
      </c>
      <c r="J38" s="5">
        <v>463771545</v>
      </c>
      <c r="L38" s="4" t="s">
        <v>200</v>
      </c>
      <c r="M38" s="4" t="s">
        <v>203</v>
      </c>
      <c r="N38" s="4" t="s">
        <v>161</v>
      </c>
      <c r="O38" s="4" t="s">
        <v>56</v>
      </c>
      <c r="P38" s="4" t="s">
        <v>57</v>
      </c>
      <c r="Q38" s="4" t="s">
        <v>119</v>
      </c>
      <c r="R38" s="5">
        <v>463771545</v>
      </c>
      <c r="T38" t="b">
        <f t="shared" si="1"/>
        <v>1</v>
      </c>
    </row>
    <row r="39" spans="1:20" x14ac:dyDescent="0.3">
      <c r="A39" s="4" t="s">
        <v>200</v>
      </c>
      <c r="B39" s="4" t="s">
        <v>203</v>
      </c>
      <c r="C39" s="4" t="s">
        <v>50</v>
      </c>
      <c r="D39" s="4" t="s">
        <v>50</v>
      </c>
      <c r="E39" s="4" t="s">
        <v>51</v>
      </c>
      <c r="F39" s="4" t="s">
        <v>111</v>
      </c>
      <c r="G39" s="4" t="s">
        <v>56</v>
      </c>
      <c r="H39" s="4" t="s">
        <v>57</v>
      </c>
      <c r="I39" s="4" t="s">
        <v>205</v>
      </c>
      <c r="J39" s="5">
        <v>615243151</v>
      </c>
      <c r="L39" s="4" t="s">
        <v>200</v>
      </c>
      <c r="M39" s="4" t="s">
        <v>203</v>
      </c>
      <c r="N39" s="4" t="s">
        <v>111</v>
      </c>
      <c r="O39" s="4" t="s">
        <v>56</v>
      </c>
      <c r="P39" s="4" t="s">
        <v>57</v>
      </c>
      <c r="Q39" s="4" t="s">
        <v>205</v>
      </c>
      <c r="R39" s="5">
        <v>615243151</v>
      </c>
      <c r="T39" t="b">
        <f t="shared" si="1"/>
        <v>1</v>
      </c>
    </row>
    <row r="40" spans="1:20" x14ac:dyDescent="0.3">
      <c r="A40" s="4" t="s">
        <v>200</v>
      </c>
      <c r="B40" s="4" t="s">
        <v>203</v>
      </c>
      <c r="C40" s="4" t="s">
        <v>50</v>
      </c>
      <c r="D40" s="4" t="s">
        <v>50</v>
      </c>
      <c r="E40" s="4" t="s">
        <v>51</v>
      </c>
      <c r="F40" s="4" t="s">
        <v>163</v>
      </c>
      <c r="G40" s="4" t="s">
        <v>56</v>
      </c>
      <c r="H40" s="4" t="s">
        <v>57</v>
      </c>
      <c r="I40" s="4" t="s">
        <v>206</v>
      </c>
      <c r="J40" s="5">
        <v>9428244210</v>
      </c>
      <c r="L40" s="4" t="s">
        <v>200</v>
      </c>
      <c r="M40" s="4" t="s">
        <v>203</v>
      </c>
      <c r="N40" s="4" t="s">
        <v>163</v>
      </c>
      <c r="O40" s="4" t="s">
        <v>56</v>
      </c>
      <c r="P40" s="4" t="s">
        <v>57</v>
      </c>
      <c r="Q40" s="4" t="s">
        <v>206</v>
      </c>
      <c r="R40" s="5">
        <v>9428244210</v>
      </c>
      <c r="T40" t="b">
        <f t="shared" si="1"/>
        <v>1</v>
      </c>
    </row>
    <row r="41" spans="1:20" x14ac:dyDescent="0.3">
      <c r="A41" s="4" t="s">
        <v>200</v>
      </c>
      <c r="B41" s="4" t="s">
        <v>203</v>
      </c>
      <c r="C41" s="4" t="s">
        <v>50</v>
      </c>
      <c r="D41" s="4" t="s">
        <v>50</v>
      </c>
      <c r="E41" s="4" t="s">
        <v>51</v>
      </c>
      <c r="F41" s="4" t="s">
        <v>207</v>
      </c>
      <c r="G41" s="4" t="s">
        <v>56</v>
      </c>
      <c r="H41" s="4" t="s">
        <v>57</v>
      </c>
      <c r="I41" s="4" t="s">
        <v>208</v>
      </c>
      <c r="J41" s="5">
        <v>12413279650</v>
      </c>
      <c r="L41" s="4" t="s">
        <v>200</v>
      </c>
      <c r="M41" s="4" t="s">
        <v>203</v>
      </c>
      <c r="N41" s="4" t="s">
        <v>207</v>
      </c>
      <c r="O41" s="4" t="s">
        <v>56</v>
      </c>
      <c r="P41" s="4" t="s">
        <v>57</v>
      </c>
      <c r="Q41" s="4" t="s">
        <v>208</v>
      </c>
      <c r="R41" s="5">
        <v>12413279650</v>
      </c>
      <c r="T41" t="b">
        <f t="shared" si="1"/>
        <v>1</v>
      </c>
    </row>
    <row r="42" spans="1:20" x14ac:dyDescent="0.3">
      <c r="A42" s="4" t="s">
        <v>200</v>
      </c>
      <c r="B42" s="4" t="s">
        <v>201</v>
      </c>
      <c r="C42" s="4" t="s">
        <v>50</v>
      </c>
      <c r="D42" s="4" t="s">
        <v>50</v>
      </c>
      <c r="E42" s="4" t="s">
        <v>51</v>
      </c>
      <c r="F42" s="4" t="s">
        <v>209</v>
      </c>
      <c r="G42" s="4" t="s">
        <v>56</v>
      </c>
      <c r="H42" s="4" t="s">
        <v>57</v>
      </c>
      <c r="I42" s="4" t="s">
        <v>140</v>
      </c>
      <c r="J42" s="5">
        <v>2677673010</v>
      </c>
      <c r="L42" s="4" t="s">
        <v>200</v>
      </c>
      <c r="M42" s="4" t="s">
        <v>201</v>
      </c>
      <c r="N42" s="4" t="s">
        <v>209</v>
      </c>
      <c r="O42" s="4" t="s">
        <v>56</v>
      </c>
      <c r="P42" s="4" t="s">
        <v>57</v>
      </c>
      <c r="Q42" s="4" t="s">
        <v>140</v>
      </c>
      <c r="R42" s="5">
        <v>2677673010</v>
      </c>
      <c r="T42" t="b">
        <f t="shared" si="1"/>
        <v>1</v>
      </c>
    </row>
    <row r="43" spans="1:20" x14ac:dyDescent="0.3">
      <c r="A43" s="4" t="s">
        <v>200</v>
      </c>
      <c r="B43" s="4" t="s">
        <v>203</v>
      </c>
      <c r="C43" s="4" t="s">
        <v>50</v>
      </c>
      <c r="D43" s="4" t="s">
        <v>50</v>
      </c>
      <c r="E43" s="4" t="s">
        <v>51</v>
      </c>
      <c r="F43" s="4" t="s">
        <v>209</v>
      </c>
      <c r="G43" s="4" t="s">
        <v>56</v>
      </c>
      <c r="H43" s="4" t="s">
        <v>57</v>
      </c>
      <c r="I43" s="4" t="s">
        <v>140</v>
      </c>
      <c r="J43" s="5">
        <v>483091396</v>
      </c>
      <c r="L43" s="4" t="s">
        <v>200</v>
      </c>
      <c r="M43" s="4" t="s">
        <v>203</v>
      </c>
      <c r="N43" s="4" t="s">
        <v>209</v>
      </c>
      <c r="O43" s="4" t="s">
        <v>56</v>
      </c>
      <c r="P43" s="4" t="s">
        <v>57</v>
      </c>
      <c r="Q43" s="4" t="s">
        <v>140</v>
      </c>
      <c r="R43" s="5">
        <v>483091396</v>
      </c>
      <c r="T43" t="b">
        <f t="shared" si="1"/>
        <v>1</v>
      </c>
    </row>
    <row r="44" spans="1:20" x14ac:dyDescent="0.3">
      <c r="A44" s="4" t="s">
        <v>200</v>
      </c>
      <c r="B44" s="4" t="s">
        <v>203</v>
      </c>
      <c r="C44" s="4" t="s">
        <v>50</v>
      </c>
      <c r="D44" s="4" t="s">
        <v>50</v>
      </c>
      <c r="E44" s="4" t="s">
        <v>51</v>
      </c>
      <c r="F44" s="4" t="s">
        <v>180</v>
      </c>
      <c r="G44" s="4" t="s">
        <v>56</v>
      </c>
      <c r="H44" s="4" t="s">
        <v>57</v>
      </c>
      <c r="I44" s="4" t="s">
        <v>210</v>
      </c>
      <c r="J44" s="5">
        <v>1444721571</v>
      </c>
      <c r="L44" s="4" t="s">
        <v>200</v>
      </c>
      <c r="M44" s="4" t="s">
        <v>203</v>
      </c>
      <c r="N44" s="4" t="s">
        <v>180</v>
      </c>
      <c r="O44" s="4" t="s">
        <v>56</v>
      </c>
      <c r="P44" s="4" t="s">
        <v>57</v>
      </c>
      <c r="Q44" s="4" t="s">
        <v>210</v>
      </c>
      <c r="R44" s="5">
        <v>1444721571</v>
      </c>
      <c r="T44" t="b">
        <f t="shared" si="1"/>
        <v>1</v>
      </c>
    </row>
    <row r="45" spans="1:20" x14ac:dyDescent="0.3">
      <c r="A45" s="4" t="s">
        <v>200</v>
      </c>
      <c r="B45" s="4" t="s">
        <v>201</v>
      </c>
      <c r="C45" s="4" t="s">
        <v>50</v>
      </c>
      <c r="D45" s="4" t="s">
        <v>50</v>
      </c>
      <c r="E45" s="4" t="s">
        <v>51</v>
      </c>
      <c r="F45" s="4" t="s">
        <v>61</v>
      </c>
      <c r="G45" s="4" t="s">
        <v>62</v>
      </c>
      <c r="H45" s="4" t="s">
        <v>63</v>
      </c>
      <c r="I45" s="4" t="s">
        <v>211</v>
      </c>
      <c r="J45" s="5">
        <v>38846727627</v>
      </c>
      <c r="L45" s="4" t="s">
        <v>200</v>
      </c>
      <c r="M45" s="4" t="s">
        <v>201</v>
      </c>
      <c r="N45" s="4" t="s">
        <v>61</v>
      </c>
      <c r="O45" s="4" t="s">
        <v>62</v>
      </c>
      <c r="P45" s="4" t="s">
        <v>63</v>
      </c>
      <c r="Q45" s="4" t="s">
        <v>211</v>
      </c>
      <c r="R45" s="5">
        <v>38846727627</v>
      </c>
      <c r="T45" t="b">
        <f t="shared" si="1"/>
        <v>1</v>
      </c>
    </row>
    <row r="46" spans="1:20" x14ac:dyDescent="0.3">
      <c r="A46" s="4" t="s">
        <v>200</v>
      </c>
      <c r="B46" s="4" t="s">
        <v>201</v>
      </c>
      <c r="C46" s="4" t="s">
        <v>50</v>
      </c>
      <c r="D46" s="4" t="s">
        <v>50</v>
      </c>
      <c r="E46" s="4" t="s">
        <v>51</v>
      </c>
      <c r="F46" s="4" t="s">
        <v>65</v>
      </c>
      <c r="G46" s="4" t="s">
        <v>62</v>
      </c>
      <c r="H46" s="4" t="s">
        <v>63</v>
      </c>
      <c r="I46" s="4" t="s">
        <v>66</v>
      </c>
      <c r="J46" s="5">
        <v>29575878190</v>
      </c>
      <c r="L46" s="4" t="s">
        <v>200</v>
      </c>
      <c r="M46" s="4" t="s">
        <v>201</v>
      </c>
      <c r="N46" s="4" t="s">
        <v>65</v>
      </c>
      <c r="O46" s="4" t="s">
        <v>62</v>
      </c>
      <c r="P46" s="4" t="s">
        <v>63</v>
      </c>
      <c r="Q46" s="4" t="s">
        <v>66</v>
      </c>
      <c r="R46" s="5">
        <v>29575878190</v>
      </c>
      <c r="T46" t="b">
        <f t="shared" si="1"/>
        <v>1</v>
      </c>
    </row>
    <row r="47" spans="1:20" x14ac:dyDescent="0.3">
      <c r="A47" s="4" t="s">
        <v>200</v>
      </c>
      <c r="B47" s="4" t="s">
        <v>201</v>
      </c>
      <c r="C47" s="4" t="s">
        <v>50</v>
      </c>
      <c r="D47" s="4" t="s">
        <v>50</v>
      </c>
      <c r="E47" s="4" t="s">
        <v>51</v>
      </c>
      <c r="F47" s="4" t="s">
        <v>212</v>
      </c>
      <c r="G47" s="4" t="s">
        <v>62</v>
      </c>
      <c r="H47" s="4" t="s">
        <v>63</v>
      </c>
      <c r="I47" s="4" t="s">
        <v>213</v>
      </c>
      <c r="J47" s="5">
        <v>8094535922</v>
      </c>
      <c r="L47" s="4" t="s">
        <v>200</v>
      </c>
      <c r="M47" s="4" t="s">
        <v>201</v>
      </c>
      <c r="N47" s="4" t="s">
        <v>212</v>
      </c>
      <c r="O47" s="4" t="s">
        <v>62</v>
      </c>
      <c r="P47" s="4" t="s">
        <v>63</v>
      </c>
      <c r="Q47" s="4" t="s">
        <v>213</v>
      </c>
      <c r="R47" s="5">
        <v>8094535922</v>
      </c>
      <c r="T47" t="b">
        <f t="shared" si="1"/>
        <v>1</v>
      </c>
    </row>
    <row r="48" spans="1:20" x14ac:dyDescent="0.3">
      <c r="A48" s="4" t="s">
        <v>200</v>
      </c>
      <c r="B48" s="4" t="s">
        <v>201</v>
      </c>
      <c r="C48" s="4" t="s">
        <v>50</v>
      </c>
      <c r="D48" s="4" t="s">
        <v>50</v>
      </c>
      <c r="E48" s="4" t="s">
        <v>51</v>
      </c>
      <c r="F48" s="4" t="s">
        <v>124</v>
      </c>
      <c r="G48" s="4" t="s">
        <v>68</v>
      </c>
      <c r="H48" s="4" t="s">
        <v>69</v>
      </c>
      <c r="I48" s="4" t="s">
        <v>115</v>
      </c>
      <c r="J48" s="5">
        <v>558566501</v>
      </c>
      <c r="L48" s="4" t="s">
        <v>200</v>
      </c>
      <c r="M48" s="4" t="s">
        <v>201</v>
      </c>
      <c r="N48" s="4" t="s">
        <v>124</v>
      </c>
      <c r="O48" s="4" t="s">
        <v>68</v>
      </c>
      <c r="P48" s="4" t="s">
        <v>69</v>
      </c>
      <c r="Q48" s="4" t="s">
        <v>115</v>
      </c>
      <c r="R48" s="5">
        <v>558566501</v>
      </c>
      <c r="T48" t="b">
        <f t="shared" si="1"/>
        <v>1</v>
      </c>
    </row>
    <row r="49" spans="1:20" x14ac:dyDescent="0.3">
      <c r="A49" s="4" t="s">
        <v>200</v>
      </c>
      <c r="B49" s="4" t="s">
        <v>201</v>
      </c>
      <c r="C49" s="4" t="s">
        <v>50</v>
      </c>
      <c r="D49" s="4" t="s">
        <v>50</v>
      </c>
      <c r="E49" s="4" t="s">
        <v>51</v>
      </c>
      <c r="F49" s="4" t="s">
        <v>79</v>
      </c>
      <c r="G49" s="4" t="s">
        <v>68</v>
      </c>
      <c r="H49" s="4" t="s">
        <v>69</v>
      </c>
      <c r="I49" s="4" t="s">
        <v>214</v>
      </c>
      <c r="J49" s="5">
        <v>325604470</v>
      </c>
      <c r="L49" s="4" t="s">
        <v>200</v>
      </c>
      <c r="M49" s="4" t="s">
        <v>201</v>
      </c>
      <c r="N49" s="4" t="s">
        <v>79</v>
      </c>
      <c r="O49" s="4" t="s">
        <v>68</v>
      </c>
      <c r="P49" s="4" t="s">
        <v>69</v>
      </c>
      <c r="Q49" s="4" t="s">
        <v>214</v>
      </c>
      <c r="R49" s="5">
        <v>325604470</v>
      </c>
      <c r="T49" t="b">
        <f t="shared" si="1"/>
        <v>1</v>
      </c>
    </row>
    <row r="50" spans="1:20" x14ac:dyDescent="0.3">
      <c r="A50" s="4" t="s">
        <v>200</v>
      </c>
      <c r="B50" s="4" t="s">
        <v>201</v>
      </c>
      <c r="C50" s="4" t="s">
        <v>50</v>
      </c>
      <c r="D50" s="4" t="s">
        <v>50</v>
      </c>
      <c r="E50" s="4" t="s">
        <v>51</v>
      </c>
      <c r="F50" s="4" t="s">
        <v>114</v>
      </c>
      <c r="G50" s="4" t="s">
        <v>68</v>
      </c>
      <c r="H50" s="4" t="s">
        <v>69</v>
      </c>
      <c r="I50" s="4" t="s">
        <v>215</v>
      </c>
      <c r="J50" s="5">
        <v>4235186409</v>
      </c>
      <c r="L50" s="4" t="s">
        <v>200</v>
      </c>
      <c r="M50" s="4" t="s">
        <v>201</v>
      </c>
      <c r="N50" s="4" t="s">
        <v>114</v>
      </c>
      <c r="O50" s="4" t="s">
        <v>68</v>
      </c>
      <c r="P50" s="4" t="s">
        <v>69</v>
      </c>
      <c r="Q50" s="4" t="s">
        <v>215</v>
      </c>
      <c r="R50" s="5">
        <v>4235186409</v>
      </c>
      <c r="T50" t="b">
        <f t="shared" si="1"/>
        <v>1</v>
      </c>
    </row>
    <row r="51" spans="1:20" x14ac:dyDescent="0.3">
      <c r="A51" s="4" t="s">
        <v>200</v>
      </c>
      <c r="B51" s="4" t="s">
        <v>201</v>
      </c>
      <c r="C51" s="4" t="s">
        <v>50</v>
      </c>
      <c r="D51" s="4" t="s">
        <v>50</v>
      </c>
      <c r="E51" s="4" t="s">
        <v>51</v>
      </c>
      <c r="F51" s="4" t="s">
        <v>81</v>
      </c>
      <c r="G51" s="4" t="s">
        <v>68</v>
      </c>
      <c r="H51" s="4" t="s">
        <v>69</v>
      </c>
      <c r="I51" s="4" t="s">
        <v>216</v>
      </c>
      <c r="J51" s="5">
        <v>538231893</v>
      </c>
      <c r="L51" s="4" t="s">
        <v>200</v>
      </c>
      <c r="M51" s="4" t="s">
        <v>201</v>
      </c>
      <c r="N51" s="4" t="s">
        <v>81</v>
      </c>
      <c r="O51" s="4" t="s">
        <v>68</v>
      </c>
      <c r="P51" s="4" t="s">
        <v>69</v>
      </c>
      <c r="Q51" s="4" t="s">
        <v>216</v>
      </c>
      <c r="R51" s="5">
        <v>538231893</v>
      </c>
      <c r="T51" t="b">
        <f t="shared" si="1"/>
        <v>1</v>
      </c>
    </row>
    <row r="52" spans="1:20" x14ac:dyDescent="0.3">
      <c r="A52" s="4" t="s">
        <v>200</v>
      </c>
      <c r="B52" s="4" t="s">
        <v>201</v>
      </c>
      <c r="C52" s="4" t="s">
        <v>50</v>
      </c>
      <c r="D52" s="4" t="s">
        <v>50</v>
      </c>
      <c r="E52" s="4" t="s">
        <v>51</v>
      </c>
      <c r="F52" s="4" t="s">
        <v>116</v>
      </c>
      <c r="G52" s="4" t="s">
        <v>68</v>
      </c>
      <c r="H52" s="4" t="s">
        <v>69</v>
      </c>
      <c r="I52" s="4" t="s">
        <v>217</v>
      </c>
      <c r="J52" s="5">
        <v>354721114</v>
      </c>
      <c r="L52" s="4" t="s">
        <v>200</v>
      </c>
      <c r="M52" s="4" t="s">
        <v>201</v>
      </c>
      <c r="N52" s="4" t="s">
        <v>116</v>
      </c>
      <c r="O52" s="4" t="s">
        <v>68</v>
      </c>
      <c r="P52" s="4" t="s">
        <v>69</v>
      </c>
      <c r="Q52" s="4" t="s">
        <v>217</v>
      </c>
      <c r="R52" s="5">
        <v>354721114</v>
      </c>
      <c r="T52" t="b">
        <f t="shared" si="1"/>
        <v>1</v>
      </c>
    </row>
    <row r="53" spans="1:20" x14ac:dyDescent="0.3">
      <c r="A53" s="4" t="s">
        <v>200</v>
      </c>
      <c r="B53" s="4" t="s">
        <v>201</v>
      </c>
      <c r="C53" s="4" t="s">
        <v>50</v>
      </c>
      <c r="D53" s="4" t="s">
        <v>50</v>
      </c>
      <c r="E53" s="4" t="s">
        <v>51</v>
      </c>
      <c r="F53" s="4" t="s">
        <v>218</v>
      </c>
      <c r="G53" s="4" t="s">
        <v>68</v>
      </c>
      <c r="H53" s="4" t="s">
        <v>69</v>
      </c>
      <c r="I53" s="4" t="s">
        <v>82</v>
      </c>
      <c r="J53" s="5">
        <v>0</v>
      </c>
      <c r="L53" s="4" t="s">
        <v>200</v>
      </c>
      <c r="M53" s="4" t="s">
        <v>201</v>
      </c>
      <c r="N53" s="4" t="s">
        <v>218</v>
      </c>
      <c r="O53" s="4" t="s">
        <v>68</v>
      </c>
      <c r="P53" s="4" t="s">
        <v>69</v>
      </c>
      <c r="Q53" s="4" t="s">
        <v>82</v>
      </c>
      <c r="R53" s="5">
        <v>0</v>
      </c>
      <c r="T53" t="b">
        <f t="shared" si="1"/>
        <v>1</v>
      </c>
    </row>
    <row r="54" spans="1:20" x14ac:dyDescent="0.3">
      <c r="A54" s="4" t="s">
        <v>200</v>
      </c>
      <c r="B54" s="4" t="s">
        <v>201</v>
      </c>
      <c r="C54" s="4" t="s">
        <v>50</v>
      </c>
      <c r="D54" s="4" t="s">
        <v>50</v>
      </c>
      <c r="E54" s="4" t="s">
        <v>51</v>
      </c>
      <c r="F54" s="4" t="s">
        <v>167</v>
      </c>
      <c r="G54" s="4" t="s">
        <v>68</v>
      </c>
      <c r="H54" s="4" t="s">
        <v>69</v>
      </c>
      <c r="I54" s="4" t="s">
        <v>125</v>
      </c>
      <c r="J54" s="5">
        <v>0</v>
      </c>
      <c r="L54" s="4" t="s">
        <v>200</v>
      </c>
      <c r="M54" s="4" t="s">
        <v>201</v>
      </c>
      <c r="N54" s="4" t="s">
        <v>167</v>
      </c>
      <c r="O54" s="4" t="s">
        <v>68</v>
      </c>
      <c r="P54" s="4" t="s">
        <v>69</v>
      </c>
      <c r="Q54" s="4" t="s">
        <v>125</v>
      </c>
      <c r="R54" s="5">
        <v>0</v>
      </c>
      <c r="T54" t="b">
        <f t="shared" si="1"/>
        <v>1</v>
      </c>
    </row>
    <row r="55" spans="1:20" x14ac:dyDescent="0.3">
      <c r="A55" s="4" t="s">
        <v>200</v>
      </c>
      <c r="B55" s="4" t="s">
        <v>201</v>
      </c>
      <c r="C55" s="4" t="s">
        <v>50</v>
      </c>
      <c r="D55" s="4" t="s">
        <v>50</v>
      </c>
      <c r="E55" s="4" t="s">
        <v>51</v>
      </c>
      <c r="F55" s="4" t="s">
        <v>171</v>
      </c>
      <c r="G55" s="4" t="s">
        <v>68</v>
      </c>
      <c r="H55" s="4" t="s">
        <v>69</v>
      </c>
      <c r="I55" s="4" t="s">
        <v>219</v>
      </c>
      <c r="J55" s="5">
        <v>432153990</v>
      </c>
      <c r="L55" s="4" t="s">
        <v>200</v>
      </c>
      <c r="M55" s="4" t="s">
        <v>201</v>
      </c>
      <c r="N55" s="4" t="s">
        <v>171</v>
      </c>
      <c r="O55" s="4" t="s">
        <v>68</v>
      </c>
      <c r="P55" s="4" t="s">
        <v>69</v>
      </c>
      <c r="Q55" s="4" t="s">
        <v>219</v>
      </c>
      <c r="R55" s="5">
        <v>432153990</v>
      </c>
      <c r="T55" t="b">
        <f t="shared" si="1"/>
        <v>1</v>
      </c>
    </row>
    <row r="56" spans="1:20" x14ac:dyDescent="0.3">
      <c r="A56" s="4" t="s">
        <v>200</v>
      </c>
      <c r="B56" s="4" t="s">
        <v>201</v>
      </c>
      <c r="C56" s="4" t="s">
        <v>50</v>
      </c>
      <c r="D56" s="4" t="s">
        <v>50</v>
      </c>
      <c r="E56" s="4" t="s">
        <v>51</v>
      </c>
      <c r="F56" s="4" t="s">
        <v>87</v>
      </c>
      <c r="G56" s="4" t="s">
        <v>68</v>
      </c>
      <c r="H56" s="4" t="s">
        <v>69</v>
      </c>
      <c r="I56" s="4" t="s">
        <v>88</v>
      </c>
      <c r="J56" s="5">
        <v>22401250</v>
      </c>
      <c r="L56" s="4" t="s">
        <v>200</v>
      </c>
      <c r="M56" s="4" t="s">
        <v>201</v>
      </c>
      <c r="N56" s="4" t="s">
        <v>87</v>
      </c>
      <c r="O56" s="4" t="s">
        <v>68</v>
      </c>
      <c r="P56" s="4" t="s">
        <v>69</v>
      </c>
      <c r="Q56" s="4" t="s">
        <v>88</v>
      </c>
      <c r="R56" s="5">
        <v>22401250</v>
      </c>
      <c r="T56" t="b">
        <f t="shared" si="1"/>
        <v>1</v>
      </c>
    </row>
    <row r="57" spans="1:20" x14ac:dyDescent="0.3">
      <c r="A57" s="4" t="s">
        <v>200</v>
      </c>
      <c r="B57" s="4" t="s">
        <v>201</v>
      </c>
      <c r="C57" s="4" t="s">
        <v>50</v>
      </c>
      <c r="D57" s="4" t="s">
        <v>50</v>
      </c>
      <c r="E57" s="4" t="s">
        <v>51</v>
      </c>
      <c r="F57" s="4" t="s">
        <v>91</v>
      </c>
      <c r="G57" s="4" t="s">
        <v>68</v>
      </c>
      <c r="H57" s="4" t="s">
        <v>69</v>
      </c>
      <c r="I57" s="4" t="s">
        <v>94</v>
      </c>
      <c r="J57" s="5">
        <v>1435271529</v>
      </c>
      <c r="L57" s="4" t="s">
        <v>200</v>
      </c>
      <c r="M57" s="4" t="s">
        <v>201</v>
      </c>
      <c r="N57" s="4" t="s">
        <v>91</v>
      </c>
      <c r="O57" s="4" t="s">
        <v>68</v>
      </c>
      <c r="P57" s="4" t="s">
        <v>69</v>
      </c>
      <c r="Q57" s="4" t="s">
        <v>94</v>
      </c>
      <c r="R57" s="5">
        <v>1435271529</v>
      </c>
      <c r="T57" t="b">
        <f t="shared" si="1"/>
        <v>1</v>
      </c>
    </row>
    <row r="58" spans="1:20" x14ac:dyDescent="0.3">
      <c r="A58" s="4" t="s">
        <v>200</v>
      </c>
      <c r="B58" s="4" t="s">
        <v>203</v>
      </c>
      <c r="C58" s="4" t="s">
        <v>50</v>
      </c>
      <c r="D58" s="4" t="s">
        <v>50</v>
      </c>
      <c r="E58" s="4" t="s">
        <v>51</v>
      </c>
      <c r="F58" s="4" t="s">
        <v>131</v>
      </c>
      <c r="G58" s="4" t="s">
        <v>68</v>
      </c>
      <c r="H58" s="4" t="s">
        <v>69</v>
      </c>
      <c r="I58" s="4" t="s">
        <v>98</v>
      </c>
      <c r="J58" s="5">
        <v>945573086</v>
      </c>
      <c r="L58" s="4" t="s">
        <v>200</v>
      </c>
      <c r="M58" s="4" t="s">
        <v>203</v>
      </c>
      <c r="N58" s="4" t="s">
        <v>131</v>
      </c>
      <c r="O58" s="4" t="s">
        <v>68</v>
      </c>
      <c r="P58" s="4" t="s">
        <v>69</v>
      </c>
      <c r="Q58" s="4" t="s">
        <v>98</v>
      </c>
      <c r="R58" s="5">
        <v>945573086</v>
      </c>
      <c r="T58" t="b">
        <f t="shared" si="1"/>
        <v>1</v>
      </c>
    </row>
    <row r="59" spans="1:20" x14ac:dyDescent="0.3">
      <c r="A59" s="4" t="s">
        <v>200</v>
      </c>
      <c r="B59" s="4" t="s">
        <v>201</v>
      </c>
      <c r="C59" s="4" t="s">
        <v>50</v>
      </c>
      <c r="D59" s="4" t="s">
        <v>50</v>
      </c>
      <c r="E59" s="4" t="s">
        <v>51</v>
      </c>
      <c r="F59" s="4" t="s">
        <v>131</v>
      </c>
      <c r="G59" s="4" t="s">
        <v>68</v>
      </c>
      <c r="H59" s="4" t="s">
        <v>69</v>
      </c>
      <c r="I59" s="4" t="s">
        <v>98</v>
      </c>
      <c r="J59" s="5">
        <v>0</v>
      </c>
      <c r="L59" s="4" t="s">
        <v>200</v>
      </c>
      <c r="M59" s="4" t="s">
        <v>201</v>
      </c>
      <c r="N59" s="4" t="s">
        <v>131</v>
      </c>
      <c r="O59" s="4" t="s">
        <v>68</v>
      </c>
      <c r="P59" s="4" t="s">
        <v>69</v>
      </c>
      <c r="Q59" s="4" t="s">
        <v>98</v>
      </c>
      <c r="R59" s="5">
        <v>0</v>
      </c>
      <c r="T59" t="b">
        <f t="shared" si="1"/>
        <v>1</v>
      </c>
    </row>
    <row r="60" spans="1:20" x14ac:dyDescent="0.3">
      <c r="A60" s="4" t="s">
        <v>200</v>
      </c>
      <c r="B60" s="4" t="s">
        <v>201</v>
      </c>
      <c r="C60" s="4" t="s">
        <v>50</v>
      </c>
      <c r="D60" s="4" t="s">
        <v>50</v>
      </c>
      <c r="E60" s="4" t="s">
        <v>51</v>
      </c>
      <c r="F60" s="4" t="s">
        <v>220</v>
      </c>
      <c r="G60" s="4" t="s">
        <v>68</v>
      </c>
      <c r="H60" s="4" t="s">
        <v>69</v>
      </c>
      <c r="I60" s="4" t="s">
        <v>221</v>
      </c>
      <c r="J60" s="5">
        <v>402683393</v>
      </c>
      <c r="L60" s="4" t="s">
        <v>200</v>
      </c>
      <c r="M60" s="4" t="s">
        <v>201</v>
      </c>
      <c r="N60" s="4" t="s">
        <v>220</v>
      </c>
      <c r="O60" s="4" t="s">
        <v>68</v>
      </c>
      <c r="P60" s="4" t="s">
        <v>69</v>
      </c>
      <c r="Q60" s="4" t="s">
        <v>221</v>
      </c>
      <c r="R60" s="5">
        <v>402683393</v>
      </c>
      <c r="T60" t="b">
        <f t="shared" si="1"/>
        <v>1</v>
      </c>
    </row>
    <row r="61" spans="1:20" x14ac:dyDescent="0.3">
      <c r="A61" s="4" t="s">
        <v>200</v>
      </c>
      <c r="B61" s="4" t="s">
        <v>201</v>
      </c>
      <c r="C61" s="4" t="s">
        <v>50</v>
      </c>
      <c r="D61" s="4" t="s">
        <v>50</v>
      </c>
      <c r="E61" s="4" t="s">
        <v>51</v>
      </c>
      <c r="F61" s="4" t="s">
        <v>95</v>
      </c>
      <c r="G61" s="4" t="s">
        <v>68</v>
      </c>
      <c r="H61" s="4" t="s">
        <v>69</v>
      </c>
      <c r="I61" s="4" t="s">
        <v>90</v>
      </c>
      <c r="J61" s="5">
        <v>300155251</v>
      </c>
      <c r="L61" s="4" t="s">
        <v>200</v>
      </c>
      <c r="M61" s="4" t="s">
        <v>201</v>
      </c>
      <c r="N61" s="4" t="s">
        <v>95</v>
      </c>
      <c r="O61" s="4" t="s">
        <v>68</v>
      </c>
      <c r="P61" s="4" t="s">
        <v>69</v>
      </c>
      <c r="Q61" s="4" t="s">
        <v>90</v>
      </c>
      <c r="R61" s="5">
        <v>300155251</v>
      </c>
      <c r="T61" t="b">
        <f t="shared" si="1"/>
        <v>1</v>
      </c>
    </row>
  </sheetData>
  <mergeCells count="2">
    <mergeCell ref="A33:J33"/>
    <mergeCell ref="A32:J32"/>
  </mergeCells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A24E5-B4F1-4458-99B9-0FAE71995A18}">
  <sheetPr>
    <tabColor rgb="FFFFFF00"/>
  </sheetPr>
  <dimension ref="B3:V24"/>
  <sheetViews>
    <sheetView tabSelected="1" topLeftCell="L1" workbookViewId="0">
      <selection activeCell="R31" sqref="R31"/>
    </sheetView>
  </sheetViews>
  <sheetFormatPr defaultRowHeight="16.5" x14ac:dyDescent="0.3"/>
  <cols>
    <col min="3" max="3" width="12.375" bestFit="1" customWidth="1"/>
    <col min="10" max="10" width="31.875" customWidth="1"/>
    <col min="11" max="11" width="14.25" bestFit="1" customWidth="1"/>
    <col min="14" max="14" width="36.375" customWidth="1"/>
    <col min="17" max="17" width="17.5" customWidth="1"/>
    <col min="18" max="18" width="26" customWidth="1"/>
    <col min="19" max="19" width="14.25" bestFit="1" customWidth="1"/>
    <col min="21" max="21" width="14.375" bestFit="1" customWidth="1"/>
    <col min="22" max="22" width="20.625" customWidth="1"/>
  </cols>
  <sheetData>
    <row r="3" spans="2:22" ht="27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M3" s="1" t="s">
        <v>0</v>
      </c>
      <c r="N3" s="1" t="s">
        <v>1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185</v>
      </c>
    </row>
    <row r="4" spans="2:22" x14ac:dyDescent="0.3">
      <c r="B4" s="4" t="s">
        <v>222</v>
      </c>
      <c r="C4" s="4" t="s">
        <v>223</v>
      </c>
      <c r="D4" s="4" t="s">
        <v>50</v>
      </c>
      <c r="E4" s="4" t="s">
        <v>50</v>
      </c>
      <c r="F4" s="4" t="s">
        <v>51</v>
      </c>
      <c r="G4" s="4" t="s">
        <v>224</v>
      </c>
      <c r="H4" s="4" t="s">
        <v>56</v>
      </c>
      <c r="I4" s="4" t="s">
        <v>57</v>
      </c>
      <c r="J4" s="4" t="s">
        <v>225</v>
      </c>
      <c r="K4" s="15">
        <v>802859049</v>
      </c>
      <c r="M4" s="4" t="s">
        <v>222</v>
      </c>
      <c r="N4" s="4" t="s">
        <v>223</v>
      </c>
      <c r="O4" s="4" t="s">
        <v>224</v>
      </c>
      <c r="P4" s="4" t="s">
        <v>56</v>
      </c>
      <c r="Q4" s="4" t="s">
        <v>57</v>
      </c>
      <c r="R4" s="4" t="s">
        <v>225</v>
      </c>
      <c r="S4" s="15">
        <v>802859049</v>
      </c>
      <c r="U4" s="17">
        <f>K4-S4</f>
        <v>0</v>
      </c>
    </row>
    <row r="5" spans="2:22" x14ac:dyDescent="0.3">
      <c r="B5" s="4" t="s">
        <v>222</v>
      </c>
      <c r="C5" s="4" t="s">
        <v>223</v>
      </c>
      <c r="D5" s="4" t="s">
        <v>50</v>
      </c>
      <c r="E5" s="4" t="s">
        <v>50</v>
      </c>
      <c r="F5" s="4" t="s">
        <v>51</v>
      </c>
      <c r="G5" s="4" t="s">
        <v>226</v>
      </c>
      <c r="H5" s="4" t="s">
        <v>56</v>
      </c>
      <c r="I5" s="4" t="s">
        <v>57</v>
      </c>
      <c r="J5" s="4" t="s">
        <v>227</v>
      </c>
      <c r="K5" s="15">
        <v>527552592</v>
      </c>
      <c r="M5" s="4" t="s">
        <v>222</v>
      </c>
      <c r="N5" s="4" t="s">
        <v>223</v>
      </c>
      <c r="O5" s="4" t="s">
        <v>226</v>
      </c>
      <c r="P5" s="4" t="s">
        <v>56</v>
      </c>
      <c r="Q5" s="4" t="s">
        <v>57</v>
      </c>
      <c r="R5" s="4" t="s">
        <v>227</v>
      </c>
      <c r="S5" s="15">
        <v>527552592</v>
      </c>
      <c r="U5" s="17">
        <f t="shared" ref="U5:U24" si="0">K5-S5</f>
        <v>0</v>
      </c>
    </row>
    <row r="6" spans="2:22" s="11" customFormat="1" x14ac:dyDescent="0.3">
      <c r="B6" s="12" t="s">
        <v>222</v>
      </c>
      <c r="C6" s="12" t="s">
        <v>223</v>
      </c>
      <c r="D6" s="12" t="s">
        <v>50</v>
      </c>
      <c r="E6" s="12" t="s">
        <v>50</v>
      </c>
      <c r="F6" s="12" t="s">
        <v>51</v>
      </c>
      <c r="G6" s="12" t="s">
        <v>228</v>
      </c>
      <c r="H6" s="12" t="s">
        <v>56</v>
      </c>
      <c r="I6" s="12" t="s">
        <v>57</v>
      </c>
      <c r="J6" s="12" t="s">
        <v>229</v>
      </c>
      <c r="K6" s="18">
        <v>28699574905</v>
      </c>
      <c r="M6" s="12" t="s">
        <v>222</v>
      </c>
      <c r="N6" s="12" t="s">
        <v>223</v>
      </c>
      <c r="O6" s="12" t="s">
        <v>228</v>
      </c>
      <c r="P6" s="12" t="s">
        <v>56</v>
      </c>
      <c r="Q6" s="12" t="s">
        <v>57</v>
      </c>
      <c r="R6" s="12" t="s">
        <v>229</v>
      </c>
      <c r="S6" s="18">
        <v>28699573295</v>
      </c>
      <c r="U6" s="19">
        <f t="shared" si="0"/>
        <v>1610</v>
      </c>
      <c r="V6" s="11" t="s">
        <v>295</v>
      </c>
    </row>
    <row r="7" spans="2:22" x14ac:dyDescent="0.3">
      <c r="B7" s="4" t="s">
        <v>222</v>
      </c>
      <c r="C7" s="4" t="s">
        <v>223</v>
      </c>
      <c r="D7" s="4" t="s">
        <v>50</v>
      </c>
      <c r="E7" s="4" t="s">
        <v>50</v>
      </c>
      <c r="F7" s="4" t="s">
        <v>51</v>
      </c>
      <c r="G7" s="4" t="s">
        <v>103</v>
      </c>
      <c r="H7" s="4" t="s">
        <v>56</v>
      </c>
      <c r="I7" s="4" t="s">
        <v>57</v>
      </c>
      <c r="J7" s="4" t="s">
        <v>230</v>
      </c>
      <c r="K7" s="15">
        <v>294</v>
      </c>
      <c r="M7" s="4" t="s">
        <v>222</v>
      </c>
      <c r="N7" s="4" t="s">
        <v>223</v>
      </c>
      <c r="O7" s="4" t="s">
        <v>103</v>
      </c>
      <c r="P7" s="4" t="s">
        <v>56</v>
      </c>
      <c r="Q7" s="4" t="s">
        <v>57</v>
      </c>
      <c r="R7" s="4" t="s">
        <v>230</v>
      </c>
      <c r="S7" s="15">
        <v>294</v>
      </c>
      <c r="U7" s="17">
        <f t="shared" si="0"/>
        <v>0</v>
      </c>
    </row>
    <row r="8" spans="2:22" x14ac:dyDescent="0.3">
      <c r="B8" s="4" t="s">
        <v>222</v>
      </c>
      <c r="C8" s="4" t="s">
        <v>223</v>
      </c>
      <c r="D8" s="4" t="s">
        <v>50</v>
      </c>
      <c r="E8" s="4" t="s">
        <v>50</v>
      </c>
      <c r="F8" s="4" t="s">
        <v>51</v>
      </c>
      <c r="G8" s="4" t="s">
        <v>105</v>
      </c>
      <c r="H8" s="4" t="s">
        <v>56</v>
      </c>
      <c r="I8" s="4" t="s">
        <v>57</v>
      </c>
      <c r="J8" s="4" t="s">
        <v>231</v>
      </c>
      <c r="K8" s="15">
        <v>11402852640</v>
      </c>
      <c r="M8" s="4" t="s">
        <v>222</v>
      </c>
      <c r="N8" s="4" t="s">
        <v>223</v>
      </c>
      <c r="O8" s="4" t="s">
        <v>105</v>
      </c>
      <c r="P8" s="4" t="s">
        <v>56</v>
      </c>
      <c r="Q8" s="4" t="s">
        <v>57</v>
      </c>
      <c r="R8" s="4" t="s">
        <v>231</v>
      </c>
      <c r="S8" s="15">
        <v>11402852640</v>
      </c>
      <c r="U8" s="17">
        <f t="shared" si="0"/>
        <v>0</v>
      </c>
    </row>
    <row r="9" spans="2:22" x14ac:dyDescent="0.3">
      <c r="B9" s="4" t="s">
        <v>222</v>
      </c>
      <c r="C9" s="4" t="s">
        <v>223</v>
      </c>
      <c r="D9" s="4" t="s">
        <v>50</v>
      </c>
      <c r="E9" s="4" t="s">
        <v>50</v>
      </c>
      <c r="F9" s="4" t="s">
        <v>51</v>
      </c>
      <c r="G9" s="4" t="s">
        <v>232</v>
      </c>
      <c r="H9" s="4" t="s">
        <v>62</v>
      </c>
      <c r="I9" s="4" t="s">
        <v>63</v>
      </c>
      <c r="J9" s="4" t="s">
        <v>211</v>
      </c>
      <c r="K9" s="15">
        <v>12580848844</v>
      </c>
      <c r="M9" s="4" t="s">
        <v>222</v>
      </c>
      <c r="N9" s="4" t="s">
        <v>223</v>
      </c>
      <c r="O9" s="4" t="s">
        <v>232</v>
      </c>
      <c r="P9" s="4" t="s">
        <v>62</v>
      </c>
      <c r="Q9" s="4" t="s">
        <v>63</v>
      </c>
      <c r="R9" s="4" t="s">
        <v>211</v>
      </c>
      <c r="S9" s="15">
        <v>12580848844</v>
      </c>
      <c r="U9" s="17">
        <f t="shared" si="0"/>
        <v>0</v>
      </c>
    </row>
    <row r="10" spans="2:22" x14ac:dyDescent="0.3">
      <c r="B10" s="4" t="s">
        <v>222</v>
      </c>
      <c r="C10" s="4" t="s">
        <v>223</v>
      </c>
      <c r="D10" s="4" t="s">
        <v>50</v>
      </c>
      <c r="E10" s="4" t="s">
        <v>50</v>
      </c>
      <c r="F10" s="4" t="s">
        <v>51</v>
      </c>
      <c r="G10" s="4" t="s">
        <v>233</v>
      </c>
      <c r="H10" s="4" t="s">
        <v>62</v>
      </c>
      <c r="I10" s="4" t="s">
        <v>63</v>
      </c>
      <c r="J10" s="4" t="s">
        <v>66</v>
      </c>
      <c r="K10" s="15">
        <v>15572497989</v>
      </c>
      <c r="M10" s="4" t="s">
        <v>222</v>
      </c>
      <c r="N10" s="4" t="s">
        <v>223</v>
      </c>
      <c r="O10" s="4" t="s">
        <v>233</v>
      </c>
      <c r="P10" s="4" t="s">
        <v>62</v>
      </c>
      <c r="Q10" s="4" t="s">
        <v>63</v>
      </c>
      <c r="R10" s="4" t="s">
        <v>66</v>
      </c>
      <c r="S10" s="15">
        <v>15572497989</v>
      </c>
      <c r="U10" s="17">
        <f t="shared" si="0"/>
        <v>0</v>
      </c>
    </row>
    <row r="11" spans="2:22" s="11" customFormat="1" x14ac:dyDescent="0.3">
      <c r="B11" s="12" t="s">
        <v>222</v>
      </c>
      <c r="C11" s="12" t="s">
        <v>223</v>
      </c>
      <c r="D11" s="12" t="s">
        <v>50</v>
      </c>
      <c r="E11" s="12" t="s">
        <v>50</v>
      </c>
      <c r="F11" s="12" t="s">
        <v>51</v>
      </c>
      <c r="G11" s="12" t="s">
        <v>234</v>
      </c>
      <c r="H11" s="12" t="s">
        <v>62</v>
      </c>
      <c r="I11" s="12" t="s">
        <v>63</v>
      </c>
      <c r="J11" s="12" t="s">
        <v>213</v>
      </c>
      <c r="K11" s="18">
        <v>10913772258</v>
      </c>
      <c r="M11" s="12" t="s">
        <v>222</v>
      </c>
      <c r="N11" s="12" t="s">
        <v>223</v>
      </c>
      <c r="O11" s="12" t="s">
        <v>234</v>
      </c>
      <c r="P11" s="12" t="s">
        <v>62</v>
      </c>
      <c r="Q11" s="12" t="s">
        <v>63</v>
      </c>
      <c r="R11" s="12" t="s">
        <v>213</v>
      </c>
      <c r="S11" s="18">
        <v>10859772378</v>
      </c>
      <c r="U11" s="19">
        <f t="shared" si="0"/>
        <v>53999880</v>
      </c>
      <c r="V11" s="11" t="s">
        <v>296</v>
      </c>
    </row>
    <row r="12" spans="2:22" s="11" customFormat="1" x14ac:dyDescent="0.3">
      <c r="B12" s="12" t="s">
        <v>222</v>
      </c>
      <c r="C12" s="12" t="s">
        <v>223</v>
      </c>
      <c r="D12" s="12" t="s">
        <v>50</v>
      </c>
      <c r="E12" s="12" t="s">
        <v>50</v>
      </c>
      <c r="F12" s="12" t="s">
        <v>51</v>
      </c>
      <c r="G12" s="12" t="s">
        <v>141</v>
      </c>
      <c r="H12" s="12" t="s">
        <v>68</v>
      </c>
      <c r="I12" s="12" t="s">
        <v>69</v>
      </c>
      <c r="J12" s="12" t="s">
        <v>235</v>
      </c>
      <c r="K12" s="18">
        <v>19559127</v>
      </c>
      <c r="M12" s="12" t="s">
        <v>222</v>
      </c>
      <c r="N12" s="12" t="s">
        <v>223</v>
      </c>
      <c r="O12" s="12" t="s">
        <v>141</v>
      </c>
      <c r="P12" s="12" t="s">
        <v>68</v>
      </c>
      <c r="Q12" s="12" t="s">
        <v>69</v>
      </c>
      <c r="R12" s="12" t="s">
        <v>235</v>
      </c>
      <c r="S12" s="18">
        <v>0</v>
      </c>
      <c r="U12" s="19">
        <f t="shared" si="0"/>
        <v>19559127</v>
      </c>
      <c r="V12" s="11" t="s">
        <v>295</v>
      </c>
    </row>
    <row r="13" spans="2:22" x14ac:dyDescent="0.3">
      <c r="B13" s="4" t="s">
        <v>222</v>
      </c>
      <c r="C13" s="4" t="s">
        <v>223</v>
      </c>
      <c r="D13" s="4" t="s">
        <v>50</v>
      </c>
      <c r="E13" s="4" t="s">
        <v>50</v>
      </c>
      <c r="F13" s="4" t="s">
        <v>51</v>
      </c>
      <c r="G13" s="4" t="s">
        <v>142</v>
      </c>
      <c r="H13" s="4" t="s">
        <v>68</v>
      </c>
      <c r="I13" s="4" t="s">
        <v>69</v>
      </c>
      <c r="J13" s="4" t="s">
        <v>236</v>
      </c>
      <c r="K13" s="15">
        <v>119342073</v>
      </c>
      <c r="M13" s="4" t="s">
        <v>222</v>
      </c>
      <c r="N13" s="4" t="s">
        <v>223</v>
      </c>
      <c r="O13" s="4" t="s">
        <v>142</v>
      </c>
      <c r="P13" s="4" t="s">
        <v>68</v>
      </c>
      <c r="Q13" s="4" t="s">
        <v>69</v>
      </c>
      <c r="R13" s="4" t="s">
        <v>236</v>
      </c>
      <c r="S13" s="15">
        <v>119342073</v>
      </c>
      <c r="U13" s="17">
        <f t="shared" si="0"/>
        <v>0</v>
      </c>
    </row>
    <row r="14" spans="2:22" x14ac:dyDescent="0.3">
      <c r="B14" s="4" t="s">
        <v>222</v>
      </c>
      <c r="C14" s="4" t="s">
        <v>223</v>
      </c>
      <c r="D14" s="4" t="s">
        <v>50</v>
      </c>
      <c r="E14" s="4" t="s">
        <v>50</v>
      </c>
      <c r="F14" s="4" t="s">
        <v>51</v>
      </c>
      <c r="G14" s="4" t="s">
        <v>143</v>
      </c>
      <c r="H14" s="4" t="s">
        <v>68</v>
      </c>
      <c r="I14" s="4" t="s">
        <v>69</v>
      </c>
      <c r="J14" s="4" t="s">
        <v>237</v>
      </c>
      <c r="K14" s="15">
        <v>0</v>
      </c>
      <c r="M14" s="4" t="s">
        <v>222</v>
      </c>
      <c r="N14" s="4" t="s">
        <v>223</v>
      </c>
      <c r="O14" s="4" t="s">
        <v>143</v>
      </c>
      <c r="P14" s="4" t="s">
        <v>68</v>
      </c>
      <c r="Q14" s="4" t="s">
        <v>69</v>
      </c>
      <c r="R14" s="4" t="s">
        <v>237</v>
      </c>
      <c r="S14" s="15">
        <v>0</v>
      </c>
      <c r="U14" s="17">
        <f t="shared" si="0"/>
        <v>0</v>
      </c>
    </row>
    <row r="15" spans="2:22" x14ac:dyDescent="0.3">
      <c r="B15" s="4" t="s">
        <v>222</v>
      </c>
      <c r="C15" s="4" t="s">
        <v>223</v>
      </c>
      <c r="D15" s="4" t="s">
        <v>50</v>
      </c>
      <c r="E15" s="4" t="s">
        <v>50</v>
      </c>
      <c r="F15" s="4" t="s">
        <v>51</v>
      </c>
      <c r="G15" s="4" t="s">
        <v>67</v>
      </c>
      <c r="H15" s="4" t="s">
        <v>68</v>
      </c>
      <c r="I15" s="4" t="s">
        <v>69</v>
      </c>
      <c r="J15" s="4" t="s">
        <v>238</v>
      </c>
      <c r="K15" s="15">
        <v>0</v>
      </c>
      <c r="M15" s="4" t="s">
        <v>222</v>
      </c>
      <c r="N15" s="4" t="s">
        <v>223</v>
      </c>
      <c r="O15" s="4" t="s">
        <v>67</v>
      </c>
      <c r="P15" s="4" t="s">
        <v>68</v>
      </c>
      <c r="Q15" s="4" t="s">
        <v>69</v>
      </c>
      <c r="R15" s="4" t="s">
        <v>238</v>
      </c>
      <c r="S15" s="15">
        <v>0</v>
      </c>
      <c r="U15" s="17">
        <f t="shared" si="0"/>
        <v>0</v>
      </c>
    </row>
    <row r="16" spans="2:22" x14ac:dyDescent="0.3">
      <c r="B16" s="4" t="s">
        <v>222</v>
      </c>
      <c r="C16" s="4" t="s">
        <v>223</v>
      </c>
      <c r="D16" s="4" t="s">
        <v>50</v>
      </c>
      <c r="E16" s="4" t="s">
        <v>50</v>
      </c>
      <c r="F16" s="4" t="s">
        <v>51</v>
      </c>
      <c r="G16" s="4" t="s">
        <v>71</v>
      </c>
      <c r="H16" s="4" t="s">
        <v>68</v>
      </c>
      <c r="I16" s="4" t="s">
        <v>69</v>
      </c>
      <c r="J16" s="4" t="s">
        <v>239</v>
      </c>
      <c r="K16" s="15">
        <v>2016589965</v>
      </c>
      <c r="M16" s="4" t="s">
        <v>222</v>
      </c>
      <c r="N16" s="4" t="s">
        <v>223</v>
      </c>
      <c r="O16" s="4" t="s">
        <v>71</v>
      </c>
      <c r="P16" s="4" t="s">
        <v>68</v>
      </c>
      <c r="Q16" s="4" t="s">
        <v>69</v>
      </c>
      <c r="R16" s="4" t="s">
        <v>239</v>
      </c>
      <c r="S16" s="15">
        <v>2016589965</v>
      </c>
      <c r="U16" s="17">
        <f t="shared" si="0"/>
        <v>0</v>
      </c>
    </row>
    <row r="17" spans="2:22" x14ac:dyDescent="0.3">
      <c r="B17" s="4" t="s">
        <v>222</v>
      </c>
      <c r="C17" s="4" t="s">
        <v>223</v>
      </c>
      <c r="D17" s="4" t="s">
        <v>50</v>
      </c>
      <c r="E17" s="4" t="s">
        <v>50</v>
      </c>
      <c r="F17" s="4" t="s">
        <v>51</v>
      </c>
      <c r="G17" s="4" t="s">
        <v>73</v>
      </c>
      <c r="H17" s="4" t="s">
        <v>68</v>
      </c>
      <c r="I17" s="4" t="s">
        <v>69</v>
      </c>
      <c r="J17" s="4" t="s">
        <v>240</v>
      </c>
      <c r="K17" s="15">
        <v>76639354</v>
      </c>
      <c r="M17" s="4" t="s">
        <v>222</v>
      </c>
      <c r="N17" s="4" t="s">
        <v>223</v>
      </c>
      <c r="O17" s="4" t="s">
        <v>73</v>
      </c>
      <c r="P17" s="4" t="s">
        <v>68</v>
      </c>
      <c r="Q17" s="4" t="s">
        <v>69</v>
      </c>
      <c r="R17" s="4" t="s">
        <v>240</v>
      </c>
      <c r="S17" s="15">
        <v>76639354</v>
      </c>
      <c r="U17" s="17">
        <f t="shared" si="0"/>
        <v>0</v>
      </c>
    </row>
    <row r="18" spans="2:22" x14ac:dyDescent="0.3">
      <c r="B18" s="4" t="s">
        <v>222</v>
      </c>
      <c r="C18" s="4" t="s">
        <v>223</v>
      </c>
      <c r="D18" s="4" t="s">
        <v>50</v>
      </c>
      <c r="E18" s="4" t="s">
        <v>50</v>
      </c>
      <c r="F18" s="4" t="s">
        <v>51</v>
      </c>
      <c r="G18" s="4" t="s">
        <v>75</v>
      </c>
      <c r="H18" s="4" t="s">
        <v>68</v>
      </c>
      <c r="I18" s="4" t="s">
        <v>69</v>
      </c>
      <c r="J18" s="4" t="s">
        <v>241</v>
      </c>
      <c r="K18" s="15">
        <v>0</v>
      </c>
      <c r="M18" s="4" t="s">
        <v>222</v>
      </c>
      <c r="N18" s="4" t="s">
        <v>223</v>
      </c>
      <c r="O18" s="4" t="s">
        <v>75</v>
      </c>
      <c r="P18" s="4" t="s">
        <v>68</v>
      </c>
      <c r="Q18" s="4" t="s">
        <v>69</v>
      </c>
      <c r="R18" s="4" t="s">
        <v>241</v>
      </c>
      <c r="S18" s="15">
        <v>0</v>
      </c>
      <c r="U18" s="17">
        <f t="shared" si="0"/>
        <v>0</v>
      </c>
    </row>
    <row r="19" spans="2:22" x14ac:dyDescent="0.3">
      <c r="B19" s="4" t="s">
        <v>222</v>
      </c>
      <c r="C19" s="4" t="s">
        <v>223</v>
      </c>
      <c r="D19" s="4" t="s">
        <v>50</v>
      </c>
      <c r="E19" s="4" t="s">
        <v>50</v>
      </c>
      <c r="F19" s="4" t="s">
        <v>51</v>
      </c>
      <c r="G19" s="4" t="s">
        <v>113</v>
      </c>
      <c r="H19" s="4" t="s">
        <v>68</v>
      </c>
      <c r="I19" s="4" t="s">
        <v>69</v>
      </c>
      <c r="J19" s="4" t="s">
        <v>242</v>
      </c>
      <c r="K19" s="15">
        <v>0</v>
      </c>
      <c r="M19" s="4" t="s">
        <v>222</v>
      </c>
      <c r="N19" s="4" t="s">
        <v>223</v>
      </c>
      <c r="O19" s="4" t="s">
        <v>113</v>
      </c>
      <c r="P19" s="4" t="s">
        <v>68</v>
      </c>
      <c r="Q19" s="4" t="s">
        <v>69</v>
      </c>
      <c r="R19" s="4" t="s">
        <v>242</v>
      </c>
      <c r="S19" s="15">
        <v>0</v>
      </c>
      <c r="U19" s="17">
        <f t="shared" si="0"/>
        <v>0</v>
      </c>
    </row>
    <row r="20" spans="2:22" s="11" customFormat="1" x14ac:dyDescent="0.3">
      <c r="B20" s="12" t="s">
        <v>222</v>
      </c>
      <c r="C20" s="12" t="s">
        <v>223</v>
      </c>
      <c r="D20" s="12" t="s">
        <v>50</v>
      </c>
      <c r="E20" s="12" t="s">
        <v>50</v>
      </c>
      <c r="F20" s="12" t="s">
        <v>51</v>
      </c>
      <c r="G20" s="12" t="s">
        <v>124</v>
      </c>
      <c r="H20" s="12" t="s">
        <v>68</v>
      </c>
      <c r="I20" s="12" t="s">
        <v>69</v>
      </c>
      <c r="J20" s="12" t="s">
        <v>243</v>
      </c>
      <c r="K20" s="18">
        <v>1863703628</v>
      </c>
      <c r="M20" s="12" t="s">
        <v>222</v>
      </c>
      <c r="N20" s="12" t="s">
        <v>223</v>
      </c>
      <c r="O20" s="12" t="s">
        <v>124</v>
      </c>
      <c r="P20" s="12" t="s">
        <v>68</v>
      </c>
      <c r="Q20" s="12" t="s">
        <v>69</v>
      </c>
      <c r="R20" s="12" t="s">
        <v>243</v>
      </c>
      <c r="S20" s="18">
        <v>0</v>
      </c>
      <c r="U20" s="19">
        <f t="shared" si="0"/>
        <v>1863703628</v>
      </c>
      <c r="V20" s="11" t="s">
        <v>295</v>
      </c>
    </row>
    <row r="21" spans="2:22" x14ac:dyDescent="0.3">
      <c r="B21" s="4" t="s">
        <v>222</v>
      </c>
      <c r="C21" s="4" t="s">
        <v>223</v>
      </c>
      <c r="D21" s="4" t="s">
        <v>50</v>
      </c>
      <c r="E21" s="4" t="s">
        <v>50</v>
      </c>
      <c r="F21" s="4" t="s">
        <v>51</v>
      </c>
      <c r="G21" s="4" t="s">
        <v>79</v>
      </c>
      <c r="H21" s="4" t="s">
        <v>68</v>
      </c>
      <c r="I21" s="4" t="s">
        <v>69</v>
      </c>
      <c r="J21" s="4" t="s">
        <v>244</v>
      </c>
      <c r="K21" s="15">
        <v>783456061</v>
      </c>
      <c r="M21" s="4" t="s">
        <v>222</v>
      </c>
      <c r="N21" s="4" t="s">
        <v>223</v>
      </c>
      <c r="O21" s="4" t="s">
        <v>79</v>
      </c>
      <c r="P21" s="4" t="s">
        <v>68</v>
      </c>
      <c r="Q21" s="4" t="s">
        <v>69</v>
      </c>
      <c r="R21" s="4" t="s">
        <v>244</v>
      </c>
      <c r="S21" s="15">
        <v>783456061</v>
      </c>
      <c r="U21" s="17">
        <f t="shared" si="0"/>
        <v>0</v>
      </c>
    </row>
    <row r="22" spans="2:22" x14ac:dyDescent="0.3">
      <c r="B22" s="4" t="s">
        <v>222</v>
      </c>
      <c r="C22" s="4" t="s">
        <v>223</v>
      </c>
      <c r="D22" s="4" t="s">
        <v>50</v>
      </c>
      <c r="E22" s="4" t="s">
        <v>50</v>
      </c>
      <c r="F22" s="4" t="s">
        <v>51</v>
      </c>
      <c r="G22" s="4" t="s">
        <v>81</v>
      </c>
      <c r="H22" s="4" t="s">
        <v>68</v>
      </c>
      <c r="I22" s="4" t="s">
        <v>69</v>
      </c>
      <c r="J22" s="4" t="s">
        <v>245</v>
      </c>
      <c r="K22" s="15">
        <v>19898679</v>
      </c>
      <c r="M22" s="4" t="s">
        <v>222</v>
      </c>
      <c r="N22" s="4" t="s">
        <v>223</v>
      </c>
      <c r="O22" s="4" t="s">
        <v>81</v>
      </c>
      <c r="P22" s="4" t="s">
        <v>68</v>
      </c>
      <c r="Q22" s="4" t="s">
        <v>69</v>
      </c>
      <c r="R22" s="4" t="s">
        <v>245</v>
      </c>
      <c r="S22" s="15">
        <v>19898679</v>
      </c>
      <c r="U22" s="17">
        <f t="shared" si="0"/>
        <v>0</v>
      </c>
    </row>
    <row r="23" spans="2:22" x14ac:dyDescent="0.3">
      <c r="B23" s="4" t="s">
        <v>222</v>
      </c>
      <c r="C23" s="4" t="s">
        <v>223</v>
      </c>
      <c r="D23" s="4" t="s">
        <v>50</v>
      </c>
      <c r="E23" s="4" t="s">
        <v>50</v>
      </c>
      <c r="F23" s="4" t="s">
        <v>51</v>
      </c>
      <c r="G23" s="4" t="s">
        <v>218</v>
      </c>
      <c r="H23" s="4" t="s">
        <v>68</v>
      </c>
      <c r="I23" s="4" t="s">
        <v>69</v>
      </c>
      <c r="J23" s="4" t="s">
        <v>246</v>
      </c>
      <c r="K23" s="15">
        <v>2885958515</v>
      </c>
      <c r="M23" s="4" t="s">
        <v>222</v>
      </c>
      <c r="N23" s="4" t="s">
        <v>223</v>
      </c>
      <c r="O23" s="4" t="s">
        <v>218</v>
      </c>
      <c r="P23" s="4" t="s">
        <v>68</v>
      </c>
      <c r="Q23" s="4" t="s">
        <v>69</v>
      </c>
      <c r="R23" s="4" t="s">
        <v>246</v>
      </c>
      <c r="S23" s="15">
        <v>2885958515</v>
      </c>
      <c r="U23" s="17">
        <f t="shared" si="0"/>
        <v>0</v>
      </c>
    </row>
    <row r="24" spans="2:22" x14ac:dyDescent="0.3">
      <c r="B24" s="4" t="s">
        <v>222</v>
      </c>
      <c r="C24" s="4" t="s">
        <v>223</v>
      </c>
      <c r="D24" s="4" t="s">
        <v>50</v>
      </c>
      <c r="E24" s="4" t="s">
        <v>50</v>
      </c>
      <c r="F24" s="4" t="s">
        <v>51</v>
      </c>
      <c r="G24" s="4" t="s">
        <v>247</v>
      </c>
      <c r="H24" s="4" t="s">
        <v>248</v>
      </c>
      <c r="I24" s="4" t="s">
        <v>249</v>
      </c>
      <c r="J24" s="4" t="s">
        <v>249</v>
      </c>
      <c r="K24" s="15">
        <v>421200</v>
      </c>
      <c r="M24" s="4" t="s">
        <v>222</v>
      </c>
      <c r="N24" s="4" t="s">
        <v>223</v>
      </c>
      <c r="O24" s="4" t="s">
        <v>247</v>
      </c>
      <c r="P24" s="4" t="s">
        <v>248</v>
      </c>
      <c r="Q24" s="4" t="s">
        <v>249</v>
      </c>
      <c r="R24" s="4" t="s">
        <v>249</v>
      </c>
      <c r="S24" s="15">
        <v>421200</v>
      </c>
      <c r="U24" s="17">
        <f t="shared" si="0"/>
        <v>0</v>
      </c>
    </row>
  </sheetData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2FDD-55DB-4FA3-A742-9C0670075BF8}">
  <dimension ref="B3:T13"/>
  <sheetViews>
    <sheetView workbookViewId="0">
      <selection activeCell="G30" sqref="G30"/>
    </sheetView>
  </sheetViews>
  <sheetFormatPr defaultRowHeight="16.5" x14ac:dyDescent="0.3"/>
  <cols>
    <col min="3" max="3" width="19.75" bestFit="1" customWidth="1"/>
    <col min="11" max="11" width="11.875" bestFit="1" customWidth="1"/>
    <col min="14" max="14" width="19.75" bestFit="1" customWidth="1"/>
    <col min="19" max="19" width="11.875" bestFit="1" customWidth="1"/>
  </cols>
  <sheetData>
    <row r="3" spans="2:20" ht="27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M3" s="1" t="s">
        <v>0</v>
      </c>
      <c r="N3" s="1" t="s">
        <v>1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185</v>
      </c>
    </row>
    <row r="4" spans="2:20" x14ac:dyDescent="0.3">
      <c r="B4" s="4" t="s">
        <v>250</v>
      </c>
      <c r="C4" s="4" t="s">
        <v>251</v>
      </c>
      <c r="D4" s="4" t="s">
        <v>50</v>
      </c>
      <c r="E4" s="4" t="s">
        <v>50</v>
      </c>
      <c r="F4" s="4" t="s">
        <v>51</v>
      </c>
      <c r="G4" s="4" t="s">
        <v>61</v>
      </c>
      <c r="H4" s="4" t="s">
        <v>62</v>
      </c>
      <c r="I4" s="4" t="s">
        <v>63</v>
      </c>
      <c r="J4" s="4" t="s">
        <v>213</v>
      </c>
      <c r="K4" s="15">
        <v>0</v>
      </c>
      <c r="M4" s="4" t="s">
        <v>250</v>
      </c>
      <c r="N4" s="4" t="s">
        <v>251</v>
      </c>
      <c r="O4" s="4" t="s">
        <v>61</v>
      </c>
      <c r="P4" s="4" t="s">
        <v>62</v>
      </c>
      <c r="Q4" s="4" t="s">
        <v>63</v>
      </c>
      <c r="R4" s="4" t="s">
        <v>213</v>
      </c>
      <c r="S4" s="15">
        <v>0</v>
      </c>
      <c r="T4" s="17">
        <f>K4-S4</f>
        <v>0</v>
      </c>
    </row>
    <row r="5" spans="2:20" x14ac:dyDescent="0.3">
      <c r="B5" s="4" t="s">
        <v>250</v>
      </c>
      <c r="C5" s="4" t="s">
        <v>251</v>
      </c>
      <c r="D5" s="4" t="s">
        <v>50</v>
      </c>
      <c r="E5" s="4" t="s">
        <v>50</v>
      </c>
      <c r="F5" s="4" t="s">
        <v>51</v>
      </c>
      <c r="G5" s="4" t="s">
        <v>124</v>
      </c>
      <c r="H5" s="4" t="s">
        <v>68</v>
      </c>
      <c r="I5" s="4" t="s">
        <v>69</v>
      </c>
      <c r="J5" s="4" t="s">
        <v>115</v>
      </c>
      <c r="K5" s="15">
        <v>246025075</v>
      </c>
      <c r="M5" s="4" t="s">
        <v>250</v>
      </c>
      <c r="N5" s="4" t="s">
        <v>251</v>
      </c>
      <c r="O5" s="4" t="s">
        <v>124</v>
      </c>
      <c r="P5" s="4" t="s">
        <v>68</v>
      </c>
      <c r="Q5" s="4" t="s">
        <v>69</v>
      </c>
      <c r="R5" s="4" t="s">
        <v>115</v>
      </c>
      <c r="S5" s="15">
        <v>246025075</v>
      </c>
      <c r="T5" s="17">
        <f t="shared" ref="T5:T13" si="0">K5-S5</f>
        <v>0</v>
      </c>
    </row>
    <row r="6" spans="2:20" x14ac:dyDescent="0.3">
      <c r="B6" s="4" t="s">
        <v>250</v>
      </c>
      <c r="C6" s="4" t="s">
        <v>251</v>
      </c>
      <c r="D6" s="4" t="s">
        <v>50</v>
      </c>
      <c r="E6" s="4" t="s">
        <v>50</v>
      </c>
      <c r="F6" s="4" t="s">
        <v>51</v>
      </c>
      <c r="G6" s="4" t="s">
        <v>167</v>
      </c>
      <c r="H6" s="4" t="s">
        <v>68</v>
      </c>
      <c r="I6" s="4" t="s">
        <v>69</v>
      </c>
      <c r="J6" s="4" t="s">
        <v>252</v>
      </c>
      <c r="K6" s="15">
        <v>629919653</v>
      </c>
      <c r="M6" s="4" t="s">
        <v>250</v>
      </c>
      <c r="N6" s="4" t="s">
        <v>251</v>
      </c>
      <c r="O6" s="4" t="s">
        <v>167</v>
      </c>
      <c r="P6" s="4" t="s">
        <v>68</v>
      </c>
      <c r="Q6" s="4" t="s">
        <v>69</v>
      </c>
      <c r="R6" s="4" t="s">
        <v>252</v>
      </c>
      <c r="S6" s="15">
        <v>629919653</v>
      </c>
      <c r="T6" s="17">
        <f t="shared" si="0"/>
        <v>0</v>
      </c>
    </row>
    <row r="7" spans="2:20" x14ac:dyDescent="0.3">
      <c r="B7" s="4" t="s">
        <v>250</v>
      </c>
      <c r="C7" s="4" t="s">
        <v>253</v>
      </c>
      <c r="D7" s="4" t="s">
        <v>50</v>
      </c>
      <c r="E7" s="4" t="s">
        <v>50</v>
      </c>
      <c r="F7" s="4" t="s">
        <v>51</v>
      </c>
      <c r="G7" s="4" t="s">
        <v>167</v>
      </c>
      <c r="H7" s="4" t="s">
        <v>68</v>
      </c>
      <c r="I7" s="4" t="s">
        <v>69</v>
      </c>
      <c r="J7" s="4" t="s">
        <v>254</v>
      </c>
      <c r="K7" s="15">
        <v>49929338</v>
      </c>
      <c r="M7" s="4" t="s">
        <v>250</v>
      </c>
      <c r="N7" s="4" t="s">
        <v>253</v>
      </c>
      <c r="O7" s="4" t="s">
        <v>167</v>
      </c>
      <c r="P7" s="4" t="s">
        <v>68</v>
      </c>
      <c r="Q7" s="4" t="s">
        <v>69</v>
      </c>
      <c r="R7" s="4" t="s">
        <v>254</v>
      </c>
      <c r="S7" s="15">
        <v>49929338</v>
      </c>
      <c r="T7" s="17">
        <f t="shared" si="0"/>
        <v>0</v>
      </c>
    </row>
    <row r="8" spans="2:20" x14ac:dyDescent="0.3">
      <c r="B8" s="4" t="s">
        <v>250</v>
      </c>
      <c r="C8" s="4" t="s">
        <v>251</v>
      </c>
      <c r="D8" s="4" t="s">
        <v>50</v>
      </c>
      <c r="E8" s="4" t="s">
        <v>50</v>
      </c>
      <c r="F8" s="4" t="s">
        <v>51</v>
      </c>
      <c r="G8" s="4" t="s">
        <v>169</v>
      </c>
      <c r="H8" s="4" t="s">
        <v>68</v>
      </c>
      <c r="I8" s="4" t="s">
        <v>69</v>
      </c>
      <c r="J8" s="4" t="s">
        <v>129</v>
      </c>
      <c r="K8" s="15">
        <v>280463315</v>
      </c>
      <c r="M8" s="4" t="s">
        <v>250</v>
      </c>
      <c r="N8" s="4" t="s">
        <v>251</v>
      </c>
      <c r="O8" s="4" t="s">
        <v>169</v>
      </c>
      <c r="P8" s="4" t="s">
        <v>68</v>
      </c>
      <c r="Q8" s="4" t="s">
        <v>69</v>
      </c>
      <c r="R8" s="4" t="s">
        <v>129</v>
      </c>
      <c r="S8" s="15">
        <v>280463315</v>
      </c>
      <c r="T8" s="17">
        <f t="shared" si="0"/>
        <v>0</v>
      </c>
    </row>
    <row r="9" spans="2:20" x14ac:dyDescent="0.3">
      <c r="B9" s="4" t="s">
        <v>250</v>
      </c>
      <c r="C9" s="4" t="s">
        <v>251</v>
      </c>
      <c r="D9" s="4" t="s">
        <v>50</v>
      </c>
      <c r="E9" s="4" t="s">
        <v>50</v>
      </c>
      <c r="F9" s="4" t="s">
        <v>51</v>
      </c>
      <c r="G9" s="4" t="s">
        <v>171</v>
      </c>
      <c r="H9" s="4" t="s">
        <v>68</v>
      </c>
      <c r="I9" s="4" t="s">
        <v>69</v>
      </c>
      <c r="J9" s="4" t="s">
        <v>125</v>
      </c>
      <c r="K9" s="15">
        <v>641150</v>
      </c>
      <c r="M9" s="4" t="s">
        <v>250</v>
      </c>
      <c r="N9" s="4" t="s">
        <v>251</v>
      </c>
      <c r="O9" s="4" t="s">
        <v>171</v>
      </c>
      <c r="P9" s="4" t="s">
        <v>68</v>
      </c>
      <c r="Q9" s="4" t="s">
        <v>69</v>
      </c>
      <c r="R9" s="4" t="s">
        <v>125</v>
      </c>
      <c r="S9" s="15">
        <v>641150</v>
      </c>
      <c r="T9" s="17">
        <f t="shared" si="0"/>
        <v>0</v>
      </c>
    </row>
    <row r="10" spans="2:20" x14ac:dyDescent="0.3">
      <c r="K10" s="16"/>
      <c r="M10" s="4" t="s">
        <v>250</v>
      </c>
      <c r="N10" s="4" t="s">
        <v>253</v>
      </c>
      <c r="O10" s="4" t="s">
        <v>255</v>
      </c>
      <c r="P10" s="4" t="s">
        <v>68</v>
      </c>
      <c r="Q10" s="4" t="s">
        <v>69</v>
      </c>
      <c r="R10" s="4" t="s">
        <v>80</v>
      </c>
      <c r="S10" s="15">
        <v>0</v>
      </c>
      <c r="T10" s="17">
        <f t="shared" si="0"/>
        <v>0</v>
      </c>
    </row>
    <row r="11" spans="2:20" x14ac:dyDescent="0.3">
      <c r="B11" s="4" t="s">
        <v>250</v>
      </c>
      <c r="C11" s="4" t="s">
        <v>251</v>
      </c>
      <c r="D11" s="4" t="s">
        <v>50</v>
      </c>
      <c r="E11" s="4" t="s">
        <v>50</v>
      </c>
      <c r="F11" s="4" t="s">
        <v>51</v>
      </c>
      <c r="G11" s="4" t="s">
        <v>85</v>
      </c>
      <c r="H11" s="4" t="s">
        <v>68</v>
      </c>
      <c r="I11" s="4" t="s">
        <v>69</v>
      </c>
      <c r="J11" s="4" t="s">
        <v>88</v>
      </c>
      <c r="K11" s="15">
        <v>6283480</v>
      </c>
      <c r="M11" s="4" t="s">
        <v>250</v>
      </c>
      <c r="N11" s="4" t="s">
        <v>251</v>
      </c>
      <c r="O11" s="4" t="s">
        <v>85</v>
      </c>
      <c r="P11" s="4" t="s">
        <v>68</v>
      </c>
      <c r="Q11" s="4" t="s">
        <v>69</v>
      </c>
      <c r="R11" s="4" t="s">
        <v>88</v>
      </c>
      <c r="S11" s="15">
        <v>6283480</v>
      </c>
      <c r="T11" s="17">
        <f t="shared" si="0"/>
        <v>0</v>
      </c>
    </row>
    <row r="12" spans="2:20" x14ac:dyDescent="0.3">
      <c r="B12" s="4" t="s">
        <v>250</v>
      </c>
      <c r="C12" s="4" t="s">
        <v>251</v>
      </c>
      <c r="D12" s="4" t="s">
        <v>50</v>
      </c>
      <c r="E12" s="4" t="s">
        <v>50</v>
      </c>
      <c r="F12" s="4" t="s">
        <v>51</v>
      </c>
      <c r="G12" s="4" t="s">
        <v>93</v>
      </c>
      <c r="H12" s="4" t="s">
        <v>68</v>
      </c>
      <c r="I12" s="4" t="s">
        <v>69</v>
      </c>
      <c r="J12" s="4" t="s">
        <v>98</v>
      </c>
      <c r="K12" s="15">
        <v>423218755</v>
      </c>
      <c r="M12" s="4" t="s">
        <v>250</v>
      </c>
      <c r="N12" s="4" t="s">
        <v>251</v>
      </c>
      <c r="O12" s="4" t="s">
        <v>93</v>
      </c>
      <c r="P12" s="4" t="s">
        <v>68</v>
      </c>
      <c r="Q12" s="4" t="s">
        <v>69</v>
      </c>
      <c r="R12" s="4" t="s">
        <v>98</v>
      </c>
      <c r="S12" s="15">
        <v>423218755</v>
      </c>
      <c r="T12" s="17">
        <f t="shared" si="0"/>
        <v>0</v>
      </c>
    </row>
    <row r="13" spans="2:20" x14ac:dyDescent="0.3">
      <c r="B13" s="4" t="s">
        <v>250</v>
      </c>
      <c r="C13" s="4" t="s">
        <v>251</v>
      </c>
      <c r="D13" s="4" t="s">
        <v>50</v>
      </c>
      <c r="E13" s="4" t="s">
        <v>50</v>
      </c>
      <c r="F13" s="4" t="s">
        <v>51</v>
      </c>
      <c r="G13" s="4" t="s">
        <v>131</v>
      </c>
      <c r="H13" s="4" t="s">
        <v>68</v>
      </c>
      <c r="I13" s="4" t="s">
        <v>69</v>
      </c>
      <c r="J13" s="4" t="s">
        <v>90</v>
      </c>
      <c r="K13" s="15">
        <v>108563375</v>
      </c>
      <c r="M13" s="4" t="s">
        <v>250</v>
      </c>
      <c r="N13" s="4" t="s">
        <v>251</v>
      </c>
      <c r="O13" s="4" t="s">
        <v>131</v>
      </c>
      <c r="P13" s="4" t="s">
        <v>68</v>
      </c>
      <c r="Q13" s="4" t="s">
        <v>69</v>
      </c>
      <c r="R13" s="4" t="s">
        <v>90</v>
      </c>
      <c r="S13" s="15">
        <v>108563375</v>
      </c>
      <c r="T13" s="17">
        <f t="shared" si="0"/>
        <v>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8D9C-1229-4C4C-8D59-C7365F48BDB1}">
  <dimension ref="B2:T19"/>
  <sheetViews>
    <sheetView workbookViewId="0">
      <selection activeCell="V5" sqref="V5"/>
    </sheetView>
  </sheetViews>
  <sheetFormatPr defaultRowHeight="16.5" x14ac:dyDescent="0.3"/>
  <cols>
    <col min="11" max="11" width="14.25" bestFit="1" customWidth="1"/>
    <col min="19" max="19" width="14.25" bestFit="1" customWidth="1"/>
  </cols>
  <sheetData>
    <row r="2" spans="2:20" ht="27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M2" s="1" t="s">
        <v>0</v>
      </c>
      <c r="N2" s="1" t="s">
        <v>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185</v>
      </c>
    </row>
    <row r="3" spans="2:20" x14ac:dyDescent="0.3">
      <c r="B3" s="4" t="s">
        <v>257</v>
      </c>
      <c r="C3" s="4" t="s">
        <v>258</v>
      </c>
      <c r="D3" s="4" t="s">
        <v>50</v>
      </c>
      <c r="E3" s="4" t="s">
        <v>50</v>
      </c>
      <c r="F3" s="4" t="s">
        <v>51</v>
      </c>
      <c r="G3" s="4" t="s">
        <v>105</v>
      </c>
      <c r="H3" s="4" t="s">
        <v>56</v>
      </c>
      <c r="I3" s="4" t="s">
        <v>57</v>
      </c>
      <c r="J3" s="4" t="s">
        <v>259</v>
      </c>
      <c r="K3" s="15">
        <v>3565133917</v>
      </c>
      <c r="M3" s="4" t="s">
        <v>257</v>
      </c>
      <c r="N3" s="4" t="s">
        <v>258</v>
      </c>
      <c r="O3" s="4" t="s">
        <v>105</v>
      </c>
      <c r="P3" s="4" t="s">
        <v>56</v>
      </c>
      <c r="Q3" s="4" t="s">
        <v>57</v>
      </c>
      <c r="R3" s="4" t="s">
        <v>259</v>
      </c>
      <c r="S3" s="15">
        <v>3565133917</v>
      </c>
      <c r="T3" s="17">
        <f>K3-S3</f>
        <v>0</v>
      </c>
    </row>
    <row r="4" spans="2:20" x14ac:dyDescent="0.3">
      <c r="B4" s="4" t="s">
        <v>257</v>
      </c>
      <c r="C4" s="4" t="s">
        <v>258</v>
      </c>
      <c r="D4" s="4" t="s">
        <v>50</v>
      </c>
      <c r="E4" s="4" t="s">
        <v>50</v>
      </c>
      <c r="F4" s="4" t="s">
        <v>51</v>
      </c>
      <c r="G4" s="4" t="s">
        <v>179</v>
      </c>
      <c r="H4" s="4" t="s">
        <v>56</v>
      </c>
      <c r="I4" s="4" t="s">
        <v>57</v>
      </c>
      <c r="J4" s="4" t="s">
        <v>119</v>
      </c>
      <c r="K4" s="15">
        <v>1605611976</v>
      </c>
      <c r="M4" s="4" t="s">
        <v>257</v>
      </c>
      <c r="N4" s="4" t="s">
        <v>258</v>
      </c>
      <c r="O4" s="4" t="s">
        <v>179</v>
      </c>
      <c r="P4" s="4" t="s">
        <v>56</v>
      </c>
      <c r="Q4" s="4" t="s">
        <v>57</v>
      </c>
      <c r="R4" s="4" t="s">
        <v>119</v>
      </c>
      <c r="S4" s="15">
        <v>1605611976</v>
      </c>
      <c r="T4" s="17">
        <f t="shared" ref="T4:T19" si="0">K4-S4</f>
        <v>0</v>
      </c>
    </row>
    <row r="5" spans="2:20" x14ac:dyDescent="0.3">
      <c r="B5" s="4" t="s">
        <v>257</v>
      </c>
      <c r="C5" s="4" t="s">
        <v>258</v>
      </c>
      <c r="D5" s="4" t="s">
        <v>50</v>
      </c>
      <c r="E5" s="4" t="s">
        <v>50</v>
      </c>
      <c r="F5" s="4" t="s">
        <v>51</v>
      </c>
      <c r="G5" s="4" t="s">
        <v>180</v>
      </c>
      <c r="H5" s="4" t="s">
        <v>56</v>
      </c>
      <c r="I5" s="4" t="s">
        <v>57</v>
      </c>
      <c r="J5" s="4" t="s">
        <v>194</v>
      </c>
      <c r="K5" s="15">
        <v>9517221</v>
      </c>
      <c r="M5" s="4" t="s">
        <v>257</v>
      </c>
      <c r="N5" s="4" t="s">
        <v>258</v>
      </c>
      <c r="O5" s="4" t="s">
        <v>180</v>
      </c>
      <c r="P5" s="4" t="s">
        <v>56</v>
      </c>
      <c r="Q5" s="4" t="s">
        <v>57</v>
      </c>
      <c r="R5" s="4" t="s">
        <v>194</v>
      </c>
      <c r="S5" s="15">
        <v>9517221</v>
      </c>
      <c r="T5" s="17">
        <f t="shared" si="0"/>
        <v>0</v>
      </c>
    </row>
    <row r="6" spans="2:20" x14ac:dyDescent="0.3">
      <c r="B6" s="4" t="s">
        <v>257</v>
      </c>
      <c r="C6" s="4" t="s">
        <v>258</v>
      </c>
      <c r="D6" s="4" t="s">
        <v>50</v>
      </c>
      <c r="E6" s="4" t="s">
        <v>50</v>
      </c>
      <c r="F6" s="4" t="s">
        <v>51</v>
      </c>
      <c r="G6" s="4" t="s">
        <v>260</v>
      </c>
      <c r="H6" s="4" t="s">
        <v>56</v>
      </c>
      <c r="I6" s="4" t="s">
        <v>57</v>
      </c>
      <c r="J6" s="4" t="s">
        <v>261</v>
      </c>
      <c r="K6" s="15">
        <v>1404575745</v>
      </c>
      <c r="M6" s="4" t="s">
        <v>257</v>
      </c>
      <c r="N6" s="4" t="s">
        <v>258</v>
      </c>
      <c r="O6" s="4" t="s">
        <v>260</v>
      </c>
      <c r="P6" s="4" t="s">
        <v>56</v>
      </c>
      <c r="Q6" s="4" t="s">
        <v>57</v>
      </c>
      <c r="R6" s="4" t="s">
        <v>261</v>
      </c>
      <c r="S6" s="15">
        <v>1404575745</v>
      </c>
      <c r="T6" s="17">
        <f t="shared" si="0"/>
        <v>0</v>
      </c>
    </row>
    <row r="7" spans="2:20" x14ac:dyDescent="0.3">
      <c r="B7" s="4" t="s">
        <v>257</v>
      </c>
      <c r="C7" s="4" t="s">
        <v>258</v>
      </c>
      <c r="D7" s="4" t="s">
        <v>50</v>
      </c>
      <c r="E7" s="4" t="s">
        <v>50</v>
      </c>
      <c r="F7" s="4" t="s">
        <v>51</v>
      </c>
      <c r="G7" s="4" t="s">
        <v>67</v>
      </c>
      <c r="H7" s="4" t="s">
        <v>68</v>
      </c>
      <c r="I7" s="4" t="s">
        <v>69</v>
      </c>
      <c r="J7" s="4" t="s">
        <v>172</v>
      </c>
      <c r="K7" s="15">
        <v>8926849211</v>
      </c>
      <c r="M7" s="4" t="s">
        <v>257</v>
      </c>
      <c r="N7" s="4" t="s">
        <v>258</v>
      </c>
      <c r="O7" s="4" t="s">
        <v>67</v>
      </c>
      <c r="P7" s="4" t="s">
        <v>68</v>
      </c>
      <c r="Q7" s="4" t="s">
        <v>69</v>
      </c>
      <c r="R7" s="4" t="s">
        <v>172</v>
      </c>
      <c r="S7" s="15">
        <v>8926849211</v>
      </c>
      <c r="T7" s="17">
        <f t="shared" si="0"/>
        <v>0</v>
      </c>
    </row>
    <row r="8" spans="2:20" x14ac:dyDescent="0.3">
      <c r="B8" s="4" t="s">
        <v>257</v>
      </c>
      <c r="C8" s="4" t="s">
        <v>258</v>
      </c>
      <c r="D8" s="4" t="s">
        <v>50</v>
      </c>
      <c r="E8" s="4" t="s">
        <v>50</v>
      </c>
      <c r="F8" s="4" t="s">
        <v>51</v>
      </c>
      <c r="G8" s="4" t="s">
        <v>183</v>
      </c>
      <c r="H8" s="4" t="s">
        <v>68</v>
      </c>
      <c r="I8" s="4" t="s">
        <v>69</v>
      </c>
      <c r="J8" s="4" t="s">
        <v>262</v>
      </c>
      <c r="K8" s="15">
        <v>478863</v>
      </c>
      <c r="M8" s="4" t="s">
        <v>257</v>
      </c>
      <c r="N8" s="4" t="s">
        <v>258</v>
      </c>
      <c r="O8" s="4" t="s">
        <v>183</v>
      </c>
      <c r="P8" s="4" t="s">
        <v>68</v>
      </c>
      <c r="Q8" s="4" t="s">
        <v>69</v>
      </c>
      <c r="R8" s="4" t="s">
        <v>262</v>
      </c>
      <c r="S8" s="15">
        <v>478863</v>
      </c>
      <c r="T8" s="17">
        <f t="shared" si="0"/>
        <v>0</v>
      </c>
    </row>
    <row r="9" spans="2:20" x14ac:dyDescent="0.3">
      <c r="B9" s="4" t="s">
        <v>257</v>
      </c>
      <c r="C9" s="4" t="s">
        <v>258</v>
      </c>
      <c r="D9" s="4" t="s">
        <v>50</v>
      </c>
      <c r="E9" s="4" t="s">
        <v>50</v>
      </c>
      <c r="F9" s="4" t="s">
        <v>51</v>
      </c>
      <c r="G9" s="4" t="s">
        <v>73</v>
      </c>
      <c r="H9" s="4" t="s">
        <v>68</v>
      </c>
      <c r="I9" s="4" t="s">
        <v>69</v>
      </c>
      <c r="J9" s="4" t="s">
        <v>263</v>
      </c>
      <c r="K9" s="15">
        <v>93370036</v>
      </c>
      <c r="M9" s="4" t="s">
        <v>257</v>
      </c>
      <c r="N9" s="4" t="s">
        <v>258</v>
      </c>
      <c r="O9" s="4" t="s">
        <v>73</v>
      </c>
      <c r="P9" s="4" t="s">
        <v>68</v>
      </c>
      <c r="Q9" s="4" t="s">
        <v>69</v>
      </c>
      <c r="R9" s="4" t="s">
        <v>263</v>
      </c>
      <c r="S9" s="15">
        <v>93370036</v>
      </c>
      <c r="T9" s="17">
        <f t="shared" si="0"/>
        <v>0</v>
      </c>
    </row>
    <row r="10" spans="2:20" x14ac:dyDescent="0.3">
      <c r="B10" s="4" t="s">
        <v>257</v>
      </c>
      <c r="C10" s="4" t="s">
        <v>258</v>
      </c>
      <c r="D10" s="4" t="s">
        <v>50</v>
      </c>
      <c r="E10" s="4" t="s">
        <v>50</v>
      </c>
      <c r="F10" s="4" t="s">
        <v>51</v>
      </c>
      <c r="G10" s="4" t="s">
        <v>75</v>
      </c>
      <c r="H10" s="4" t="s">
        <v>68</v>
      </c>
      <c r="I10" s="4" t="s">
        <v>69</v>
      </c>
      <c r="J10" s="4" t="s">
        <v>82</v>
      </c>
      <c r="K10" s="15">
        <v>72819997</v>
      </c>
      <c r="M10" s="4" t="s">
        <v>257</v>
      </c>
      <c r="N10" s="4" t="s">
        <v>258</v>
      </c>
      <c r="O10" s="4" t="s">
        <v>75</v>
      </c>
      <c r="P10" s="4" t="s">
        <v>68</v>
      </c>
      <c r="Q10" s="4" t="s">
        <v>69</v>
      </c>
      <c r="R10" s="4" t="s">
        <v>82</v>
      </c>
      <c r="S10" s="15">
        <v>72819997</v>
      </c>
      <c r="T10" s="17">
        <f t="shared" si="0"/>
        <v>0</v>
      </c>
    </row>
    <row r="11" spans="2:20" x14ac:dyDescent="0.3">
      <c r="B11" s="4" t="s">
        <v>257</v>
      </c>
      <c r="C11" s="4" t="s">
        <v>258</v>
      </c>
      <c r="D11" s="4" t="s">
        <v>50</v>
      </c>
      <c r="E11" s="4" t="s">
        <v>50</v>
      </c>
      <c r="F11" s="4" t="s">
        <v>51</v>
      </c>
      <c r="G11" s="4" t="s">
        <v>113</v>
      </c>
      <c r="H11" s="4" t="s">
        <v>68</v>
      </c>
      <c r="I11" s="4" t="s">
        <v>69</v>
      </c>
      <c r="J11" s="4" t="s">
        <v>88</v>
      </c>
      <c r="K11" s="15">
        <v>56106962</v>
      </c>
      <c r="M11" s="4" t="s">
        <v>257</v>
      </c>
      <c r="N11" s="4" t="s">
        <v>258</v>
      </c>
      <c r="O11" s="4" t="s">
        <v>113</v>
      </c>
      <c r="P11" s="4" t="s">
        <v>68</v>
      </c>
      <c r="Q11" s="4" t="s">
        <v>69</v>
      </c>
      <c r="R11" s="4" t="s">
        <v>88</v>
      </c>
      <c r="S11" s="15">
        <v>56106962</v>
      </c>
      <c r="T11" s="17">
        <f t="shared" si="0"/>
        <v>0</v>
      </c>
    </row>
    <row r="12" spans="2:20" x14ac:dyDescent="0.3">
      <c r="B12" s="4" t="s">
        <v>257</v>
      </c>
      <c r="C12" s="4" t="s">
        <v>258</v>
      </c>
      <c r="D12" s="4" t="s">
        <v>50</v>
      </c>
      <c r="E12" s="4" t="s">
        <v>50</v>
      </c>
      <c r="F12" s="4" t="s">
        <v>51</v>
      </c>
      <c r="G12" s="4" t="s">
        <v>81</v>
      </c>
      <c r="H12" s="4" t="s">
        <v>68</v>
      </c>
      <c r="I12" s="4" t="s">
        <v>69</v>
      </c>
      <c r="J12" s="4" t="s">
        <v>94</v>
      </c>
      <c r="K12" s="15">
        <v>0</v>
      </c>
      <c r="M12" s="4" t="s">
        <v>257</v>
      </c>
      <c r="N12" s="4" t="s">
        <v>258</v>
      </c>
      <c r="O12" s="4" t="s">
        <v>81</v>
      </c>
      <c r="P12" s="4" t="s">
        <v>68</v>
      </c>
      <c r="Q12" s="4" t="s">
        <v>69</v>
      </c>
      <c r="R12" s="4" t="s">
        <v>94</v>
      </c>
      <c r="S12" s="15">
        <v>0</v>
      </c>
      <c r="T12" s="17">
        <f t="shared" si="0"/>
        <v>0</v>
      </c>
    </row>
    <row r="13" spans="2:20" x14ac:dyDescent="0.3">
      <c r="B13" s="4" t="s">
        <v>257</v>
      </c>
      <c r="C13" s="4" t="s">
        <v>258</v>
      </c>
      <c r="D13" s="4" t="s">
        <v>50</v>
      </c>
      <c r="E13" s="4" t="s">
        <v>50</v>
      </c>
      <c r="F13" s="4" t="s">
        <v>51</v>
      </c>
      <c r="G13" s="4" t="s">
        <v>83</v>
      </c>
      <c r="H13" s="4" t="s">
        <v>68</v>
      </c>
      <c r="I13" s="4" t="s">
        <v>69</v>
      </c>
      <c r="J13" s="4" t="s">
        <v>129</v>
      </c>
      <c r="K13" s="15">
        <v>90337988</v>
      </c>
      <c r="M13" s="4" t="s">
        <v>257</v>
      </c>
      <c r="N13" s="4" t="s">
        <v>258</v>
      </c>
      <c r="O13" s="4" t="s">
        <v>83</v>
      </c>
      <c r="P13" s="4" t="s">
        <v>68</v>
      </c>
      <c r="Q13" s="4" t="s">
        <v>69</v>
      </c>
      <c r="R13" s="4" t="s">
        <v>129</v>
      </c>
      <c r="S13" s="15">
        <v>90337988</v>
      </c>
      <c r="T13" s="17">
        <f t="shared" si="0"/>
        <v>0</v>
      </c>
    </row>
    <row r="14" spans="2:20" x14ac:dyDescent="0.3">
      <c r="B14" s="4" t="s">
        <v>257</v>
      </c>
      <c r="C14" s="4" t="s">
        <v>258</v>
      </c>
      <c r="D14" s="4" t="s">
        <v>50</v>
      </c>
      <c r="E14" s="4" t="s">
        <v>50</v>
      </c>
      <c r="F14" s="4" t="s">
        <v>51</v>
      </c>
      <c r="G14" s="4" t="s">
        <v>85</v>
      </c>
      <c r="H14" s="4" t="s">
        <v>68</v>
      </c>
      <c r="I14" s="4" t="s">
        <v>69</v>
      </c>
      <c r="J14" s="4" t="s">
        <v>86</v>
      </c>
      <c r="K14" s="15">
        <v>3050527774</v>
      </c>
      <c r="M14" s="4" t="s">
        <v>257</v>
      </c>
      <c r="N14" s="4" t="s">
        <v>258</v>
      </c>
      <c r="O14" s="4" t="s">
        <v>85</v>
      </c>
      <c r="P14" s="4" t="s">
        <v>68</v>
      </c>
      <c r="Q14" s="4" t="s">
        <v>69</v>
      </c>
      <c r="R14" s="4" t="s">
        <v>86</v>
      </c>
      <c r="S14" s="15">
        <v>3050527774</v>
      </c>
      <c r="T14" s="17">
        <f t="shared" si="0"/>
        <v>0</v>
      </c>
    </row>
    <row r="15" spans="2:20" x14ac:dyDescent="0.3">
      <c r="B15" s="4" t="s">
        <v>257</v>
      </c>
      <c r="C15" s="4" t="s">
        <v>258</v>
      </c>
      <c r="D15" s="4" t="s">
        <v>50</v>
      </c>
      <c r="E15" s="4" t="s">
        <v>50</v>
      </c>
      <c r="F15" s="4" t="s">
        <v>51</v>
      </c>
      <c r="G15" s="4" t="s">
        <v>89</v>
      </c>
      <c r="H15" s="4" t="s">
        <v>68</v>
      </c>
      <c r="I15" s="4" t="s">
        <v>69</v>
      </c>
      <c r="J15" s="4" t="s">
        <v>196</v>
      </c>
      <c r="K15" s="15">
        <v>52111926</v>
      </c>
      <c r="M15" s="4" t="s">
        <v>257</v>
      </c>
      <c r="N15" s="4" t="s">
        <v>258</v>
      </c>
      <c r="O15" s="4" t="s">
        <v>89</v>
      </c>
      <c r="P15" s="4" t="s">
        <v>68</v>
      </c>
      <c r="Q15" s="4" t="s">
        <v>69</v>
      </c>
      <c r="R15" s="4" t="s">
        <v>196</v>
      </c>
      <c r="S15" s="15">
        <v>52111926</v>
      </c>
      <c r="T15" s="17">
        <f t="shared" si="0"/>
        <v>0</v>
      </c>
    </row>
    <row r="16" spans="2:20" x14ac:dyDescent="0.3">
      <c r="B16" s="4" t="s">
        <v>257</v>
      </c>
      <c r="C16" s="4" t="s">
        <v>258</v>
      </c>
      <c r="D16" s="4" t="s">
        <v>50</v>
      </c>
      <c r="E16" s="4" t="s">
        <v>50</v>
      </c>
      <c r="F16" s="4" t="s">
        <v>51</v>
      </c>
      <c r="G16" s="4" t="s">
        <v>91</v>
      </c>
      <c r="H16" s="4" t="s">
        <v>68</v>
      </c>
      <c r="I16" s="4" t="s">
        <v>69</v>
      </c>
      <c r="J16" s="4" t="s">
        <v>98</v>
      </c>
      <c r="K16" s="15">
        <v>18447588121</v>
      </c>
      <c r="M16" s="4" t="s">
        <v>257</v>
      </c>
      <c r="N16" s="4" t="s">
        <v>258</v>
      </c>
      <c r="O16" s="4" t="s">
        <v>91</v>
      </c>
      <c r="P16" s="4" t="s">
        <v>68</v>
      </c>
      <c r="Q16" s="4" t="s">
        <v>69</v>
      </c>
      <c r="R16" s="4" t="s">
        <v>98</v>
      </c>
      <c r="S16" s="15">
        <v>18447588121</v>
      </c>
      <c r="T16" s="17">
        <f t="shared" si="0"/>
        <v>0</v>
      </c>
    </row>
    <row r="17" spans="2:20" x14ac:dyDescent="0.3">
      <c r="B17" s="4" t="s">
        <v>257</v>
      </c>
      <c r="C17" s="4" t="s">
        <v>258</v>
      </c>
      <c r="D17" s="4" t="s">
        <v>50</v>
      </c>
      <c r="E17" s="4" t="s">
        <v>50</v>
      </c>
      <c r="F17" s="4" t="s">
        <v>51</v>
      </c>
      <c r="G17" s="4" t="s">
        <v>95</v>
      </c>
      <c r="H17" s="4" t="s">
        <v>68</v>
      </c>
      <c r="I17" s="4" t="s">
        <v>69</v>
      </c>
      <c r="J17" s="4" t="s">
        <v>264</v>
      </c>
      <c r="K17" s="15">
        <v>27446890</v>
      </c>
      <c r="M17" s="4" t="s">
        <v>257</v>
      </c>
      <c r="N17" s="4" t="s">
        <v>258</v>
      </c>
      <c r="O17" s="4" t="s">
        <v>95</v>
      </c>
      <c r="P17" s="4" t="s">
        <v>68</v>
      </c>
      <c r="Q17" s="4" t="s">
        <v>69</v>
      </c>
      <c r="R17" s="4" t="s">
        <v>264</v>
      </c>
      <c r="S17" s="15">
        <v>27446890</v>
      </c>
      <c r="T17" s="17">
        <f t="shared" si="0"/>
        <v>0</v>
      </c>
    </row>
    <row r="18" spans="2:20" x14ac:dyDescent="0.3">
      <c r="B18" s="4" t="s">
        <v>257</v>
      </c>
      <c r="C18" s="4" t="s">
        <v>258</v>
      </c>
      <c r="D18" s="4" t="s">
        <v>50</v>
      </c>
      <c r="E18" s="4" t="s">
        <v>50</v>
      </c>
      <c r="F18" s="4" t="s">
        <v>51</v>
      </c>
      <c r="G18" s="4" t="s">
        <v>132</v>
      </c>
      <c r="H18" s="4" t="s">
        <v>68</v>
      </c>
      <c r="I18" s="4" t="s">
        <v>69</v>
      </c>
      <c r="J18" s="4" t="s">
        <v>90</v>
      </c>
      <c r="K18" s="15">
        <v>394513220</v>
      </c>
      <c r="M18" s="4" t="s">
        <v>257</v>
      </c>
      <c r="N18" s="4" t="s">
        <v>258</v>
      </c>
      <c r="O18" s="4" t="s">
        <v>132</v>
      </c>
      <c r="P18" s="4" t="s">
        <v>68</v>
      </c>
      <c r="Q18" s="4" t="s">
        <v>69</v>
      </c>
      <c r="R18" s="4" t="s">
        <v>90</v>
      </c>
      <c r="S18" s="15">
        <v>394513220</v>
      </c>
      <c r="T18" s="17">
        <f t="shared" si="0"/>
        <v>0</v>
      </c>
    </row>
    <row r="19" spans="2:20" x14ac:dyDescent="0.3">
      <c r="B19" s="4" t="s">
        <v>257</v>
      </c>
      <c r="C19" s="4" t="s">
        <v>258</v>
      </c>
      <c r="D19" s="4" t="s">
        <v>50</v>
      </c>
      <c r="E19" s="4" t="s">
        <v>50</v>
      </c>
      <c r="F19" s="4" t="s">
        <v>51</v>
      </c>
      <c r="G19" s="4" t="s">
        <v>265</v>
      </c>
      <c r="H19" s="4" t="s">
        <v>68</v>
      </c>
      <c r="I19" s="4" t="s">
        <v>69</v>
      </c>
      <c r="J19" s="4" t="s">
        <v>266</v>
      </c>
      <c r="K19" s="15">
        <v>3624451204</v>
      </c>
      <c r="M19" s="4" t="s">
        <v>257</v>
      </c>
      <c r="N19" s="4" t="s">
        <v>258</v>
      </c>
      <c r="O19" s="4" t="s">
        <v>265</v>
      </c>
      <c r="P19" s="4" t="s">
        <v>68</v>
      </c>
      <c r="Q19" s="4" t="s">
        <v>69</v>
      </c>
      <c r="R19" s="4" t="s">
        <v>266</v>
      </c>
      <c r="S19" s="15">
        <v>3624451204</v>
      </c>
      <c r="T19" s="17">
        <f t="shared" si="0"/>
        <v>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12F18-5581-4778-A1C5-9D32FF2EEE06}">
  <sheetPr>
    <tabColor rgb="FFFFFF00"/>
  </sheetPr>
  <dimension ref="B2:V44"/>
  <sheetViews>
    <sheetView topLeftCell="A15" workbookViewId="0">
      <selection activeCell="B23" sqref="B23:K23"/>
    </sheetView>
  </sheetViews>
  <sheetFormatPr defaultRowHeight="16.5" x14ac:dyDescent="0.3"/>
  <cols>
    <col min="11" max="11" width="14.25" bestFit="1" customWidth="1"/>
    <col min="14" max="14" width="14.25" bestFit="1" customWidth="1"/>
    <col min="18" max="18" width="37.125" bestFit="1" customWidth="1"/>
    <col min="19" max="19" width="14.25" bestFit="1" customWidth="1"/>
    <col min="20" max="20" width="11.75" bestFit="1" customWidth="1"/>
  </cols>
  <sheetData>
    <row r="2" spans="2:22" ht="27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M2" s="1" t="s">
        <v>0</v>
      </c>
      <c r="N2" s="1" t="s">
        <v>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185</v>
      </c>
    </row>
    <row r="3" spans="2:22" x14ac:dyDescent="0.3">
      <c r="B3" s="4" t="s">
        <v>267</v>
      </c>
      <c r="C3" s="4" t="s">
        <v>268</v>
      </c>
      <c r="D3" s="4" t="s">
        <v>50</v>
      </c>
      <c r="E3" s="4" t="s">
        <v>50</v>
      </c>
      <c r="F3" s="4" t="s">
        <v>51</v>
      </c>
      <c r="G3" s="4" t="s">
        <v>228</v>
      </c>
      <c r="H3" s="4" t="s">
        <v>56</v>
      </c>
      <c r="I3" s="4" t="s">
        <v>57</v>
      </c>
      <c r="J3" s="4" t="s">
        <v>269</v>
      </c>
      <c r="K3" s="15">
        <v>2119488900</v>
      </c>
      <c r="M3" s="4" t="s">
        <v>267</v>
      </c>
      <c r="N3" s="4" t="s">
        <v>268</v>
      </c>
      <c r="O3" s="4" t="s">
        <v>228</v>
      </c>
      <c r="P3" s="4" t="s">
        <v>56</v>
      </c>
      <c r="Q3" s="4" t="s">
        <v>57</v>
      </c>
      <c r="R3" s="4" t="s">
        <v>269</v>
      </c>
      <c r="S3" s="15">
        <v>2119488900</v>
      </c>
      <c r="T3" s="17">
        <f>K3-S3</f>
        <v>0</v>
      </c>
    </row>
    <row r="4" spans="2:22" s="11" customFormat="1" x14ac:dyDescent="0.3">
      <c r="K4" s="21"/>
      <c r="M4" s="12" t="s">
        <v>267</v>
      </c>
      <c r="N4" s="12" t="s">
        <v>268</v>
      </c>
      <c r="O4" s="12" t="s">
        <v>284</v>
      </c>
      <c r="P4" s="12" t="s">
        <v>56</v>
      </c>
      <c r="Q4" s="12" t="s">
        <v>57</v>
      </c>
      <c r="R4" s="12" t="s">
        <v>160</v>
      </c>
      <c r="S4" s="18">
        <v>80400000</v>
      </c>
      <c r="T4" s="21">
        <f t="shared" ref="T4:T21" si="0">K4-S4</f>
        <v>-80400000</v>
      </c>
      <c r="V4" s="22" t="s">
        <v>291</v>
      </c>
    </row>
    <row r="5" spans="2:22" x14ac:dyDescent="0.3">
      <c r="B5" s="4" t="s">
        <v>267</v>
      </c>
      <c r="C5" s="4" t="s">
        <v>268</v>
      </c>
      <c r="D5" s="4" t="s">
        <v>50</v>
      </c>
      <c r="E5" s="4" t="s">
        <v>50</v>
      </c>
      <c r="F5" s="4" t="s">
        <v>51</v>
      </c>
      <c r="G5" s="4" t="s">
        <v>103</v>
      </c>
      <c r="H5" s="4" t="s">
        <v>56</v>
      </c>
      <c r="I5" s="4" t="s">
        <v>57</v>
      </c>
      <c r="J5" s="4" t="s">
        <v>270</v>
      </c>
      <c r="K5" s="15">
        <v>97254410</v>
      </c>
      <c r="M5" s="4" t="s">
        <v>267</v>
      </c>
      <c r="N5" s="4" t="s">
        <v>268</v>
      </c>
      <c r="O5" s="4" t="s">
        <v>103</v>
      </c>
      <c r="P5" s="4" t="s">
        <v>56</v>
      </c>
      <c r="Q5" s="4" t="s">
        <v>57</v>
      </c>
      <c r="R5" s="4" t="s">
        <v>270</v>
      </c>
      <c r="S5" s="15">
        <v>97254410</v>
      </c>
      <c r="T5" s="17">
        <f t="shared" si="0"/>
        <v>0</v>
      </c>
      <c r="V5" t="s">
        <v>290</v>
      </c>
    </row>
    <row r="6" spans="2:22" x14ac:dyDescent="0.3">
      <c r="B6" s="4" t="s">
        <v>267</v>
      </c>
      <c r="C6" s="4" t="s">
        <v>268</v>
      </c>
      <c r="D6" s="4" t="s">
        <v>50</v>
      </c>
      <c r="E6" s="4" t="s">
        <v>50</v>
      </c>
      <c r="F6" s="4" t="s">
        <v>51</v>
      </c>
      <c r="G6" s="4" t="s">
        <v>161</v>
      </c>
      <c r="H6" s="4" t="s">
        <v>56</v>
      </c>
      <c r="I6" s="4" t="s">
        <v>57</v>
      </c>
      <c r="J6" s="4" t="s">
        <v>271</v>
      </c>
      <c r="K6" s="15">
        <v>82004100</v>
      </c>
      <c r="M6" s="4" t="s">
        <v>267</v>
      </c>
      <c r="N6" s="4" t="s">
        <v>268</v>
      </c>
      <c r="O6" s="4" t="s">
        <v>161</v>
      </c>
      <c r="P6" s="4" t="s">
        <v>56</v>
      </c>
      <c r="Q6" s="4" t="s">
        <v>57</v>
      </c>
      <c r="R6" s="4" t="s">
        <v>271</v>
      </c>
      <c r="S6" s="15">
        <v>82004100</v>
      </c>
      <c r="T6" s="17">
        <f t="shared" si="0"/>
        <v>0</v>
      </c>
    </row>
    <row r="7" spans="2:22" x14ac:dyDescent="0.3">
      <c r="B7" s="4" t="s">
        <v>267</v>
      </c>
      <c r="C7" s="4" t="s">
        <v>268</v>
      </c>
      <c r="D7" s="4" t="s">
        <v>50</v>
      </c>
      <c r="E7" s="4" t="s">
        <v>50</v>
      </c>
      <c r="F7" s="4" t="s">
        <v>51</v>
      </c>
      <c r="G7" s="4" t="s">
        <v>111</v>
      </c>
      <c r="H7" s="4" t="s">
        <v>56</v>
      </c>
      <c r="I7" s="4" t="s">
        <v>57</v>
      </c>
      <c r="J7" s="4" t="s">
        <v>272</v>
      </c>
      <c r="K7" s="15">
        <v>42762610</v>
      </c>
      <c r="M7" s="4" t="s">
        <v>267</v>
      </c>
      <c r="N7" s="4" t="s">
        <v>268</v>
      </c>
      <c r="O7" s="4" t="s">
        <v>111</v>
      </c>
      <c r="P7" s="4" t="s">
        <v>56</v>
      </c>
      <c r="Q7" s="4" t="s">
        <v>57</v>
      </c>
      <c r="R7" s="4" t="s">
        <v>272</v>
      </c>
      <c r="S7" s="15">
        <v>42762610</v>
      </c>
      <c r="T7" s="17">
        <f t="shared" si="0"/>
        <v>0</v>
      </c>
    </row>
    <row r="8" spans="2:22" x14ac:dyDescent="0.3">
      <c r="B8" s="4" t="s">
        <v>267</v>
      </c>
      <c r="C8" s="4" t="s">
        <v>268</v>
      </c>
      <c r="D8" s="4" t="s">
        <v>50</v>
      </c>
      <c r="E8" s="4" t="s">
        <v>50</v>
      </c>
      <c r="F8" s="4" t="s">
        <v>51</v>
      </c>
      <c r="G8" s="4" t="s">
        <v>179</v>
      </c>
      <c r="H8" s="4" t="s">
        <v>56</v>
      </c>
      <c r="I8" s="4" t="s">
        <v>57</v>
      </c>
      <c r="J8" s="4" t="s">
        <v>273</v>
      </c>
      <c r="K8" s="15">
        <v>304095760</v>
      </c>
      <c r="M8" s="4" t="s">
        <v>267</v>
      </c>
      <c r="N8" s="4" t="s">
        <v>268</v>
      </c>
      <c r="O8" s="4" t="s">
        <v>179</v>
      </c>
      <c r="P8" s="4" t="s">
        <v>56</v>
      </c>
      <c r="Q8" s="4" t="s">
        <v>57</v>
      </c>
      <c r="R8" s="4" t="s">
        <v>273</v>
      </c>
      <c r="S8" s="15">
        <v>304095760</v>
      </c>
      <c r="T8" s="17">
        <f t="shared" si="0"/>
        <v>0</v>
      </c>
    </row>
    <row r="9" spans="2:22" x14ac:dyDescent="0.3">
      <c r="B9" s="4" t="s">
        <v>267</v>
      </c>
      <c r="C9" s="4" t="s">
        <v>268</v>
      </c>
      <c r="D9" s="4" t="s">
        <v>50</v>
      </c>
      <c r="E9" s="4" t="s">
        <v>50</v>
      </c>
      <c r="F9" s="4" t="s">
        <v>51</v>
      </c>
      <c r="G9" s="4" t="s">
        <v>274</v>
      </c>
      <c r="H9" s="4" t="s">
        <v>56</v>
      </c>
      <c r="I9" s="4" t="s">
        <v>57</v>
      </c>
      <c r="J9" s="4" t="s">
        <v>275</v>
      </c>
      <c r="K9" s="15">
        <v>606284210</v>
      </c>
      <c r="M9" s="4" t="s">
        <v>267</v>
      </c>
      <c r="N9" s="4" t="s">
        <v>268</v>
      </c>
      <c r="O9" s="4" t="s">
        <v>274</v>
      </c>
      <c r="P9" s="4" t="s">
        <v>56</v>
      </c>
      <c r="Q9" s="4" t="s">
        <v>57</v>
      </c>
      <c r="R9" s="4" t="s">
        <v>275</v>
      </c>
      <c r="S9" s="15">
        <v>606284210</v>
      </c>
      <c r="T9" s="17">
        <f t="shared" si="0"/>
        <v>0</v>
      </c>
    </row>
    <row r="10" spans="2:22" x14ac:dyDescent="0.3">
      <c r="B10" s="4" t="s">
        <v>267</v>
      </c>
      <c r="C10" s="4" t="s">
        <v>268</v>
      </c>
      <c r="D10" s="4" t="s">
        <v>50</v>
      </c>
      <c r="E10" s="4" t="s">
        <v>50</v>
      </c>
      <c r="F10" s="4" t="s">
        <v>51</v>
      </c>
      <c r="G10" s="4" t="s">
        <v>207</v>
      </c>
      <c r="H10" s="4" t="s">
        <v>56</v>
      </c>
      <c r="I10" s="4" t="s">
        <v>57</v>
      </c>
      <c r="J10" s="4" t="s">
        <v>276</v>
      </c>
      <c r="K10" s="15">
        <v>3480974870</v>
      </c>
      <c r="M10" s="4" t="s">
        <v>267</v>
      </c>
      <c r="N10" s="4" t="s">
        <v>268</v>
      </c>
      <c r="O10" s="4" t="s">
        <v>207</v>
      </c>
      <c r="P10" s="4" t="s">
        <v>56</v>
      </c>
      <c r="Q10" s="4" t="s">
        <v>57</v>
      </c>
      <c r="R10" s="4" t="s">
        <v>276</v>
      </c>
      <c r="S10" s="15">
        <v>3480974870</v>
      </c>
      <c r="T10" s="17">
        <f t="shared" si="0"/>
        <v>0</v>
      </c>
    </row>
    <row r="11" spans="2:22" x14ac:dyDescent="0.3">
      <c r="B11" s="4" t="s">
        <v>267</v>
      </c>
      <c r="C11" s="4" t="s">
        <v>268</v>
      </c>
      <c r="D11" s="4" t="s">
        <v>50</v>
      </c>
      <c r="E11" s="4" t="s">
        <v>50</v>
      </c>
      <c r="F11" s="4" t="s">
        <v>51</v>
      </c>
      <c r="G11" s="4" t="s">
        <v>209</v>
      </c>
      <c r="H11" s="4" t="s">
        <v>56</v>
      </c>
      <c r="I11" s="4" t="s">
        <v>57</v>
      </c>
      <c r="J11" s="4" t="s">
        <v>277</v>
      </c>
      <c r="K11" s="15">
        <v>14173935510</v>
      </c>
      <c r="M11" s="4" t="s">
        <v>267</v>
      </c>
      <c r="N11" s="4" t="s">
        <v>268</v>
      </c>
      <c r="O11" s="4" t="s">
        <v>209</v>
      </c>
      <c r="P11" s="4" t="s">
        <v>56</v>
      </c>
      <c r="Q11" s="4" t="s">
        <v>57</v>
      </c>
      <c r="R11" s="4" t="s">
        <v>277</v>
      </c>
      <c r="S11" s="15">
        <v>14173935510</v>
      </c>
      <c r="T11" s="17">
        <f t="shared" si="0"/>
        <v>0</v>
      </c>
    </row>
    <row r="12" spans="2:22" x14ac:dyDescent="0.3">
      <c r="B12" s="4" t="s">
        <v>267</v>
      </c>
      <c r="C12" s="4" t="s">
        <v>268</v>
      </c>
      <c r="D12" s="4" t="s">
        <v>50</v>
      </c>
      <c r="E12" s="4" t="s">
        <v>50</v>
      </c>
      <c r="F12" s="4" t="s">
        <v>51</v>
      </c>
      <c r="G12" s="4" t="s">
        <v>278</v>
      </c>
      <c r="H12" s="4" t="s">
        <v>62</v>
      </c>
      <c r="I12" s="4" t="s">
        <v>63</v>
      </c>
      <c r="J12" s="4" t="s">
        <v>279</v>
      </c>
      <c r="K12" s="15">
        <v>13209236240</v>
      </c>
      <c r="M12" s="4" t="s">
        <v>267</v>
      </c>
      <c r="N12" s="4" t="s">
        <v>268</v>
      </c>
      <c r="O12" s="4" t="s">
        <v>278</v>
      </c>
      <c r="P12" s="4" t="s">
        <v>62</v>
      </c>
      <c r="Q12" s="4" t="s">
        <v>63</v>
      </c>
      <c r="R12" s="4" t="s">
        <v>279</v>
      </c>
      <c r="S12" s="15">
        <v>13209236240</v>
      </c>
      <c r="T12" s="17">
        <f t="shared" si="0"/>
        <v>0</v>
      </c>
    </row>
    <row r="13" spans="2:22" x14ac:dyDescent="0.3">
      <c r="B13" s="4" t="s">
        <v>267</v>
      </c>
      <c r="C13" s="4" t="s">
        <v>268</v>
      </c>
      <c r="D13" s="4" t="s">
        <v>50</v>
      </c>
      <c r="E13" s="4" t="s">
        <v>50</v>
      </c>
      <c r="F13" s="4" t="s">
        <v>51</v>
      </c>
      <c r="G13" s="4" t="s">
        <v>61</v>
      </c>
      <c r="H13" s="4" t="s">
        <v>62</v>
      </c>
      <c r="I13" s="4" t="s">
        <v>63</v>
      </c>
      <c r="J13" s="4" t="s">
        <v>280</v>
      </c>
      <c r="K13" s="15">
        <v>132283630</v>
      </c>
      <c r="M13" s="4" t="s">
        <v>267</v>
      </c>
      <c r="N13" s="4" t="s">
        <v>268</v>
      </c>
      <c r="O13" s="4" t="s">
        <v>61</v>
      </c>
      <c r="P13" s="4" t="s">
        <v>62</v>
      </c>
      <c r="Q13" s="4" t="s">
        <v>63</v>
      </c>
      <c r="R13" s="4" t="s">
        <v>280</v>
      </c>
      <c r="S13" s="15">
        <v>132283630</v>
      </c>
      <c r="T13" s="17">
        <f t="shared" si="0"/>
        <v>0</v>
      </c>
    </row>
    <row r="14" spans="2:22" x14ac:dyDescent="0.3">
      <c r="B14" s="4" t="s">
        <v>267</v>
      </c>
      <c r="C14" s="4" t="s">
        <v>268</v>
      </c>
      <c r="D14" s="4" t="s">
        <v>50</v>
      </c>
      <c r="E14" s="4" t="s">
        <v>50</v>
      </c>
      <c r="F14" s="4" t="s">
        <v>51</v>
      </c>
      <c r="G14" s="4" t="s">
        <v>281</v>
      </c>
      <c r="H14" s="4" t="s">
        <v>62</v>
      </c>
      <c r="I14" s="4" t="s">
        <v>63</v>
      </c>
      <c r="J14" s="4" t="s">
        <v>282</v>
      </c>
      <c r="K14" s="15">
        <v>20976418031</v>
      </c>
      <c r="M14" s="4" t="s">
        <v>267</v>
      </c>
      <c r="N14" s="4" t="s">
        <v>268</v>
      </c>
      <c r="O14" s="4" t="s">
        <v>281</v>
      </c>
      <c r="P14" s="4" t="s">
        <v>62</v>
      </c>
      <c r="Q14" s="4" t="s">
        <v>63</v>
      </c>
      <c r="R14" s="4" t="s">
        <v>282</v>
      </c>
      <c r="S14" s="15">
        <v>20976418031</v>
      </c>
      <c r="T14" s="17">
        <f t="shared" si="0"/>
        <v>0</v>
      </c>
    </row>
    <row r="15" spans="2:22" x14ac:dyDescent="0.3">
      <c r="B15" s="4" t="s">
        <v>267</v>
      </c>
      <c r="C15" s="4" t="s">
        <v>268</v>
      </c>
      <c r="D15" s="4" t="s">
        <v>50</v>
      </c>
      <c r="E15" s="4" t="s">
        <v>50</v>
      </c>
      <c r="F15" s="4" t="s">
        <v>51</v>
      </c>
      <c r="G15" s="4" t="s">
        <v>183</v>
      </c>
      <c r="H15" s="4" t="s">
        <v>68</v>
      </c>
      <c r="I15" s="4" t="s">
        <v>69</v>
      </c>
      <c r="J15" s="4" t="s">
        <v>129</v>
      </c>
      <c r="K15" s="15">
        <v>168679831</v>
      </c>
      <c r="M15" s="4" t="s">
        <v>267</v>
      </c>
      <c r="N15" s="4" t="s">
        <v>268</v>
      </c>
      <c r="O15" s="4" t="s">
        <v>183</v>
      </c>
      <c r="P15" s="4" t="s">
        <v>68</v>
      </c>
      <c r="Q15" s="4" t="s">
        <v>69</v>
      </c>
      <c r="R15" s="4" t="s">
        <v>129</v>
      </c>
      <c r="S15" s="15">
        <v>168679831</v>
      </c>
      <c r="T15" s="17">
        <f t="shared" si="0"/>
        <v>0</v>
      </c>
    </row>
    <row r="16" spans="2:22" x14ac:dyDescent="0.3">
      <c r="B16" s="4" t="s">
        <v>267</v>
      </c>
      <c r="C16" s="4" t="s">
        <v>268</v>
      </c>
      <c r="D16" s="4" t="s">
        <v>50</v>
      </c>
      <c r="E16" s="4" t="s">
        <v>50</v>
      </c>
      <c r="F16" s="4" t="s">
        <v>51</v>
      </c>
      <c r="G16" s="4" t="s">
        <v>73</v>
      </c>
      <c r="H16" s="4" t="s">
        <v>68</v>
      </c>
      <c r="I16" s="4" t="s">
        <v>69</v>
      </c>
      <c r="J16" s="4" t="s">
        <v>125</v>
      </c>
      <c r="K16" s="15">
        <v>50</v>
      </c>
      <c r="M16" s="4" t="s">
        <v>267</v>
      </c>
      <c r="N16" s="4" t="s">
        <v>268</v>
      </c>
      <c r="O16" s="4" t="s">
        <v>73</v>
      </c>
      <c r="P16" s="4" t="s">
        <v>68</v>
      </c>
      <c r="Q16" s="4" t="s">
        <v>69</v>
      </c>
      <c r="R16" s="4" t="s">
        <v>125</v>
      </c>
      <c r="S16" s="15">
        <v>50</v>
      </c>
      <c r="T16" s="17">
        <f t="shared" si="0"/>
        <v>0</v>
      </c>
    </row>
    <row r="17" spans="2:21" x14ac:dyDescent="0.3">
      <c r="B17" s="4" t="s">
        <v>267</v>
      </c>
      <c r="C17" s="4" t="s">
        <v>268</v>
      </c>
      <c r="D17" s="4" t="s">
        <v>50</v>
      </c>
      <c r="E17" s="4" t="s">
        <v>50</v>
      </c>
      <c r="F17" s="4" t="s">
        <v>51</v>
      </c>
      <c r="G17" s="4" t="s">
        <v>113</v>
      </c>
      <c r="H17" s="4" t="s">
        <v>68</v>
      </c>
      <c r="I17" s="4" t="s">
        <v>69</v>
      </c>
      <c r="J17" s="4" t="s">
        <v>98</v>
      </c>
      <c r="K17" s="15">
        <v>2549563228</v>
      </c>
      <c r="M17" s="4" t="s">
        <v>267</v>
      </c>
      <c r="N17" s="4" t="s">
        <v>268</v>
      </c>
      <c r="O17" s="4" t="s">
        <v>113</v>
      </c>
      <c r="P17" s="4" t="s">
        <v>68</v>
      </c>
      <c r="Q17" s="4" t="s">
        <v>69</v>
      </c>
      <c r="R17" s="4" t="s">
        <v>98</v>
      </c>
      <c r="S17" s="15">
        <v>2549563228</v>
      </c>
      <c r="T17" s="17">
        <f t="shared" si="0"/>
        <v>0</v>
      </c>
    </row>
    <row r="18" spans="2:21" x14ac:dyDescent="0.3">
      <c r="B18" s="4" t="s">
        <v>267</v>
      </c>
      <c r="C18" s="4" t="s">
        <v>268</v>
      </c>
      <c r="D18" s="4" t="s">
        <v>50</v>
      </c>
      <c r="E18" s="4" t="s">
        <v>50</v>
      </c>
      <c r="F18" s="4" t="s">
        <v>51</v>
      </c>
      <c r="G18" s="4" t="s">
        <v>83</v>
      </c>
      <c r="H18" s="4" t="s">
        <v>68</v>
      </c>
      <c r="I18" s="4" t="s">
        <v>69</v>
      </c>
      <c r="J18" s="4" t="s">
        <v>283</v>
      </c>
      <c r="K18" s="15">
        <v>2132975859</v>
      </c>
      <c r="M18" s="4" t="s">
        <v>267</v>
      </c>
      <c r="N18" s="4" t="s">
        <v>268</v>
      </c>
      <c r="O18" s="4" t="s">
        <v>83</v>
      </c>
      <c r="P18" s="4" t="s">
        <v>68</v>
      </c>
      <c r="Q18" s="4" t="s">
        <v>69</v>
      </c>
      <c r="R18" s="4" t="s">
        <v>283</v>
      </c>
      <c r="S18" s="15">
        <v>2132975859</v>
      </c>
      <c r="T18" s="17">
        <f t="shared" si="0"/>
        <v>0</v>
      </c>
    </row>
    <row r="19" spans="2:21" x14ac:dyDescent="0.3">
      <c r="B19" s="4" t="s">
        <v>267</v>
      </c>
      <c r="C19" s="4" t="s">
        <v>268</v>
      </c>
      <c r="D19" s="4" t="s">
        <v>50</v>
      </c>
      <c r="E19" s="4" t="s">
        <v>50</v>
      </c>
      <c r="F19" s="4" t="s">
        <v>51</v>
      </c>
      <c r="G19" s="4" t="s">
        <v>87</v>
      </c>
      <c r="H19" s="4" t="s">
        <v>68</v>
      </c>
      <c r="I19" s="4" t="s">
        <v>69</v>
      </c>
      <c r="J19" s="4" t="s">
        <v>123</v>
      </c>
      <c r="K19" s="15">
        <v>16382080</v>
      </c>
      <c r="M19" s="4" t="s">
        <v>267</v>
      </c>
      <c r="N19" s="4" t="s">
        <v>268</v>
      </c>
      <c r="O19" s="4" t="s">
        <v>87</v>
      </c>
      <c r="P19" s="4" t="s">
        <v>68</v>
      </c>
      <c r="Q19" s="4" t="s">
        <v>69</v>
      </c>
      <c r="R19" s="4" t="s">
        <v>123</v>
      </c>
      <c r="S19" s="15">
        <v>16382080</v>
      </c>
      <c r="T19" s="17">
        <f t="shared" si="0"/>
        <v>0</v>
      </c>
    </row>
    <row r="20" spans="2:21" x14ac:dyDescent="0.3">
      <c r="B20" s="4" t="s">
        <v>267</v>
      </c>
      <c r="C20" s="4" t="s">
        <v>268</v>
      </c>
      <c r="D20" s="4" t="s">
        <v>50</v>
      </c>
      <c r="E20" s="4" t="s">
        <v>50</v>
      </c>
      <c r="F20" s="4" t="s">
        <v>51</v>
      </c>
      <c r="G20" s="4" t="s">
        <v>91</v>
      </c>
      <c r="H20" s="4" t="s">
        <v>68</v>
      </c>
      <c r="I20" s="4" t="s">
        <v>69</v>
      </c>
      <c r="J20" s="4" t="s">
        <v>94</v>
      </c>
      <c r="K20" s="15">
        <v>50890</v>
      </c>
      <c r="M20" s="4" t="s">
        <v>267</v>
      </c>
      <c r="N20" s="4" t="s">
        <v>268</v>
      </c>
      <c r="O20" s="4" t="s">
        <v>91</v>
      </c>
      <c r="P20" s="4" t="s">
        <v>68</v>
      </c>
      <c r="Q20" s="4" t="s">
        <v>69</v>
      </c>
      <c r="R20" s="4" t="s">
        <v>94</v>
      </c>
      <c r="S20" s="15">
        <v>50890</v>
      </c>
      <c r="T20" s="17">
        <f t="shared" si="0"/>
        <v>0</v>
      </c>
    </row>
    <row r="21" spans="2:21" x14ac:dyDescent="0.3">
      <c r="B21" s="4" t="s">
        <v>267</v>
      </c>
      <c r="C21" s="4" t="s">
        <v>268</v>
      </c>
      <c r="D21" s="4" t="s">
        <v>50</v>
      </c>
      <c r="E21" s="4" t="s">
        <v>50</v>
      </c>
      <c r="F21" s="4" t="s">
        <v>51</v>
      </c>
      <c r="G21" s="4" t="s">
        <v>93</v>
      </c>
      <c r="H21" s="4" t="s">
        <v>68</v>
      </c>
      <c r="I21" s="4" t="s">
        <v>69</v>
      </c>
      <c r="J21" s="4" t="s">
        <v>90</v>
      </c>
      <c r="K21" s="15">
        <v>54930629</v>
      </c>
      <c r="M21" s="4" t="s">
        <v>267</v>
      </c>
      <c r="N21" s="4" t="s">
        <v>268</v>
      </c>
      <c r="O21" s="4" t="s">
        <v>93</v>
      </c>
      <c r="P21" s="4" t="s">
        <v>68</v>
      </c>
      <c r="Q21" s="4" t="s">
        <v>69</v>
      </c>
      <c r="R21" s="4" t="s">
        <v>90</v>
      </c>
      <c r="S21" s="15">
        <v>54930629</v>
      </c>
      <c r="T21" s="17">
        <f t="shared" si="0"/>
        <v>0</v>
      </c>
    </row>
    <row r="23" spans="2:21" ht="17.25" thickBot="1" x14ac:dyDescent="0.35">
      <c r="B23" s="36" t="s">
        <v>294</v>
      </c>
      <c r="C23" s="36"/>
      <c r="D23" s="36"/>
      <c r="E23" s="36"/>
      <c r="F23" s="36"/>
      <c r="G23" s="36"/>
      <c r="H23" s="36"/>
      <c r="I23" s="36"/>
      <c r="J23" s="36"/>
      <c r="K23" s="36"/>
    </row>
    <row r="24" spans="2:21" ht="17.25" thickBot="1" x14ac:dyDescent="0.35">
      <c r="B24" s="32" t="s">
        <v>292</v>
      </c>
      <c r="C24" s="33"/>
      <c r="D24" s="33"/>
      <c r="E24" s="33"/>
      <c r="F24" s="33"/>
      <c r="G24" s="33"/>
      <c r="H24" s="33"/>
      <c r="I24" s="33"/>
      <c r="J24" s="33"/>
      <c r="K24" s="34"/>
    </row>
    <row r="25" spans="2:21" ht="27" x14ac:dyDescent="0.3">
      <c r="B25" s="6" t="s">
        <v>0</v>
      </c>
      <c r="C25" s="6" t="s">
        <v>1</v>
      </c>
      <c r="D25" s="6" t="s">
        <v>2</v>
      </c>
      <c r="E25" s="6" t="s">
        <v>3</v>
      </c>
      <c r="F25" s="6" t="s">
        <v>4</v>
      </c>
      <c r="G25" s="6" t="s">
        <v>5</v>
      </c>
      <c r="H25" s="6" t="s">
        <v>6</v>
      </c>
      <c r="I25" s="6" t="s">
        <v>7</v>
      </c>
      <c r="J25" s="6" t="s">
        <v>8</v>
      </c>
      <c r="K25" s="6" t="s">
        <v>9</v>
      </c>
      <c r="M25" s="1" t="s">
        <v>0</v>
      </c>
      <c r="N25" s="1" t="s">
        <v>1</v>
      </c>
      <c r="O25" s="1" t="s">
        <v>5</v>
      </c>
      <c r="P25" s="1" t="s">
        <v>6</v>
      </c>
      <c r="Q25" s="1" t="s">
        <v>7</v>
      </c>
      <c r="R25" s="1" t="s">
        <v>8</v>
      </c>
      <c r="S25" s="1" t="s">
        <v>185</v>
      </c>
      <c r="U25" s="23" t="s">
        <v>293</v>
      </c>
    </row>
    <row r="26" spans="2:21" x14ac:dyDescent="0.3">
      <c r="B26" s="4" t="s">
        <v>267</v>
      </c>
      <c r="C26" s="4" t="s">
        <v>268</v>
      </c>
      <c r="D26" s="4" t="s">
        <v>50</v>
      </c>
      <c r="E26" s="4" t="s">
        <v>50</v>
      </c>
      <c r="F26" s="4" t="s">
        <v>51</v>
      </c>
      <c r="G26" s="4" t="s">
        <v>228</v>
      </c>
      <c r="H26" s="4" t="s">
        <v>56</v>
      </c>
      <c r="I26" s="4" t="s">
        <v>57</v>
      </c>
      <c r="J26" s="4" t="s">
        <v>269</v>
      </c>
      <c r="K26" s="5">
        <v>2119488900</v>
      </c>
      <c r="M26" s="4" t="s">
        <v>267</v>
      </c>
      <c r="N26" s="4" t="s">
        <v>268</v>
      </c>
      <c r="O26" s="4" t="s">
        <v>228</v>
      </c>
      <c r="P26" s="4" t="s">
        <v>56</v>
      </c>
      <c r="Q26" s="4" t="s">
        <v>57</v>
      </c>
      <c r="R26" s="4" t="s">
        <v>269</v>
      </c>
      <c r="S26" s="5">
        <v>2119488900</v>
      </c>
      <c r="U26" t="b">
        <f>K26=S26</f>
        <v>1</v>
      </c>
    </row>
    <row r="27" spans="2:21" x14ac:dyDescent="0.3">
      <c r="B27" s="4" t="s">
        <v>267</v>
      </c>
      <c r="C27" s="4" t="s">
        <v>268</v>
      </c>
      <c r="D27" s="4" t="s">
        <v>50</v>
      </c>
      <c r="E27" s="4" t="s">
        <v>50</v>
      </c>
      <c r="F27" s="4" t="s">
        <v>51</v>
      </c>
      <c r="G27" s="4" t="s">
        <v>284</v>
      </c>
      <c r="H27" s="4" t="s">
        <v>56</v>
      </c>
      <c r="I27" s="4" t="s">
        <v>57</v>
      </c>
      <c r="J27" s="4" t="s">
        <v>160</v>
      </c>
      <c r="K27" s="5">
        <v>80400000</v>
      </c>
      <c r="M27" s="4" t="s">
        <v>267</v>
      </c>
      <c r="N27" s="4" t="s">
        <v>268</v>
      </c>
      <c r="O27" s="4" t="s">
        <v>284</v>
      </c>
      <c r="P27" s="4" t="s">
        <v>56</v>
      </c>
      <c r="Q27" s="4" t="s">
        <v>57</v>
      </c>
      <c r="R27" s="4" t="s">
        <v>160</v>
      </c>
      <c r="S27" s="5">
        <v>80400000</v>
      </c>
      <c r="U27" t="b">
        <f t="shared" ref="U27:U44" si="1">K27=S27</f>
        <v>1</v>
      </c>
    </row>
    <row r="28" spans="2:21" x14ac:dyDescent="0.3">
      <c r="B28" s="4" t="s">
        <v>267</v>
      </c>
      <c r="C28" s="4" t="s">
        <v>268</v>
      </c>
      <c r="D28" s="4" t="s">
        <v>50</v>
      </c>
      <c r="E28" s="4" t="s">
        <v>50</v>
      </c>
      <c r="F28" s="4" t="s">
        <v>51</v>
      </c>
      <c r="G28" s="4" t="s">
        <v>103</v>
      </c>
      <c r="H28" s="4" t="s">
        <v>56</v>
      </c>
      <c r="I28" s="4" t="s">
        <v>57</v>
      </c>
      <c r="J28" s="4" t="s">
        <v>270</v>
      </c>
      <c r="K28" s="5">
        <v>97254410</v>
      </c>
      <c r="M28" s="4" t="s">
        <v>267</v>
      </c>
      <c r="N28" s="4" t="s">
        <v>268</v>
      </c>
      <c r="O28" s="4" t="s">
        <v>103</v>
      </c>
      <c r="P28" s="4" t="s">
        <v>56</v>
      </c>
      <c r="Q28" s="4" t="s">
        <v>57</v>
      </c>
      <c r="R28" s="4" t="s">
        <v>270</v>
      </c>
      <c r="S28" s="5">
        <v>97254410</v>
      </c>
      <c r="U28" t="b">
        <f t="shared" si="1"/>
        <v>1</v>
      </c>
    </row>
    <row r="29" spans="2:21" x14ac:dyDescent="0.3">
      <c r="B29" s="4" t="s">
        <v>267</v>
      </c>
      <c r="C29" s="4" t="s">
        <v>268</v>
      </c>
      <c r="D29" s="4" t="s">
        <v>50</v>
      </c>
      <c r="E29" s="4" t="s">
        <v>50</v>
      </c>
      <c r="F29" s="4" t="s">
        <v>51</v>
      </c>
      <c r="G29" s="4" t="s">
        <v>161</v>
      </c>
      <c r="H29" s="4" t="s">
        <v>56</v>
      </c>
      <c r="I29" s="4" t="s">
        <v>57</v>
      </c>
      <c r="J29" s="4" t="s">
        <v>271</v>
      </c>
      <c r="K29" s="5">
        <v>82004100</v>
      </c>
      <c r="M29" s="4" t="s">
        <v>267</v>
      </c>
      <c r="N29" s="4" t="s">
        <v>268</v>
      </c>
      <c r="O29" s="4" t="s">
        <v>161</v>
      </c>
      <c r="P29" s="4" t="s">
        <v>56</v>
      </c>
      <c r="Q29" s="4" t="s">
        <v>57</v>
      </c>
      <c r="R29" s="4" t="s">
        <v>271</v>
      </c>
      <c r="S29" s="5">
        <v>82004100</v>
      </c>
      <c r="U29" t="b">
        <f t="shared" si="1"/>
        <v>1</v>
      </c>
    </row>
    <row r="30" spans="2:21" x14ac:dyDescent="0.3">
      <c r="B30" s="4" t="s">
        <v>267</v>
      </c>
      <c r="C30" s="4" t="s">
        <v>268</v>
      </c>
      <c r="D30" s="4" t="s">
        <v>50</v>
      </c>
      <c r="E30" s="4" t="s">
        <v>50</v>
      </c>
      <c r="F30" s="4" t="s">
        <v>51</v>
      </c>
      <c r="G30" s="4" t="s">
        <v>111</v>
      </c>
      <c r="H30" s="4" t="s">
        <v>56</v>
      </c>
      <c r="I30" s="4" t="s">
        <v>57</v>
      </c>
      <c r="J30" s="4" t="s">
        <v>272</v>
      </c>
      <c r="K30" s="5">
        <v>42762610</v>
      </c>
      <c r="M30" s="4" t="s">
        <v>267</v>
      </c>
      <c r="N30" s="4" t="s">
        <v>268</v>
      </c>
      <c r="O30" s="4" t="s">
        <v>111</v>
      </c>
      <c r="P30" s="4" t="s">
        <v>56</v>
      </c>
      <c r="Q30" s="4" t="s">
        <v>57</v>
      </c>
      <c r="R30" s="4" t="s">
        <v>272</v>
      </c>
      <c r="S30" s="5">
        <v>42762610</v>
      </c>
      <c r="U30" t="b">
        <f t="shared" si="1"/>
        <v>1</v>
      </c>
    </row>
    <row r="31" spans="2:21" x14ac:dyDescent="0.3">
      <c r="B31" s="4" t="s">
        <v>267</v>
      </c>
      <c r="C31" s="4" t="s">
        <v>268</v>
      </c>
      <c r="D31" s="4" t="s">
        <v>50</v>
      </c>
      <c r="E31" s="4" t="s">
        <v>50</v>
      </c>
      <c r="F31" s="4" t="s">
        <v>51</v>
      </c>
      <c r="G31" s="4" t="s">
        <v>179</v>
      </c>
      <c r="H31" s="4" t="s">
        <v>56</v>
      </c>
      <c r="I31" s="4" t="s">
        <v>57</v>
      </c>
      <c r="J31" s="4" t="s">
        <v>273</v>
      </c>
      <c r="K31" s="5">
        <v>304095760</v>
      </c>
      <c r="M31" s="4" t="s">
        <v>267</v>
      </c>
      <c r="N31" s="4" t="s">
        <v>268</v>
      </c>
      <c r="O31" s="4" t="s">
        <v>179</v>
      </c>
      <c r="P31" s="4" t="s">
        <v>56</v>
      </c>
      <c r="Q31" s="4" t="s">
        <v>57</v>
      </c>
      <c r="R31" s="4" t="s">
        <v>273</v>
      </c>
      <c r="S31" s="5">
        <v>304095760</v>
      </c>
      <c r="U31" t="b">
        <f t="shared" si="1"/>
        <v>1</v>
      </c>
    </row>
    <row r="32" spans="2:21" x14ac:dyDescent="0.3">
      <c r="B32" s="4" t="s">
        <v>267</v>
      </c>
      <c r="C32" s="4" t="s">
        <v>268</v>
      </c>
      <c r="D32" s="4" t="s">
        <v>50</v>
      </c>
      <c r="E32" s="4" t="s">
        <v>50</v>
      </c>
      <c r="F32" s="4" t="s">
        <v>51</v>
      </c>
      <c r="G32" s="4" t="s">
        <v>274</v>
      </c>
      <c r="H32" s="4" t="s">
        <v>56</v>
      </c>
      <c r="I32" s="4" t="s">
        <v>57</v>
      </c>
      <c r="J32" s="4" t="s">
        <v>275</v>
      </c>
      <c r="K32" s="5">
        <v>606284210</v>
      </c>
      <c r="M32" s="4" t="s">
        <v>267</v>
      </c>
      <c r="N32" s="4" t="s">
        <v>268</v>
      </c>
      <c r="O32" s="4" t="s">
        <v>274</v>
      </c>
      <c r="P32" s="4" t="s">
        <v>56</v>
      </c>
      <c r="Q32" s="4" t="s">
        <v>57</v>
      </c>
      <c r="R32" s="4" t="s">
        <v>275</v>
      </c>
      <c r="S32" s="5">
        <v>606284210</v>
      </c>
      <c r="U32" t="b">
        <f t="shared" si="1"/>
        <v>1</v>
      </c>
    </row>
    <row r="33" spans="2:21" x14ac:dyDescent="0.3">
      <c r="B33" s="4" t="s">
        <v>267</v>
      </c>
      <c r="C33" s="4" t="s">
        <v>268</v>
      </c>
      <c r="D33" s="4" t="s">
        <v>50</v>
      </c>
      <c r="E33" s="4" t="s">
        <v>50</v>
      </c>
      <c r="F33" s="4" t="s">
        <v>51</v>
      </c>
      <c r="G33" s="4" t="s">
        <v>207</v>
      </c>
      <c r="H33" s="4" t="s">
        <v>56</v>
      </c>
      <c r="I33" s="4" t="s">
        <v>57</v>
      </c>
      <c r="J33" s="4" t="s">
        <v>276</v>
      </c>
      <c r="K33" s="5">
        <v>3480974870</v>
      </c>
      <c r="M33" s="4" t="s">
        <v>267</v>
      </c>
      <c r="N33" s="4" t="s">
        <v>268</v>
      </c>
      <c r="O33" s="4" t="s">
        <v>207</v>
      </c>
      <c r="P33" s="4" t="s">
        <v>56</v>
      </c>
      <c r="Q33" s="4" t="s">
        <v>57</v>
      </c>
      <c r="R33" s="4" t="s">
        <v>276</v>
      </c>
      <c r="S33" s="5">
        <v>3480974870</v>
      </c>
      <c r="U33" t="b">
        <f t="shared" si="1"/>
        <v>1</v>
      </c>
    </row>
    <row r="34" spans="2:21" x14ac:dyDescent="0.3">
      <c r="B34" s="4" t="s">
        <v>267</v>
      </c>
      <c r="C34" s="4" t="s">
        <v>268</v>
      </c>
      <c r="D34" s="4" t="s">
        <v>50</v>
      </c>
      <c r="E34" s="4" t="s">
        <v>50</v>
      </c>
      <c r="F34" s="4" t="s">
        <v>51</v>
      </c>
      <c r="G34" s="4" t="s">
        <v>209</v>
      </c>
      <c r="H34" s="4" t="s">
        <v>56</v>
      </c>
      <c r="I34" s="4" t="s">
        <v>57</v>
      </c>
      <c r="J34" s="4" t="s">
        <v>277</v>
      </c>
      <c r="K34" s="5">
        <v>14173935510</v>
      </c>
      <c r="M34" s="4" t="s">
        <v>267</v>
      </c>
      <c r="N34" s="4" t="s">
        <v>268</v>
      </c>
      <c r="O34" s="4" t="s">
        <v>209</v>
      </c>
      <c r="P34" s="4" t="s">
        <v>56</v>
      </c>
      <c r="Q34" s="4" t="s">
        <v>57</v>
      </c>
      <c r="R34" s="4" t="s">
        <v>277</v>
      </c>
      <c r="S34" s="5">
        <v>14173935510</v>
      </c>
      <c r="U34" t="b">
        <f t="shared" si="1"/>
        <v>1</v>
      </c>
    </row>
    <row r="35" spans="2:21" x14ac:dyDescent="0.3">
      <c r="B35" s="4" t="s">
        <v>267</v>
      </c>
      <c r="C35" s="4" t="s">
        <v>268</v>
      </c>
      <c r="D35" s="4" t="s">
        <v>50</v>
      </c>
      <c r="E35" s="4" t="s">
        <v>50</v>
      </c>
      <c r="F35" s="4" t="s">
        <v>51</v>
      </c>
      <c r="G35" s="4" t="s">
        <v>278</v>
      </c>
      <c r="H35" s="4" t="s">
        <v>62</v>
      </c>
      <c r="I35" s="4" t="s">
        <v>63</v>
      </c>
      <c r="J35" s="4" t="s">
        <v>279</v>
      </c>
      <c r="K35" s="5">
        <v>13209236240</v>
      </c>
      <c r="M35" s="4" t="s">
        <v>267</v>
      </c>
      <c r="N35" s="4" t="s">
        <v>268</v>
      </c>
      <c r="O35" s="4" t="s">
        <v>278</v>
      </c>
      <c r="P35" s="4" t="s">
        <v>62</v>
      </c>
      <c r="Q35" s="4" t="s">
        <v>63</v>
      </c>
      <c r="R35" s="4" t="s">
        <v>279</v>
      </c>
      <c r="S35" s="5">
        <v>13209236240</v>
      </c>
      <c r="U35" t="b">
        <f t="shared" si="1"/>
        <v>1</v>
      </c>
    </row>
    <row r="36" spans="2:21" x14ac:dyDescent="0.3">
      <c r="B36" s="4" t="s">
        <v>267</v>
      </c>
      <c r="C36" s="4" t="s">
        <v>268</v>
      </c>
      <c r="D36" s="4" t="s">
        <v>50</v>
      </c>
      <c r="E36" s="4" t="s">
        <v>50</v>
      </c>
      <c r="F36" s="4" t="s">
        <v>51</v>
      </c>
      <c r="G36" s="4" t="s">
        <v>61</v>
      </c>
      <c r="H36" s="4" t="s">
        <v>62</v>
      </c>
      <c r="I36" s="4" t="s">
        <v>63</v>
      </c>
      <c r="J36" s="4" t="s">
        <v>280</v>
      </c>
      <c r="K36" s="5">
        <v>132283630</v>
      </c>
      <c r="M36" s="4" t="s">
        <v>267</v>
      </c>
      <c r="N36" s="4" t="s">
        <v>268</v>
      </c>
      <c r="O36" s="4" t="s">
        <v>61</v>
      </c>
      <c r="P36" s="4" t="s">
        <v>62</v>
      </c>
      <c r="Q36" s="4" t="s">
        <v>63</v>
      </c>
      <c r="R36" s="4" t="s">
        <v>280</v>
      </c>
      <c r="S36" s="5">
        <v>132283630</v>
      </c>
      <c r="U36" t="b">
        <f t="shared" si="1"/>
        <v>1</v>
      </c>
    </row>
    <row r="37" spans="2:21" x14ac:dyDescent="0.3">
      <c r="B37" s="4" t="s">
        <v>267</v>
      </c>
      <c r="C37" s="4" t="s">
        <v>268</v>
      </c>
      <c r="D37" s="4" t="s">
        <v>50</v>
      </c>
      <c r="E37" s="4" t="s">
        <v>50</v>
      </c>
      <c r="F37" s="4" t="s">
        <v>51</v>
      </c>
      <c r="G37" s="4" t="s">
        <v>281</v>
      </c>
      <c r="H37" s="4" t="s">
        <v>62</v>
      </c>
      <c r="I37" s="4" t="s">
        <v>63</v>
      </c>
      <c r="J37" s="4" t="s">
        <v>282</v>
      </c>
      <c r="K37" s="5">
        <v>20976418031</v>
      </c>
      <c r="M37" s="4" t="s">
        <v>267</v>
      </c>
      <c r="N37" s="4" t="s">
        <v>268</v>
      </c>
      <c r="O37" s="4" t="s">
        <v>281</v>
      </c>
      <c r="P37" s="4" t="s">
        <v>62</v>
      </c>
      <c r="Q37" s="4" t="s">
        <v>63</v>
      </c>
      <c r="R37" s="4" t="s">
        <v>282</v>
      </c>
      <c r="S37" s="5">
        <v>20976418031</v>
      </c>
      <c r="U37" t="b">
        <f t="shared" si="1"/>
        <v>1</v>
      </c>
    </row>
    <row r="38" spans="2:21" x14ac:dyDescent="0.3">
      <c r="B38" s="4" t="s">
        <v>267</v>
      </c>
      <c r="C38" s="4" t="s">
        <v>268</v>
      </c>
      <c r="D38" s="4" t="s">
        <v>50</v>
      </c>
      <c r="E38" s="4" t="s">
        <v>50</v>
      </c>
      <c r="F38" s="4" t="s">
        <v>51</v>
      </c>
      <c r="G38" s="4" t="s">
        <v>183</v>
      </c>
      <c r="H38" s="4" t="s">
        <v>68</v>
      </c>
      <c r="I38" s="4" t="s">
        <v>69</v>
      </c>
      <c r="J38" s="4" t="s">
        <v>129</v>
      </c>
      <c r="K38" s="5">
        <v>168679831</v>
      </c>
      <c r="M38" s="4" t="s">
        <v>267</v>
      </c>
      <c r="N38" s="4" t="s">
        <v>268</v>
      </c>
      <c r="O38" s="4" t="s">
        <v>183</v>
      </c>
      <c r="P38" s="4" t="s">
        <v>68</v>
      </c>
      <c r="Q38" s="4" t="s">
        <v>69</v>
      </c>
      <c r="R38" s="4" t="s">
        <v>129</v>
      </c>
      <c r="S38" s="5">
        <v>168679831</v>
      </c>
      <c r="U38" t="b">
        <f t="shared" si="1"/>
        <v>1</v>
      </c>
    </row>
    <row r="39" spans="2:21" x14ac:dyDescent="0.3">
      <c r="B39" s="4" t="s">
        <v>267</v>
      </c>
      <c r="C39" s="4" t="s">
        <v>268</v>
      </c>
      <c r="D39" s="4" t="s">
        <v>50</v>
      </c>
      <c r="E39" s="4" t="s">
        <v>50</v>
      </c>
      <c r="F39" s="4" t="s">
        <v>51</v>
      </c>
      <c r="G39" s="4" t="s">
        <v>73</v>
      </c>
      <c r="H39" s="4" t="s">
        <v>68</v>
      </c>
      <c r="I39" s="4" t="s">
        <v>69</v>
      </c>
      <c r="J39" s="4" t="s">
        <v>125</v>
      </c>
      <c r="K39" s="5">
        <v>50</v>
      </c>
      <c r="M39" s="4" t="s">
        <v>267</v>
      </c>
      <c r="N39" s="4" t="s">
        <v>268</v>
      </c>
      <c r="O39" s="4" t="s">
        <v>73</v>
      </c>
      <c r="P39" s="4" t="s">
        <v>68</v>
      </c>
      <c r="Q39" s="4" t="s">
        <v>69</v>
      </c>
      <c r="R39" s="4" t="s">
        <v>125</v>
      </c>
      <c r="S39" s="5">
        <v>50</v>
      </c>
      <c r="U39" t="b">
        <f t="shared" si="1"/>
        <v>1</v>
      </c>
    </row>
    <row r="40" spans="2:21" x14ac:dyDescent="0.3">
      <c r="B40" s="4" t="s">
        <v>267</v>
      </c>
      <c r="C40" s="4" t="s">
        <v>268</v>
      </c>
      <c r="D40" s="4" t="s">
        <v>50</v>
      </c>
      <c r="E40" s="4" t="s">
        <v>50</v>
      </c>
      <c r="F40" s="4" t="s">
        <v>51</v>
      </c>
      <c r="G40" s="4" t="s">
        <v>113</v>
      </c>
      <c r="H40" s="4" t="s">
        <v>68</v>
      </c>
      <c r="I40" s="4" t="s">
        <v>69</v>
      </c>
      <c r="J40" s="4" t="s">
        <v>98</v>
      </c>
      <c r="K40" s="5">
        <v>2549563228</v>
      </c>
      <c r="M40" s="4" t="s">
        <v>267</v>
      </c>
      <c r="N40" s="4" t="s">
        <v>268</v>
      </c>
      <c r="O40" s="4" t="s">
        <v>113</v>
      </c>
      <c r="P40" s="4" t="s">
        <v>68</v>
      </c>
      <c r="Q40" s="4" t="s">
        <v>69</v>
      </c>
      <c r="R40" s="4" t="s">
        <v>98</v>
      </c>
      <c r="S40" s="5">
        <v>2549563228</v>
      </c>
      <c r="U40" t="b">
        <f t="shared" si="1"/>
        <v>1</v>
      </c>
    </row>
    <row r="41" spans="2:21" x14ac:dyDescent="0.3">
      <c r="B41" s="4" t="s">
        <v>267</v>
      </c>
      <c r="C41" s="4" t="s">
        <v>268</v>
      </c>
      <c r="D41" s="4" t="s">
        <v>50</v>
      </c>
      <c r="E41" s="4" t="s">
        <v>50</v>
      </c>
      <c r="F41" s="4" t="s">
        <v>51</v>
      </c>
      <c r="G41" s="4" t="s">
        <v>83</v>
      </c>
      <c r="H41" s="4" t="s">
        <v>68</v>
      </c>
      <c r="I41" s="4" t="s">
        <v>69</v>
      </c>
      <c r="J41" s="4" t="s">
        <v>283</v>
      </c>
      <c r="K41" s="5">
        <v>2132975859</v>
      </c>
      <c r="M41" s="4" t="s">
        <v>267</v>
      </c>
      <c r="N41" s="4" t="s">
        <v>268</v>
      </c>
      <c r="O41" s="4" t="s">
        <v>83</v>
      </c>
      <c r="P41" s="4" t="s">
        <v>68</v>
      </c>
      <c r="Q41" s="4" t="s">
        <v>69</v>
      </c>
      <c r="R41" s="4" t="s">
        <v>283</v>
      </c>
      <c r="S41" s="5">
        <v>2132975859</v>
      </c>
      <c r="U41" t="b">
        <f t="shared" si="1"/>
        <v>1</v>
      </c>
    </row>
    <row r="42" spans="2:21" x14ac:dyDescent="0.3">
      <c r="B42" s="4" t="s">
        <v>267</v>
      </c>
      <c r="C42" s="4" t="s">
        <v>268</v>
      </c>
      <c r="D42" s="4" t="s">
        <v>50</v>
      </c>
      <c r="E42" s="4" t="s">
        <v>50</v>
      </c>
      <c r="F42" s="4" t="s">
        <v>51</v>
      </c>
      <c r="G42" s="4" t="s">
        <v>87</v>
      </c>
      <c r="H42" s="4" t="s">
        <v>68</v>
      </c>
      <c r="I42" s="4" t="s">
        <v>69</v>
      </c>
      <c r="J42" s="4" t="s">
        <v>123</v>
      </c>
      <c r="K42" s="5">
        <v>16382080</v>
      </c>
      <c r="M42" s="4" t="s">
        <v>267</v>
      </c>
      <c r="N42" s="4" t="s">
        <v>268</v>
      </c>
      <c r="O42" s="4" t="s">
        <v>87</v>
      </c>
      <c r="P42" s="4" t="s">
        <v>68</v>
      </c>
      <c r="Q42" s="4" t="s">
        <v>69</v>
      </c>
      <c r="R42" s="4" t="s">
        <v>123</v>
      </c>
      <c r="S42" s="5">
        <v>16382080</v>
      </c>
      <c r="U42" t="b">
        <f t="shared" si="1"/>
        <v>1</v>
      </c>
    </row>
    <row r="43" spans="2:21" x14ac:dyDescent="0.3">
      <c r="B43" s="4" t="s">
        <v>267</v>
      </c>
      <c r="C43" s="4" t="s">
        <v>268</v>
      </c>
      <c r="D43" s="4" t="s">
        <v>50</v>
      </c>
      <c r="E43" s="4" t="s">
        <v>50</v>
      </c>
      <c r="F43" s="4" t="s">
        <v>51</v>
      </c>
      <c r="G43" s="4" t="s">
        <v>91</v>
      </c>
      <c r="H43" s="4" t="s">
        <v>68</v>
      </c>
      <c r="I43" s="4" t="s">
        <v>69</v>
      </c>
      <c r="J43" s="4" t="s">
        <v>94</v>
      </c>
      <c r="K43" s="5">
        <v>50890</v>
      </c>
      <c r="M43" s="4" t="s">
        <v>267</v>
      </c>
      <c r="N43" s="4" t="s">
        <v>268</v>
      </c>
      <c r="O43" s="4" t="s">
        <v>91</v>
      </c>
      <c r="P43" s="4" t="s">
        <v>68</v>
      </c>
      <c r="Q43" s="4" t="s">
        <v>69</v>
      </c>
      <c r="R43" s="4" t="s">
        <v>94</v>
      </c>
      <c r="S43" s="5">
        <v>50890</v>
      </c>
      <c r="U43" t="b">
        <f t="shared" si="1"/>
        <v>1</v>
      </c>
    </row>
    <row r="44" spans="2:21" x14ac:dyDescent="0.3">
      <c r="B44" s="4" t="s">
        <v>267</v>
      </c>
      <c r="C44" s="4" t="s">
        <v>268</v>
      </c>
      <c r="D44" s="4" t="s">
        <v>50</v>
      </c>
      <c r="E44" s="4" t="s">
        <v>50</v>
      </c>
      <c r="F44" s="4" t="s">
        <v>51</v>
      </c>
      <c r="G44" s="4" t="s">
        <v>93</v>
      </c>
      <c r="H44" s="4" t="s">
        <v>68</v>
      </c>
      <c r="I44" s="4" t="s">
        <v>69</v>
      </c>
      <c r="J44" s="4" t="s">
        <v>90</v>
      </c>
      <c r="K44" s="5">
        <v>54930629</v>
      </c>
      <c r="M44" s="4" t="s">
        <v>267</v>
      </c>
      <c r="N44" s="4" t="s">
        <v>268</v>
      </c>
      <c r="O44" s="4" t="s">
        <v>93</v>
      </c>
      <c r="P44" s="4" t="s">
        <v>68</v>
      </c>
      <c r="Q44" s="4" t="s">
        <v>69</v>
      </c>
      <c r="R44" s="4" t="s">
        <v>90</v>
      </c>
      <c r="S44" s="5">
        <v>54930629</v>
      </c>
      <c r="U44" t="b">
        <f t="shared" si="1"/>
        <v>1</v>
      </c>
    </row>
  </sheetData>
  <mergeCells count="2">
    <mergeCell ref="B24:K24"/>
    <mergeCell ref="B23:K23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BFA29-090D-4734-A11D-677A8B459BA9}">
  <dimension ref="B2:T6"/>
  <sheetViews>
    <sheetView workbookViewId="0">
      <selection activeCell="F31" sqref="F31"/>
    </sheetView>
  </sheetViews>
  <sheetFormatPr defaultRowHeight="16.5" x14ac:dyDescent="0.3"/>
  <cols>
    <col min="11" max="11" width="13.25" bestFit="1" customWidth="1"/>
    <col min="19" max="19" width="13.25" bestFit="1" customWidth="1"/>
  </cols>
  <sheetData>
    <row r="2" spans="2:20" ht="27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M2" s="1" t="s">
        <v>0</v>
      </c>
      <c r="N2" s="1" t="s">
        <v>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185</v>
      </c>
    </row>
    <row r="3" spans="2:20" x14ac:dyDescent="0.3">
      <c r="B3" s="4" t="s">
        <v>285</v>
      </c>
      <c r="C3" s="4" t="s">
        <v>286</v>
      </c>
      <c r="D3" s="4" t="s">
        <v>50</v>
      </c>
      <c r="E3" s="4" t="s">
        <v>50</v>
      </c>
      <c r="F3" s="4" t="s">
        <v>51</v>
      </c>
      <c r="G3" s="4" t="s">
        <v>120</v>
      </c>
      <c r="H3" s="4" t="s">
        <v>56</v>
      </c>
      <c r="I3" s="4" t="s">
        <v>57</v>
      </c>
      <c r="J3" s="4" t="s">
        <v>210</v>
      </c>
      <c r="K3" s="15">
        <v>3115688250</v>
      </c>
      <c r="M3" s="4" t="s">
        <v>285</v>
      </c>
      <c r="N3" s="4" t="s">
        <v>286</v>
      </c>
      <c r="O3" s="4" t="s">
        <v>120</v>
      </c>
      <c r="P3" s="4" t="s">
        <v>56</v>
      </c>
      <c r="Q3" s="4" t="s">
        <v>57</v>
      </c>
      <c r="R3" s="4" t="s">
        <v>210</v>
      </c>
      <c r="S3" s="15">
        <v>3115688250</v>
      </c>
      <c r="T3" s="17">
        <f>K3-S3</f>
        <v>0</v>
      </c>
    </row>
    <row r="4" spans="2:20" x14ac:dyDescent="0.3">
      <c r="B4" s="4" t="s">
        <v>285</v>
      </c>
      <c r="C4" s="4" t="s">
        <v>286</v>
      </c>
      <c r="D4" s="4" t="s">
        <v>50</v>
      </c>
      <c r="E4" s="4" t="s">
        <v>50</v>
      </c>
      <c r="F4" s="4" t="s">
        <v>51</v>
      </c>
      <c r="G4" s="4" t="s">
        <v>105</v>
      </c>
      <c r="H4" s="4" t="s">
        <v>56</v>
      </c>
      <c r="I4" s="4" t="s">
        <v>57</v>
      </c>
      <c r="J4" s="4" t="s">
        <v>287</v>
      </c>
      <c r="K4" s="15">
        <v>641475990</v>
      </c>
      <c r="M4" s="4" t="s">
        <v>285</v>
      </c>
      <c r="N4" s="4" t="s">
        <v>286</v>
      </c>
      <c r="O4" s="4" t="s">
        <v>105</v>
      </c>
      <c r="P4" s="4" t="s">
        <v>56</v>
      </c>
      <c r="Q4" s="4" t="s">
        <v>57</v>
      </c>
      <c r="R4" s="4" t="s">
        <v>287</v>
      </c>
      <c r="S4" s="15">
        <v>641475990</v>
      </c>
      <c r="T4" s="17">
        <f t="shared" ref="T4:T6" si="0">K4-S4</f>
        <v>0</v>
      </c>
    </row>
    <row r="5" spans="2:20" x14ac:dyDescent="0.3">
      <c r="B5" s="4" t="s">
        <v>285</v>
      </c>
      <c r="C5" s="4" t="s">
        <v>286</v>
      </c>
      <c r="D5" s="4" t="s">
        <v>50</v>
      </c>
      <c r="E5" s="4" t="s">
        <v>50</v>
      </c>
      <c r="F5" s="4" t="s">
        <v>51</v>
      </c>
      <c r="G5" s="4" t="s">
        <v>161</v>
      </c>
      <c r="H5" s="4" t="s">
        <v>56</v>
      </c>
      <c r="I5" s="4" t="s">
        <v>57</v>
      </c>
      <c r="J5" s="4" t="s">
        <v>104</v>
      </c>
      <c r="K5" s="15">
        <v>114542480</v>
      </c>
      <c r="M5" s="4" t="s">
        <v>285</v>
      </c>
      <c r="N5" s="4" t="s">
        <v>286</v>
      </c>
      <c r="O5" s="4" t="s">
        <v>161</v>
      </c>
      <c r="P5" s="4" t="s">
        <v>56</v>
      </c>
      <c r="Q5" s="4" t="s">
        <v>57</v>
      </c>
      <c r="R5" s="4" t="s">
        <v>104</v>
      </c>
      <c r="S5" s="15">
        <v>114542480</v>
      </c>
      <c r="T5" s="17">
        <f t="shared" si="0"/>
        <v>0</v>
      </c>
    </row>
    <row r="6" spans="2:20" x14ac:dyDescent="0.3">
      <c r="B6" s="4" t="s">
        <v>285</v>
      </c>
      <c r="C6" s="4" t="s">
        <v>286</v>
      </c>
      <c r="D6" s="4" t="s">
        <v>50</v>
      </c>
      <c r="E6" s="4" t="s">
        <v>50</v>
      </c>
      <c r="F6" s="4" t="s">
        <v>51</v>
      </c>
      <c r="G6" s="4" t="s">
        <v>209</v>
      </c>
      <c r="H6" s="4" t="s">
        <v>56</v>
      </c>
      <c r="I6" s="4" t="s">
        <v>57</v>
      </c>
      <c r="J6" s="4" t="s">
        <v>288</v>
      </c>
      <c r="K6" s="15">
        <v>1930580410</v>
      </c>
      <c r="M6" s="4" t="s">
        <v>285</v>
      </c>
      <c r="N6" s="4" t="s">
        <v>286</v>
      </c>
      <c r="O6" s="4" t="s">
        <v>209</v>
      </c>
      <c r="P6" s="4" t="s">
        <v>56</v>
      </c>
      <c r="Q6" s="4" t="s">
        <v>57</v>
      </c>
      <c r="R6" s="4" t="s">
        <v>288</v>
      </c>
      <c r="S6" s="15">
        <v>1930580410</v>
      </c>
      <c r="T6" s="17">
        <f t="shared" si="0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인천시</vt:lpstr>
      <vt:lpstr>강원도</vt:lpstr>
      <vt:lpstr>춘천</vt:lpstr>
      <vt:lpstr>강릉</vt:lpstr>
      <vt:lpstr>원주</vt:lpstr>
      <vt:lpstr>충북</vt:lpstr>
      <vt:lpstr>충주</vt:lpstr>
      <vt:lpstr>제천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민수 강</cp:lastModifiedBy>
  <dcterms:created xsi:type="dcterms:W3CDTF">2024-08-07T00:59:45Z</dcterms:created>
  <dcterms:modified xsi:type="dcterms:W3CDTF">2024-08-07T06:39:47Z</dcterms:modified>
</cp:coreProperties>
</file>