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sidogeumgo_2024\"/>
    </mc:Choice>
  </mc:AlternateContent>
  <xr:revisionPtr revIDLastSave="0" documentId="8_{F8683498-EDD9-40B9-B707-3F234009F843}" xr6:coauthVersionLast="47" xr6:coauthVersionMax="47" xr10:uidLastSave="{00000000-0000-0000-0000-000000000000}"/>
  <bookViews>
    <workbookView xWindow="-120" yWindow="-120" windowWidth="29040" windowHeight="15990" xr2:uid="{F4A3F033-90FB-48C6-8DCC-9DF8A4C8AA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tc={C040EE01-6061-4B21-BC7F-9152777EB1DB}</author>
    <author>tc={39E23F02-E556-44C3-8CD4-AEEF94D7D7E4}</author>
    <author>tc={D6E4A7EB-7153-4A3D-9C9D-4FC095919D12}</author>
    <author>tc={EBDCC58D-7842-41C8-AF8B-EE8919CB1930}</author>
    <author>tc={AFF9F6B6-C62F-48C9-81E6-B2E5C8891791}</author>
    <author>tc={F4B21547-402F-4DD5-B033-9DBEE2AA4739}</author>
    <author>tc={A9644515-AD51-4B59-8469-FFE8A67947FA}</author>
    <author>tc={B20583B4-1975-4C2C-B88A-54B755848E08}</author>
    <author>tc={C832E801-9E04-48AF-BA6C-94266D7832F5}</author>
    <author>tc={D903879E-AAD9-455B-9FCA-446EEAF74315}</author>
    <author>tc={EA1317DD-0E5A-44E8-B104-7DA8C69D8F8F}</author>
  </authors>
  <commentList>
    <comment ref="C5" authorId="0" shapeId="0" xr:uid="{C040EE01-6061-4B21-BC7F-9152777EB1DB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22년도 자료제공시 세입세출외현금의 잔액을 합했으나 공금예금잔액에 이미 들어있어서 빼는게 맞는듯…
</t>
      </text>
    </comment>
    <comment ref="E5" authorId="1" shapeId="0" xr:uid="{39E23F02-E556-44C3-8CD4-AEEF94D7D7E4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SELECT COUNT(*) AS CNT, SUM(JANAEK) AS J
 FROM RPT_UNYONG_JAN
WHERE KIJUNIL =  (SELECT BIZ_DT FROM MAP_JOB_DATE WHERE DW_BAS_DDT = '20231231')
AND GONGGEUM_GYEJWA IN (
SELECT DISTINCT GONGGEUM_GYEJWA
FROM RPT_GONGGEUM_JAN
WHERE GEUMGO_CODE = 28
AND GUNGU_CODE = 170
AND KEORAEIL = '20231231'
AND (GONGGEUM_GYEJWA LIKE '%99' OR GONGGEUM_GYEJWA LIKE '%23')
)
</t>
      </text>
    </comment>
    <comment ref="G5" authorId="2" shapeId="0" xr:uid="{D6E4A7EB-7153-4A3D-9C9D-4FC095919D12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 SELECT COUNT(*) AS CNT, SUM(JANAEK) AS J FROM RPT_GONGGEUM_JAN
WHERE GONGGEUM_GYEJWA IN (
SELECT DISTINCT GONGGEUM_GYEJWA
FROM RPT_GONGGEUM_JAN
WHERE GEUMGO_CODE = 28
AND GUNGU_CODE = 170
AND KEORAEIL = '20231231'
AND (GONGGEUM_GYEJWA LIKE '%99' OR GONGGEUM_GYEJWA LIKE '%23')
)
AND KEORAEIL = '20231231'
</t>
      </text>
    </comment>
    <comment ref="I5" authorId="3" shapeId="0" xr:uid="{EBDCC58D-7842-41C8-AF8B-EE8919CB1930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SELECT COUNT(*) AS CNT, SUM(JANAEK) AS J FROM RPT_GONGGEUM_JAN
WHERE GONGGEUM_GYEJWA IN (
SELECT DISTINCT GONGGEUM_GYEJWA
FROM RPT_GONGGEUM_JAN
WHERE GEUMGO_CODE = 28
AND GUNGU_CODE = 170
AND KEORAEIL = '20231231'
AND (GONGGEUM_GYEJWA LIKE '%99' OR GONGGEUM_GYEJWA LIKE '%23')
AND GONGGEUM_GYEJWA LIKE '0281708060%'
)
AND KEORAEIL = '20231231'
</t>
      </text>
    </comment>
    <comment ref="F9" authorId="4" shapeId="0" xr:uid="{AFF9F6B6-C62F-48C9-81E6-B2E5C8891791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SELECT
 SUM(A.BON_CNT) BON_CNT,
 SUM(A.BON_SUM) BON_SUM,
 SUM(A.SEW_CNT) SEW_CNT,
 SUM(A.SEW_SUM) SEW_SUM
 FROM
(
  SELECT 
 SUM(A.BON_CNT) BON_CNT,
 SUM(A.BON_SUM) BON_SUM,
 SUM(A.SEW_CNT) SEW_CNT,
 SUM(A.SEW_SUM) SEW_SUM
FROM
(
SELECT 
  CASE WHEN (BONSE_AMT &gt; 0 AND BONSE_CNT &gt; 0) THEN BONSE_CNT 
  WHEN (BONSE_AMT &gt; 0 AND BONSE_CNT = 0) THEN 1
  ELSE 0 END BON_CNT,
BONSE_AMT BON_SUM,
CASE WHEN  SEWOI_CNT &gt; 0 THEN SEWOI_CNT ELSE 0 END SEW_CNT,
SEWOI_AMT SEW_SUM
FROM
  RPT_SUNAP_JIBGYE
WHERE
    GEORAE_GUBUN IN (1,2,4)
AND
  GEUMGO_CODE = 28
AND
  GUNGU_CODE = 170
AND
  SUNAPIL BETWEEN '20230101' AND '20231231'
AND
  JIBGYE_CODE = 104000
) A
  UNION ALL
  SELECT 
 SUM(A.BON_CNT) BON_CNT,
 SUM(A.BON_SUM) BON_SUM,
 SUM(A.SEW_CNT) SEW_CNT,
 SUM(A.SEW_SUM) SEW_SUM
FROM
(  
SELECT 
  CASE WHEN  IPJI_GUBUN = 2 AND JIBANGSE_AMT &gt; 0  THEN -1 
  WHEN IPJI_GUBUN = 1 AND JIBANGSE_AMT &gt; 0 THEN 1
  ELSE 0 END   BON_CNT,
  CASE WHEN  IPJI_GUBUN = 2 THEN JIBANGSE_AMT*-1 ELSE JIBANGSE_AMT END BON_SUM,
 CASE WHEN  IPJI_GUBUN = 2 AND SEWOI_AMT &gt; 0  THEN -1 
  WHEN IPJI_GUBUN = 1 AND SEWOI_AMT &gt; 0 THEN 1
  ELSE 0 END   SEW_CNT,
 CASE WHEN  IPJI_GUBUN = 2 THEN SEWOI_AMT*-1 ELSE SEWOI_AMT END SEW_SUM
FROM
  RPT_DANGSEIPJOJEONG
WHERE
    JOJEONG_GUBUN = 1
AND
  GEUMGO_CODE = 28
AND
  GUNGU_CODE = 170
AND
  SUNAPIL BETWEEN '20230101' AND '20231231'
AND
  JIBGYE_CODE = 104000  
) A
) A
</t>
      </text>
    </comment>
    <comment ref="J9" authorId="5" shapeId="0" xr:uid="{F4B21547-402F-4DD5-B033-9DBEE2AA4739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    SELECT
SUM(A.BON_CNT) BON_CNT,
SUM(A.BON_SUM) BON_SUM,
SUM(A.SEW_CNT) SEW_CNT,
SUM(A.SEW_SUM) SEW_SUM
FROM
(
 SELECT 
SUM(A.BON_CNT) BON_CNT,
SUM(A.BON_SUM) BON_SUM,
SUM(A.SEW_CNT) SEW_CNT,
SUM(A.SEW_SUM) SEW_SUM
FROM
(
SELECT 
 CASE WHEN (BONSE_AMT &gt; 0 AND BONSE_CNT &gt; 0) THEN BONSE_CNT 
 WHEN (BONSE_AMT &gt; 0 AND BONSE_CNT = 0) THEN 1
 ELSE 0 END BON_CNT,
BONSE_AMT BON_SUM,
 CASE WHEN (SEWOI_AMT &gt; 0 AND SEWOI_CNT &gt; 0) THEN SEWOI_CNT 
 WHEN (SEWOI_AMT &gt; 0 AND SEWOI_CNT = 0) THEN 1
ELSE 0 END SEW_CNT,
SEWOI_AMT SEW_SUM
FROM
 RPT_SUNAP_JIBGYE
WHERE
  GEORAE_GUBUN IN (1,2,4)
AND
 GEUMGO_CODE = 28
AND
 GUNGU_CODE = 170
AND
 SUNAPIL BETWEEN '20230101' AND '20231231'
AND
 JIBGYE_CODE = 103000
) A
 UNION ALL
 SELECT 
SUM(A.BON_CNT) BON_CNT,
SUM(A.BON_SUM) BON_SUM,
SUM(A.SEW_CNT) SEW_CNT,
SUM(A.SEW_SUM) SEW_SUM
FROM
( 
SELECT 
 CASE WHEN IPJI_GUBUN = 2 AND JIBANGSE_AMT &gt; 0 THEN -1 
 WHEN IPJI_GUBUN = 1 AND JIBANGSE_AMT &gt; 0 THEN 1
 ELSE 0 END  BON_CNT,
 CASE WHEN IPJI_GUBUN = 2 THEN JIBANGSE_AMT*-1 ELSE JIBANGSE_AMT END BON_SUM,
CASE WHEN IPJI_GUBUN = 2 AND SEWOI_AMT &gt; 0 THEN -1 
 WHEN IPJI_GUBUN = 1 AND SEWOI_AMT &gt; 0 THEN 1
 ELSE 0 END  SEW_CNT,
CASE WHEN IPJI_GUBUN = 2 THEN SEWOI_AMT*-1 ELSE SEWOI_AMT END SEW_SUM
FROM
 RPT_DANGSEIPJOJEONG
WHERE
  JOJEONG_GUBUN = 1
AND
 GEUMGO_CODE = 28
AND
 GUNGU_CODE = 170
AND
 SUNAPIL BETWEEN '20230101' AND '20231231'
AND
 JIBGYE_CODE = 103000 
) A
) A
</t>
      </text>
    </comment>
    <comment ref="D13" authorId="6" shapeId="0" xr:uid="{A9644515-AD51-4B59-8469-FFE8A67947FA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WITH GONGGEUM_KEORAE AS (
    SELECT
        SIGUMGO_HOIKYE_YR AS HOIGYE_YEAR,
        SIGUMGO_TRX_G AS GEORAE_GUBUN,
        SIGUMGO_IP_TRX_G AS IPGEUM_GEORAE,
        SIGUMGO_JI_TRX_G AS JIGEUB_GEORAE,
        DECODE(IPJI_G, 1, TRAMT, 0) AS IPGEUM_AMT,
        DECODE(IPJI_G, 2, TRAMT, 0) AS JIGEUB_AMT,
        DECODE(CRT_CAN_G, 1, 1, 2, 1, 33, 1, 0) AS JEONGJEONG,
        FIL_100_CTNT5 AS GONGGEUM_GYEJWA,
        GJDT AS KIJUNIL
    FROM ACL_SIGUMGO_SLV
    WHERE 1=1
    AND SIGUMGO_ORG_C = 28
    AND ICH_SIGUMGO_GUN_GU_C = 170
    AND GJDT BETWEEN '20230101' AND '20231231'
),
GYEJWA_INFO AS (
    SELECT
    FIL_100_CTNT5 AS GONGGEUM_GYEJWA,
    ICH_SIGUMGO_HOIKYE_C AS GONGGEUM_HOIGYE_CODE
    FROM ACL_SIGUMGO_MAS
    WHERE 1=1
    AND MNG_NO = 1
    AND SIGUMGO_ORG_C = 28
    AND ICH_SIGUMGO_GUN_GU_C = 170
)
SELECT 
SUM (CASE WHEN BAEJEONG &gt; 0 THEN 1 
          WHEN BAEJEONG = 0 THEN 0
          WHEN BAEJEONG &lt; 0 THEN -1
          END) AS CNT,
SUM(BAEJEONG) AS BJ
FROM (
SELECT 
GEORAE_GUBUN , JIGEUB_GEORAE , IPGEUM_GEORAE , JO,
                       CASE WHEN R_HOIGYE_YEAR = '2023' AND GEORAE_GUBUN = 61 AND JIGEUB_GEORAE = 1
                      THEN JIGEUB_AMT * JO
                      WHEN R_HOIGYE_YEAR = '2023' AND GEORAE_GUBUN = 61 AND JIGEUB_GEORAE = 2
                      THEN  JIGEUB_AMT * JO
                      WHEN R_HOIGYE_YEAR = '2023' AND GEORAE_GUBUN = 14 AND IPGEUM_GEORAE = 6
                      THEN  -IPGEUM_AMT * JO
                      WHEN R_HOIGYE_YEAR = '2023' AND GEORAE_GUBUN = 14 AND IPGEUM_GEORAE = 7
                      THEN  -IPGEUM_AMT * JO
                      WHEN R_HOIGYE_YEAR = '2023' AND GEORAE_GUBUN = 67 AND JIGEUB_GEORAE = 91
                      THEN  JIGEUB_AMT * JO
                      WHEN R_HOIGYE_YEAR = '2023' AND GEORAE_GUBUN = 67 AND JIGEUB_GEORAE = 93
                      THEN  JIGEUB_AMT * JO
                      ELSE 0 END BAEJEONG
FROM (
                       SELECT
                         B.GONGGEUM_HOIGYE_CODE, A.GEORAE_GUBUN, A.IPGEUM_AMT, A.JIGEUB_AMT, C.REF_D_C HOIGYE_GUBUN,
                         A.JIGEUB_GEORAE, A.IPGEUM_GEORAE,
                         A.KIJUNIL ILJA,
                         CASE WHEN A.JEONGJEONG &lt;&gt; 1     THEN 1         ELSE -1        END JO,
                         CASE WHEN A.HOIGYE_YEAR = 9999 THEN TO_NUMBER(SUBSTR(A.KIJUNIL,1,4))
                                   ELSE TO_NUMBER(A.HOIGYE_YEAR) END R_HOIGYE_YEAR              -- 귀속회계년도
                       FROM
                         GONGGEUM_KEORAE A, GYEJWA_INFO B, RPT_CODE_INFO C
                       WHERE 
                         1=1
                         AND A.GONGGEUM_GYEJWA = B.GONGGEUM_GYEJWA
                         AND C.REF_L_C = 100  AND C.REF_M_C = '28' AND C.REF_S_C = 3 AND C.REF_CTNT4 = B.GONGGEUM_HOIGYE_CODE
                       AND B.GONGGEUM_HOIGYE_CODE IN (01)
                       )
)
</t>
      </text>
    </comment>
    <comment ref="F13" authorId="7" shapeId="0" xr:uid="{B20583B4-1975-4C2C-B88A-54B755848E08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WITH GONGGEUM_KEORAE AS (
    SELECT
        SIGUMGO_ORG_C AS GEUMGO_CODE,
        ICH_SIGUMGO_GUN_GU_C AS GUNGU_CODE,
        ICH_SIGUMGO_HOIKYE_C AS HOIGYE_CODE,
        SIGUMGO_AC_B AS GYEJWA_BUNRYU,
        SIGUMGO_HOIKYE_YR AS HOIGYE_YEAR,
        SIGUMGO_TRX_G AS GEORAE_GUBUN,
        SIGUMGO_IP_TRX_G AS IPGEUM_GEORAE,
        SIGUMGO_JI_TRX_G AS JIGEUB_GEORAE,
        DECODE(IPJI_G, 1, TRAMT, 0) AS IPGEUM_AMT,
        DECODE(IPJI_G, 2, TRAMT, 0) AS JIGEUB_AMT,
        DECODE(CRT_CAN_G, 1, 1, 2, 1, 33, 1, 0) AS JEONGJEONG,
        FIL_100_CTNT5 AS GONGGEUM_GYEJWA,
        GJDT AS KIJUNIL
    FROM ACL_SIGUMGO_SLV
    WHERE 1=1
    AND SIGUMGO_ORG_C = 28
    AND ICH_SIGUMGO_GUN_GU_C = 170
    AND GJDT LIKE '2023%'
)
SELECT COUNT(*) AS CNT, SUM(JIGEUB_AMT*DECODE(JEONGJEONG,1,-1,1)) AS JA
 FROM GONGGEUM_KEORAE
WHERE 1=1
AND GEORAE_GUBUN = 67
AND HOIGYE_CODE = 1
AND GYEJWA_BUNRYU = 10
</t>
      </text>
    </comment>
    <comment ref="H13" authorId="8" shapeId="0" xr:uid="{C832E801-9E04-48AF-BA6C-94266D7832F5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WITH GONGGEUM_KEORAE AS (
    SELECT
        SIGUMGO_ORG_C AS GEUMGO_CODE,
        ICH_SIGUMGO_GUN_GU_C AS GUNGU_CODE,
        ICH_SIGUMGO_HOIKYE_C AS HOIGYE_CODE,
        SIGUMGO_AC_B AS GYEJWA_BUNRYU,
        SIGUMGO_HOIKYE_YR AS HOIGYE_YEAR,
        SIGUMGO_TRX_G AS GEORAE_GUBUN,
        SIGUMGO_IP_TRX_G AS IPGEUM_GEORAE,
        SIGUMGO_JI_TRX_G AS JIGEUB_GEORAE,
        DECODE(IPJI_G, 1, TRAMT, 0) AS IPGEUM_AMT,
        DECODE(IPJI_G, 2, TRAMT, 0) AS JIGEUB_AMT,
        DECODE(CRT_CAN_G, 1, 1, 2, 1, 33, 1, 0) AS JEONGJEONG,
        FIL_100_CTNT5 AS GONGGEUM_GYEJWA,
        GJDT AS KIJUNIL
    FROM ACL_SIGUMGO_SLV
    WHERE 1=1
    AND SIGUMGO_ORG_C = 28
    AND ICH_SIGUMGO_GUN_GU_C = 170
    AND GJDT LIKE '2023%'
)
 SELECT 
SUM ( CASE WHEN JEONGJEONG = 1 THEN -1 ELSE 1 END) AS CNT,
SUM(CASE WHEN JEONGJEONG = 1 THEN -IPGEUM_AMT ELSE IPGEUM_AMT END) AS IA
FROM GONGGEUM_KEORAE
WHERE KIJUNIL LIKE '2023%'
AND GEUMGO_CODE = 28
AND GUNGU_CODE = 170
AND GEORAE_GUBUN = 17
AND HOIGYE_YEAR = '2023'
AND GONGGEUM_GYEJWA = '02817001100000023'
</t>
      </text>
    </comment>
    <comment ref="F18" authorId="9" shapeId="0" xr:uid="{D903879E-AAD9-455B-9FCA-446EEAF74315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    SELECT
SUM(A.BON_CNT) BON_CNT,
SUM(A.BON_SUM) BON_SUM,
SUM(A.SEW_CNT) SEW_CNT,
SUM(A.SEW_SUM) SEW_SUM
FROM
(
 SELECT 
SUM(A.BON_CNT) BON_CNT,
SUM(A.BON_SUM) BON_SUM,
SUM(A.SEW_CNT) SEW_CNT,
SUM(A.SEW_SUM) SEW_SUM
FROM
(
SELECT 
 CASE WHEN (BONSE_AMT &gt; 0 AND BONSE_CNT &gt; 0) THEN BONSE_CNT 
 WHEN (BONSE_AMT &gt; 0 AND BONSE_CNT = 0) THEN 1
 ELSE 0 END BON_CNT,
BONSE_AMT BON_SUM,
 CASE WHEN (SEWOI_AMT &gt; 0 AND SEWOI_CNT &gt; 0) THEN SEWOI_CNT 
 WHEN (SEWOI_AMT &gt; 0 AND SEWOI_CNT = 0) THEN 1
ELSE 0 END SEW_CNT,
SEWOI_AMT SEW_SUM
FROM
 RPT_SUNAP_JIBGYE
WHERE
  GEORAE_GUBUN IN (3)
AND
 GEUMGO_CODE = 28
AND
 GUNGU_CODE = 170
AND
 SUNAPIL BETWEEN '20230101' AND '20231231'
AND
 JIBGYE_CODE = 104000
) A
 UNION ALL
 SELECT 
SUM(A.BON_CNT) BON_CNT,
SUM(A.BON_SUM) BON_SUM,
SUM(A.SEW_CNT) SEW_CNT,
SUM(A.SEW_SUM) SEW_SUM
FROM
( 
SELECT 
 CASE WHEN IPJI_GUBUN = 2 AND JIBANGSE_AMT &gt; 0 THEN -1 
 WHEN IPJI_GUBUN = 1 AND JIBANGSE_AMT &gt; 0 THEN 1
 ELSE 0 END  BON_CNT,
 CASE WHEN IPJI_GUBUN = 2 THEN JIBANGSE_AMT*-1 ELSE JIBANGSE_AMT END BON_SUM,
CASE WHEN IPJI_GUBUN = 2 AND SEWOI_AMT &gt; 0 THEN -1 
 WHEN IPJI_GUBUN = 1 AND SEWOI_AMT &gt; 0 THEN 1
 ELSE 0 END  SEW_CNT,
CASE WHEN IPJI_GUBUN = 2 THEN SEWOI_AMT*-1 ELSE SEWOI_AMT END SEW_SUM
FROM
 RPT_DANGSEIPJOJEONG
WHERE
  JOJEONG_GUBUN = 2
AND
 GEUMGO_CODE = 28
AND
 GUNGU_CODE = 170
AND
 SUNAPIL BETWEEN '20230101' AND '20231231'
AND
 JIBGYE_CODE = 104000 
) A
) A
</t>
      </text>
    </comment>
    <comment ref="J18" authorId="10" shapeId="0" xr:uid="{EA1317DD-0E5A-44E8-B104-7DA8C69D8F8F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SELECT
 SUM(A.BON_CNT) BON_CNT,
 SUM(A.BON_SUM) BON_SUM,
 SUM(A.SEW_CNT) SEW_CNT,
 SUM(A.SEW_SUM) SEW_SUM
 FROM
(
  SELECT 
 SUM(A.BON_CNT) BON_CNT,
 SUM(A.BON_SUM) BON_SUM,
 SUM(A.SEW_CNT) SEW_CNT,
 SUM(A.SEW_SUM) SEW_SUM
FROM
(
SELECT 
  CASE WHEN (BONSE_AMT &gt; 0 AND BONSE_CNT &gt; 0) THEN BONSE_CNT 
  WHEN (BONSE_AMT &gt; 0 AND BONSE_CNT = 0) THEN 1
  ELSE 0 END BON_CNT,
BONSE_AMT BON_SUM,
CASE WHEN  SEWOI_CNT &gt; 0 THEN SEWOI_CNT ELSE 0 END SEW_CNT,
SEWOI_AMT SEW_SUM
FROM
  RPT_SUNAP_JIBGYE
WHERE
    GEORAE_GUBUN IN (3)
AND
  GEUMGO_CODE = 28
AND
  GUNGU_CODE = 170
AND
  SUNAPIL BETWEEN '20230101' AND '20231231'
AND
  JIBGYE_CODE = 103000
) A
  UNION ALL
  SELECT 
 SUM(A.BON_CNT) BON_CNT,
 SUM(A.BON_SUM) BON_SUM,
 SUM(A.SEW_CNT) SEW_CNT,
 SUM(A.SEW_SUM) SEW_SUM
FROM
(  
SELECT 
  CASE WHEN  IPJI_GUBUN = 2 AND JIBANGSE_AMT &gt; 0  THEN -1 
  WHEN IPJI_GUBUN = 1 AND JIBANGSE_AMT &gt; 0 THEN 1
  ELSE 0 END   BON_CNT,
  CASE WHEN  IPJI_GUBUN = 2 THEN JIBANGSE_AMT*-1 ELSE JIBANGSE_AMT END BON_SUM,
 CASE WHEN  IPJI_GUBUN = 2 AND SEWOI_AMT &gt; 0  THEN -1 
  WHEN IPJI_GUBUN = 1 AND SEWOI_AMT &gt; 0 THEN 1
  ELSE 0 END   SEW_CNT,
 CASE WHEN  IPJI_GUBUN = 2 THEN SEWOI_AMT*-1 ELSE SEWOI_AMT END SEW_SUM
FROM
  RPT_DANGSEIPJOJEONG
WHERE
    JOJEONG_GUBUN = 2
AND
  GEUMGO_CODE = 28
AND
  GUNGU_CODE = 170
AND
  SUNAPIL BETWEEN '20230101' AND '20231231'
AND
  JIBGYE_CODE = 103000  
) A
) A
</t>
      </text>
    </comment>
  </commentList>
</comments>
</file>

<file path=xl/sharedStrings.xml><?xml version="1.0" encoding="utf-8"?>
<sst xmlns="http://schemas.openxmlformats.org/spreadsheetml/2006/main" count="41" uniqueCount="30">
  <si>
    <t>[계좌수 / 원]</t>
    <phoneticPr fontId="1" type="noConversion"/>
  </si>
  <si>
    <t>2023.12.31 자료 산출</t>
    <phoneticPr fontId="1" type="noConversion"/>
  </si>
  <si>
    <t>계</t>
    <phoneticPr fontId="1" type="noConversion"/>
  </si>
  <si>
    <t>저축성예금 잔액</t>
    <phoneticPr fontId="1" type="noConversion"/>
  </si>
  <si>
    <t>공금예금 계좌 수</t>
    <phoneticPr fontId="1" type="noConversion"/>
  </si>
  <si>
    <t>공금예금 잔액</t>
    <phoneticPr fontId="1" type="noConversion"/>
  </si>
  <si>
    <t>세입세출외현금 잔액</t>
    <phoneticPr fontId="1" type="noConversion"/>
  </si>
  <si>
    <t>별단예금 잔액</t>
    <phoneticPr fontId="1" type="noConversion"/>
  </si>
  <si>
    <t>별단예금 계좌 수</t>
    <phoneticPr fontId="1" type="noConversion"/>
  </si>
  <si>
    <t>세입세출외현금 계좌 수</t>
    <phoneticPr fontId="1" type="noConversion"/>
  </si>
  <si>
    <t>저축성예금 계좌 수</t>
    <phoneticPr fontId="1" type="noConversion"/>
  </si>
  <si>
    <t>2.구 관련 보유자금 현황</t>
    <phoneticPr fontId="1" type="noConversion"/>
  </si>
  <si>
    <t>3.업무 처리현황</t>
    <phoneticPr fontId="1" type="noConversion"/>
  </si>
  <si>
    <t>구세(지방세) 건수</t>
    <phoneticPr fontId="1" type="noConversion"/>
  </si>
  <si>
    <t>구세(지방세) 금액</t>
    <phoneticPr fontId="1" type="noConversion"/>
  </si>
  <si>
    <t>구세(세외수입) 건수</t>
    <phoneticPr fontId="1" type="noConversion"/>
  </si>
  <si>
    <t>구세(세외수입) 금액</t>
    <phoneticPr fontId="1" type="noConversion"/>
  </si>
  <si>
    <t>시세(지방세) 건수</t>
    <phoneticPr fontId="1" type="noConversion"/>
  </si>
  <si>
    <t>시세(지방세) 금액</t>
    <phoneticPr fontId="1" type="noConversion"/>
  </si>
  <si>
    <t>시세(세외수입) 건수</t>
    <phoneticPr fontId="1" type="noConversion"/>
  </si>
  <si>
    <t>시세(세외수입) 금액</t>
    <phoneticPr fontId="1" type="noConversion"/>
  </si>
  <si>
    <t>[지출업무]</t>
    <phoneticPr fontId="1" type="noConversion"/>
  </si>
  <si>
    <t>배정 건수</t>
    <phoneticPr fontId="1" type="noConversion"/>
  </si>
  <si>
    <t>배정 금액</t>
    <phoneticPr fontId="1" type="noConversion"/>
  </si>
  <si>
    <t>세출 건수</t>
    <phoneticPr fontId="1" type="noConversion"/>
  </si>
  <si>
    <t>세출 금액</t>
    <phoneticPr fontId="1" type="noConversion"/>
  </si>
  <si>
    <t>반납 건수</t>
    <phoneticPr fontId="1" type="noConversion"/>
  </si>
  <si>
    <t>반납 금액</t>
    <phoneticPr fontId="1" type="noConversion"/>
  </si>
  <si>
    <t>[과오납금 업무]</t>
    <phoneticPr fontId="1" type="noConversion"/>
  </si>
  <si>
    <t>[세입금 수납]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</si>
</sst>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민수 강" id="{8913F74E-2C1D-4251-B19F-CC0D08A1281B}" userId="13ac3b493164a5da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" dT="2024-07-17T06:48:54.84" personId="{8913F74E-2C1D-4251-B19F-CC0D08A1281B}" id="{C040EE01-6061-4B21-BC7F-9152777EB1DB}">
    <text xml:space="preserve">22년도 자료제공시 세입세출외현금의 잔액을 합했으나 공금예금잔액에 이미 들어있어서 빼는게 맞는듯…
</text>
  </threadedComment>
  <threadedComment ref="E5" dT="2024-07-17T06:46:34.18" personId="{8913F74E-2C1D-4251-B19F-CC0D08A1281B}" id="{39E23F02-E556-44C3-8CD4-AEEF94D7D7E4}">
    <text xml:space="preserve">SELECT COUNT(*) AS CNT, SUM(JANAEK) AS J
 FROM RPT_UNYONG_JAN
WHERE KIJUNIL =  (SELECT BIZ_DT FROM MAP_JOB_DATE WHERE DW_BAS_DDT = '20231231')
AND GONGGEUM_GYEJWA IN (
SELECT DISTINCT GONGGEUM_GYEJWA
FROM RPT_GONGGEUM_JAN
WHERE GEUMGO_CODE = 28
AND GUNGU_CODE = 170
AND KEORAEIL = '20231231'
AND (GONGGEUM_GYEJWA LIKE '%99' OR GONGGEUM_GYEJWA LIKE '%23')
)
</text>
  </threadedComment>
  <threadedComment ref="G5" dT="2024-07-17T06:46:51.39" personId="{8913F74E-2C1D-4251-B19F-CC0D08A1281B}" id="{D6E4A7EB-7153-4A3D-9C9D-4FC095919D12}">
    <text xml:space="preserve"> SELECT COUNT(*) AS CNT, SUM(JANAEK) AS J FROM RPT_GONGGEUM_JAN
WHERE GONGGEUM_GYEJWA IN (
SELECT DISTINCT GONGGEUM_GYEJWA
FROM RPT_GONGGEUM_JAN
WHERE GEUMGO_CODE = 28
AND GUNGU_CODE = 170
AND KEORAEIL = '20231231'
AND (GONGGEUM_GYEJWA LIKE '%99' OR GONGGEUM_GYEJWA LIKE '%23')
)
AND KEORAEIL = '20231231'
</text>
  </threadedComment>
  <threadedComment ref="I5" dT="2024-07-17T06:47:59.61" personId="{8913F74E-2C1D-4251-B19F-CC0D08A1281B}" id="{EBDCC58D-7842-41C8-AF8B-EE8919CB1930}">
    <text xml:space="preserve">SELECT COUNT(*) AS CNT, SUM(JANAEK) AS J FROM RPT_GONGGEUM_JAN
WHERE GONGGEUM_GYEJWA IN (
SELECT DISTINCT GONGGEUM_GYEJWA
FROM RPT_GONGGEUM_JAN
WHERE GEUMGO_CODE = 28
AND GUNGU_CODE = 170
AND KEORAEIL = '20231231'
AND (GONGGEUM_GYEJWA LIKE '%99' OR GONGGEUM_GYEJWA LIKE '%23')
AND GONGGEUM_GYEJWA LIKE '0281708060%'
)
AND KEORAEIL = '20231231'
</text>
  </threadedComment>
  <threadedComment ref="F9" dT="2024-07-17T06:49:23.87" personId="{8913F74E-2C1D-4251-B19F-CC0D08A1281B}" id="{AFF9F6B6-C62F-48C9-81E6-B2E5C8891791}">
    <text xml:space="preserve">SELECT
 SUM(A.BON_CNT) BON_CNT,
 SUM(A.BON_SUM) BON_SUM,
 SUM(A.SEW_CNT) SEW_CNT,
 SUM(A.SEW_SUM) SEW_SUM
 FROM
(
  SELECT 
 SUM(A.BON_CNT) BON_CNT,
 SUM(A.BON_SUM) BON_SUM,
 SUM(A.SEW_CNT) SEW_CNT,
 SUM(A.SEW_SUM) SEW_SUM
FROM
(
SELECT 
  CASE WHEN (BONSE_AMT &gt; 0 AND BONSE_CNT &gt; 0) THEN BONSE_CNT 
  WHEN (BONSE_AMT &gt; 0 AND BONSE_CNT = 0) THEN 1
  ELSE 0 END BON_CNT,
BONSE_AMT BON_SUM,
CASE WHEN  SEWOI_CNT &gt; 0 THEN SEWOI_CNT ELSE 0 END SEW_CNT,
SEWOI_AMT SEW_SUM
FROM
  RPT_SUNAP_JIBGYE
WHERE
    GEORAE_GUBUN IN (1,2,4)
AND
  GEUMGO_CODE = 28
AND
  GUNGU_CODE = 170
AND
  SUNAPIL BETWEEN '20230101' AND '20231231'
AND
  JIBGYE_CODE = 104000
) A
  UNION ALL
  SELECT 
 SUM(A.BON_CNT) BON_CNT,
 SUM(A.BON_SUM) BON_SUM,
 SUM(A.SEW_CNT) SEW_CNT,
 SUM(A.SEW_SUM) SEW_SUM
FROM
(  
SELECT 
  CASE WHEN  IPJI_GUBUN = 2 AND JIBANGSE_AMT &gt; 0  THEN -1 
  WHEN IPJI_GUBUN = 1 AND JIBANGSE_AMT &gt; 0 THEN 1
  ELSE 0 END   BON_CNT,
  CASE WHEN  IPJI_GUBUN = 2 THEN JIBANGSE_AMT*-1 ELSE JIBANGSE_AMT END BON_SUM,
 CASE WHEN  IPJI_GUBUN = 2 AND SEWOI_AMT &gt; 0  THEN -1 
  WHEN IPJI_GUBUN = 1 AND SEWOI_AMT &gt; 0 THEN 1
  ELSE 0 END   SEW_CNT,
 CASE WHEN  IPJI_GUBUN = 2 THEN SEWOI_AMT*-1 ELSE SEWOI_AMT END SEW_SUM
FROM
  RPT_DANGSEIPJOJEONG
WHERE
    JOJEONG_GUBUN = 1
AND
  GEUMGO_CODE = 28
AND
  GUNGU_CODE = 170
AND
  SUNAPIL BETWEEN '20230101' AND '20231231'
AND
  JIBGYE_CODE = 104000  
) A
) A
</text>
  </threadedComment>
  <threadedComment ref="J9" dT="2024-07-17T06:49:38.44" personId="{8913F74E-2C1D-4251-B19F-CC0D08A1281B}" id="{F4B21547-402F-4DD5-B033-9DBEE2AA4739}">
    <text xml:space="preserve">    SELECT
SUM(A.BON_CNT) BON_CNT,
SUM(A.BON_SUM) BON_SUM,
SUM(A.SEW_CNT) SEW_CNT,
SUM(A.SEW_SUM) SEW_SUM
FROM
(
 SELECT 
SUM(A.BON_CNT) BON_CNT,
SUM(A.BON_SUM) BON_SUM,
SUM(A.SEW_CNT) SEW_CNT,
SUM(A.SEW_SUM) SEW_SUM
FROM
(
SELECT 
 CASE WHEN (BONSE_AMT &gt; 0 AND BONSE_CNT &gt; 0) THEN BONSE_CNT 
 WHEN (BONSE_AMT &gt; 0 AND BONSE_CNT = 0) THEN 1
 ELSE 0 END BON_CNT,
BONSE_AMT BON_SUM,
 CASE WHEN (SEWOI_AMT &gt; 0 AND SEWOI_CNT &gt; 0) THEN SEWOI_CNT 
 WHEN (SEWOI_AMT &gt; 0 AND SEWOI_CNT = 0) THEN 1
ELSE 0 END SEW_CNT,
SEWOI_AMT SEW_SUM
FROM
 RPT_SUNAP_JIBGYE
WHERE
  GEORAE_GUBUN IN (1,2,4)
AND
 GEUMGO_CODE = 28
AND
 GUNGU_CODE = 170
AND
 SUNAPIL BETWEEN '20230101' AND '20231231'
AND
 JIBGYE_CODE = 103000
) A
 UNION ALL
 SELECT 
SUM(A.BON_CNT) BON_CNT,
SUM(A.BON_SUM) BON_SUM,
SUM(A.SEW_CNT) SEW_CNT,
SUM(A.SEW_SUM) SEW_SUM
FROM
( 
SELECT 
 CASE WHEN IPJI_GUBUN = 2 AND JIBANGSE_AMT &gt; 0 THEN -1 
 WHEN IPJI_GUBUN = 1 AND JIBANGSE_AMT &gt; 0 THEN 1
 ELSE 0 END  BON_CNT,
 CASE WHEN IPJI_GUBUN = 2 THEN JIBANGSE_AMT*-1 ELSE JIBANGSE_AMT END BON_SUM,
CASE WHEN IPJI_GUBUN = 2 AND SEWOI_AMT &gt; 0 THEN -1 
 WHEN IPJI_GUBUN = 1 AND SEWOI_AMT &gt; 0 THEN 1
 ELSE 0 END  SEW_CNT,
CASE WHEN IPJI_GUBUN = 2 THEN SEWOI_AMT*-1 ELSE SEWOI_AMT END SEW_SUM
FROM
 RPT_DANGSEIPJOJEONG
WHERE
  JOJEONG_GUBUN = 1
AND
 GEUMGO_CODE = 28
AND
 GUNGU_CODE = 170
AND
 SUNAPIL BETWEEN '20230101' AND '20231231'
AND
 JIBGYE_CODE = 103000 
) A
) A
</text>
  </threadedComment>
  <threadedComment ref="D13" dT="2024-07-17T06:49:58.03" personId="{8913F74E-2C1D-4251-B19F-CC0D08A1281B}" id="{A9644515-AD51-4B59-8469-FFE8A67947FA}">
    <text xml:space="preserve">WITH GONGGEUM_KEORAE AS (
    SELECT
        SIGUMGO_HOIKYE_YR AS HOIGYE_YEAR,
        SIGUMGO_TRX_G AS GEORAE_GUBUN,
        SIGUMGO_IP_TRX_G AS IPGEUM_GEORAE,
        SIGUMGO_JI_TRX_G AS JIGEUB_GEORAE,
        DECODE(IPJI_G, 1, TRAMT, 0) AS IPGEUM_AMT,
        DECODE(IPJI_G, 2, TRAMT, 0) AS JIGEUB_AMT,
        DECODE(CRT_CAN_G, 1, 1, 2, 1, 33, 1, 0) AS JEONGJEONG,
        FIL_100_CTNT5 AS GONGGEUM_GYEJWA,
        GJDT AS KIJUNIL
    FROM ACL_SIGUMGO_SLV
    WHERE 1=1
    AND SIGUMGO_ORG_C = 28
    AND ICH_SIGUMGO_GUN_GU_C = 170
    AND GJDT BETWEEN '20230101' AND '20231231'
),
GYEJWA_INFO AS (
    SELECT
    FIL_100_CTNT5 AS GONGGEUM_GYEJWA,
    ICH_SIGUMGO_HOIKYE_C AS GONGGEUM_HOIGYE_CODE
    FROM ACL_SIGUMGO_MAS
    WHERE 1=1
    AND MNG_NO = 1
    AND SIGUMGO_ORG_C = 28
    AND ICH_SIGUMGO_GUN_GU_C = 170
)
SELECT 
SUM (CASE WHEN BAEJEONG &gt; 0 THEN 1 
          WHEN BAEJEONG = 0 THEN 0
          WHEN BAEJEONG &lt; 0 THEN -1
          END) AS CNT,
SUM(BAEJEONG) AS BJ
FROM (
SELECT 
GEORAE_GUBUN , JIGEUB_GEORAE , IPGEUM_GEORAE , JO,
                       CASE WHEN R_HOIGYE_YEAR = '2023' AND GEORAE_GUBUN = 61 AND JIGEUB_GEORAE = 1
                      THEN JIGEUB_AMT * JO
                      WHEN R_HOIGYE_YEAR = '2023' AND GEORAE_GUBUN = 61 AND JIGEUB_GEORAE = 2
                      THEN  JIGEUB_AMT * JO
                      WHEN R_HOIGYE_YEAR = '2023' AND GEORAE_GUBUN = 14 AND IPGEUM_GEORAE = 6
                      THEN  -IPGEUM_AMT * JO
                      WHEN R_HOIGYE_YEAR = '2023' AND GEORAE_GUBUN = 14 AND IPGEUM_GEORAE = 7
                      THEN  -IPGEUM_AMT * JO
                      WHEN R_HOIGYE_YEAR = '2023' AND GEORAE_GUBUN = 67 AND JIGEUB_GEORAE = 91
                      THEN  JIGEUB_AMT * JO
                      WHEN R_HOIGYE_YEAR = '2023' AND GEORAE_GUBUN = 67 AND JIGEUB_GEORAE = 93
                      THEN  JIGEUB_AMT * JO
                      ELSE 0 END BAEJEONG
FROM (
                       SELECT
                         B.GONGGEUM_HOIGYE_CODE, A.GEORAE_GUBUN, A.IPGEUM_AMT, A.JIGEUB_AMT, C.REF_D_C HOIGYE_GUBUN,
                         A.JIGEUB_GEORAE, A.IPGEUM_GEORAE,
                         A.KIJUNIL ILJA,
                         CASE WHEN A.JEONGJEONG &lt;&gt; 1     THEN 1         ELSE -1        END JO,
                         CASE WHEN A.HOIGYE_YEAR = 9999 THEN TO_NUMBER(SUBSTR(A.KIJUNIL,1,4))
                                   ELSE TO_NUMBER(A.HOIGYE_YEAR) END R_HOIGYE_YEAR              -- 귀속회계년도
                       FROM
                         GONGGEUM_KEORAE A, GYEJWA_INFO B, RPT_CODE_INFO C
                       WHERE 
                         1=1
                         AND A.GONGGEUM_GYEJWA = B.GONGGEUM_GYEJWA
                         AND C.REF_L_C = 100  AND C.REF_M_C = '28' AND C.REF_S_C = 3 AND C.REF_CTNT4 = B.GONGGEUM_HOIGYE_CODE
                       AND B.GONGGEUM_HOIGYE_CODE IN (01)
                       )
)
</text>
  </threadedComment>
  <threadedComment ref="F13" dT="2024-07-17T06:50:10.87" personId="{8913F74E-2C1D-4251-B19F-CC0D08A1281B}" id="{B20583B4-1975-4C2C-B88A-54B755848E08}">
    <text xml:space="preserve">WITH GONGGEUM_KEORAE AS (
    SELECT
        SIGUMGO_ORG_C AS GEUMGO_CODE,
        ICH_SIGUMGO_GUN_GU_C AS GUNGU_CODE,
        ICH_SIGUMGO_HOIKYE_C AS HOIGYE_CODE,
        SIGUMGO_AC_B AS GYEJWA_BUNRYU,
        SIGUMGO_HOIKYE_YR AS HOIGYE_YEAR,
        SIGUMGO_TRX_G AS GEORAE_GUBUN,
        SIGUMGO_IP_TRX_G AS IPGEUM_GEORAE,
        SIGUMGO_JI_TRX_G AS JIGEUB_GEORAE,
        DECODE(IPJI_G, 1, TRAMT, 0) AS IPGEUM_AMT,
        DECODE(IPJI_G, 2, TRAMT, 0) AS JIGEUB_AMT,
        DECODE(CRT_CAN_G, 1, 1, 2, 1, 33, 1, 0) AS JEONGJEONG,
        FIL_100_CTNT5 AS GONGGEUM_GYEJWA,
        GJDT AS KIJUNIL
    FROM ACL_SIGUMGO_SLV
    WHERE 1=1
    AND SIGUMGO_ORG_C = 28
    AND ICH_SIGUMGO_GUN_GU_C = 170
    AND GJDT LIKE '2023%'
)
SELECT COUNT(*) AS CNT, SUM(JIGEUB_AMT*DECODE(JEONGJEONG,1,-1,1)) AS JA
 FROM GONGGEUM_KEORAE
WHERE 1=1
AND GEORAE_GUBUN = 67
AND HOIGYE_CODE = 1
AND GYEJWA_BUNRYU = 10
</text>
  </threadedComment>
  <threadedComment ref="H13" dT="2024-07-17T06:50:22.57" personId="{8913F74E-2C1D-4251-B19F-CC0D08A1281B}" id="{C832E801-9E04-48AF-BA6C-94266D7832F5}">
    <text xml:space="preserve">WITH GONGGEUM_KEORAE AS (
    SELECT
        SIGUMGO_ORG_C AS GEUMGO_CODE,
        ICH_SIGUMGO_GUN_GU_C AS GUNGU_CODE,
        ICH_SIGUMGO_HOIKYE_C AS HOIGYE_CODE,
        SIGUMGO_AC_B AS GYEJWA_BUNRYU,
        SIGUMGO_HOIKYE_YR AS HOIGYE_YEAR,
        SIGUMGO_TRX_G AS GEORAE_GUBUN,
        SIGUMGO_IP_TRX_G AS IPGEUM_GEORAE,
        SIGUMGO_JI_TRX_G AS JIGEUB_GEORAE,
        DECODE(IPJI_G, 1, TRAMT, 0) AS IPGEUM_AMT,
        DECODE(IPJI_G, 2, TRAMT, 0) AS JIGEUB_AMT,
        DECODE(CRT_CAN_G, 1, 1, 2, 1, 33, 1, 0) AS JEONGJEONG,
        FIL_100_CTNT5 AS GONGGEUM_GYEJWA,
        GJDT AS KIJUNIL
    FROM ACL_SIGUMGO_SLV
    WHERE 1=1
    AND SIGUMGO_ORG_C = 28
    AND ICH_SIGUMGO_GUN_GU_C = 170
    AND GJDT LIKE '2023%'
)
 SELECT 
SUM ( CASE WHEN JEONGJEONG = 1 THEN -1 ELSE 1 END) AS CNT,
SUM(CASE WHEN JEONGJEONG = 1 THEN -IPGEUM_AMT ELSE IPGEUM_AMT END) AS IA
FROM GONGGEUM_KEORAE
WHERE KIJUNIL LIKE '2023%'
AND GEUMGO_CODE = 28
AND GUNGU_CODE = 170
AND GEORAE_GUBUN = 17
AND HOIGYE_YEAR = '2023'
AND GONGGEUM_GYEJWA = '02817001100000023'
</text>
  </threadedComment>
  <threadedComment ref="F18" dT="2024-07-17T06:50:36.20" personId="{8913F74E-2C1D-4251-B19F-CC0D08A1281B}" id="{D903879E-AAD9-455B-9FCA-446EEAF74315}">
    <text xml:space="preserve">    SELECT
SUM(A.BON_CNT) BON_CNT,
SUM(A.BON_SUM) BON_SUM,
SUM(A.SEW_CNT) SEW_CNT,
SUM(A.SEW_SUM) SEW_SUM
FROM
(
 SELECT 
SUM(A.BON_CNT) BON_CNT,
SUM(A.BON_SUM) BON_SUM,
SUM(A.SEW_CNT) SEW_CNT,
SUM(A.SEW_SUM) SEW_SUM
FROM
(
SELECT 
 CASE WHEN (BONSE_AMT &gt; 0 AND BONSE_CNT &gt; 0) THEN BONSE_CNT 
 WHEN (BONSE_AMT &gt; 0 AND BONSE_CNT = 0) THEN 1
 ELSE 0 END BON_CNT,
BONSE_AMT BON_SUM,
 CASE WHEN (SEWOI_AMT &gt; 0 AND SEWOI_CNT &gt; 0) THEN SEWOI_CNT 
 WHEN (SEWOI_AMT &gt; 0 AND SEWOI_CNT = 0) THEN 1
ELSE 0 END SEW_CNT,
SEWOI_AMT SEW_SUM
FROM
 RPT_SUNAP_JIBGYE
WHERE
  GEORAE_GUBUN IN (3)
AND
 GEUMGO_CODE = 28
AND
 GUNGU_CODE = 170
AND
 SUNAPIL BETWEEN '20230101' AND '20231231'
AND
 JIBGYE_CODE = 104000
) A
 UNION ALL
 SELECT 
SUM(A.BON_CNT) BON_CNT,
SUM(A.BON_SUM) BON_SUM,
SUM(A.SEW_CNT) SEW_CNT,
SUM(A.SEW_SUM) SEW_SUM
FROM
( 
SELECT 
 CASE WHEN IPJI_GUBUN = 2 AND JIBANGSE_AMT &gt; 0 THEN -1 
 WHEN IPJI_GUBUN = 1 AND JIBANGSE_AMT &gt; 0 THEN 1
 ELSE 0 END  BON_CNT,
 CASE WHEN IPJI_GUBUN = 2 THEN JIBANGSE_AMT*-1 ELSE JIBANGSE_AMT END BON_SUM,
CASE WHEN IPJI_GUBUN = 2 AND SEWOI_AMT &gt; 0 THEN -1 
 WHEN IPJI_GUBUN = 1 AND SEWOI_AMT &gt; 0 THEN 1
 ELSE 0 END  SEW_CNT,
CASE WHEN IPJI_GUBUN = 2 THEN SEWOI_AMT*-1 ELSE SEWOI_AMT END SEW_SUM
FROM
 RPT_DANGSEIPJOJEONG
WHERE
  JOJEONG_GUBUN = 2
AND
 GEUMGO_CODE = 28
AND
 GUNGU_CODE = 170
AND
 SUNAPIL BETWEEN '20230101' AND '20231231'
AND
 JIBGYE_CODE = 104000 
) A
) A
</text>
  </threadedComment>
  <threadedComment ref="J18" dT="2024-07-17T06:50:51.38" personId="{8913F74E-2C1D-4251-B19F-CC0D08A1281B}" id="{EA1317DD-0E5A-44E8-B104-7DA8C69D8F8F}">
    <text xml:space="preserve">SELECT
 SUM(A.BON_CNT) BON_CNT,
 SUM(A.BON_SUM) BON_SUM,
 SUM(A.SEW_CNT) SEW_CNT,
 SUM(A.SEW_SUM) SEW_SUM
 FROM
(
  SELECT 
 SUM(A.BON_CNT) BON_CNT,
 SUM(A.BON_SUM) BON_SUM,
 SUM(A.SEW_CNT) SEW_CNT,
 SUM(A.SEW_SUM) SEW_SUM
FROM
(
SELECT 
  CASE WHEN (BONSE_AMT &gt; 0 AND BONSE_CNT &gt; 0) THEN BONSE_CNT 
  WHEN (BONSE_AMT &gt; 0 AND BONSE_CNT = 0) THEN 1
  ELSE 0 END BON_CNT,
BONSE_AMT BON_SUM,
CASE WHEN  SEWOI_CNT &gt; 0 THEN SEWOI_CNT ELSE 0 END SEW_CNT,
SEWOI_AMT SEW_SUM
FROM
  RPT_SUNAP_JIBGYE
WHERE
    GEORAE_GUBUN IN (3)
AND
  GEUMGO_CODE = 28
AND
  GUNGU_CODE = 170
AND
  SUNAPIL BETWEEN '20230101' AND '20231231'
AND
  JIBGYE_CODE = 103000
) A
  UNION ALL
  SELECT 
 SUM(A.BON_CNT) BON_CNT,
 SUM(A.BON_SUM) BON_SUM,
 SUM(A.SEW_CNT) SEW_CNT,
 SUM(A.SEW_SUM) SEW_SUM
FROM
(  
SELECT 
  CASE WHEN  IPJI_GUBUN = 2 AND JIBANGSE_AMT &gt; 0  THEN -1 
  WHEN IPJI_GUBUN = 1 AND JIBANGSE_AMT &gt; 0 THEN 1
  ELSE 0 END   BON_CNT,
  CASE WHEN  IPJI_GUBUN = 2 THEN JIBANGSE_AMT*-1 ELSE JIBANGSE_AMT END BON_SUM,
 CASE WHEN  IPJI_GUBUN = 2 AND SEWOI_AMT &gt; 0  THEN -1 
  WHEN IPJI_GUBUN = 1 AND SEWOI_AMT &gt; 0 THEN 1
  ELSE 0 END   SEW_CNT,
 CASE WHEN  IPJI_GUBUN = 2 THEN SEWOI_AMT*-1 ELSE SEWOI_AMT END SEW_SUM
FROM
  RPT_DANGSEIPJOJEONG
WHERE
    JOJEONG_GUBUN = 2
AND
  GEUMGO_CODE = 28
AND
  GUNGU_CODE = 170
AND
  SUNAPIL BETWEEN '20230101' AND '20231231'
AND
  JIBGYE_CODE = 103000  
) A
) A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14E22-522F-40F8-8133-34416CA99915}">
  <dimension ref="B2:K18"/>
  <sheetViews>
    <sheetView tabSelected="1" topLeftCell="D1" workbookViewId="0">
      <selection activeCell="F22" sqref="F22"/>
    </sheetView>
  </sheetViews>
  <sheetFormatPr defaultRowHeight="16.5" x14ac:dyDescent="0.3"/>
  <cols>
    <col min="2" max="2" width="31.75" customWidth="1"/>
    <col min="3" max="12" width="30.625" customWidth="1"/>
  </cols>
  <sheetData>
    <row r="2" spans="2:11" s="2" customFormat="1" x14ac:dyDescent="0.3">
      <c r="B2" s="3" t="s">
        <v>11</v>
      </c>
    </row>
    <row r="4" spans="2:11" s="2" customFormat="1" x14ac:dyDescent="0.3">
      <c r="B4" s="6" t="s">
        <v>0</v>
      </c>
      <c r="C4" s="6" t="s">
        <v>2</v>
      </c>
      <c r="D4" s="6" t="s">
        <v>10</v>
      </c>
      <c r="E4" s="6" t="s">
        <v>3</v>
      </c>
      <c r="F4" s="6" t="s">
        <v>4</v>
      </c>
      <c r="G4" s="6" t="s">
        <v>5</v>
      </c>
      <c r="H4" s="6" t="s">
        <v>9</v>
      </c>
      <c r="I4" s="6" t="s">
        <v>6</v>
      </c>
      <c r="J4" s="6" t="s">
        <v>8</v>
      </c>
      <c r="K4" s="6" t="s">
        <v>7</v>
      </c>
    </row>
    <row r="5" spans="2:11" x14ac:dyDescent="0.3">
      <c r="B5" s="4" t="s">
        <v>1</v>
      </c>
      <c r="C5" s="5">
        <f>E5+G5</f>
        <v>96059483468</v>
      </c>
      <c r="D5" s="5">
        <v>21</v>
      </c>
      <c r="E5" s="5">
        <v>52435995226</v>
      </c>
      <c r="F5" s="5">
        <v>122</v>
      </c>
      <c r="G5" s="5">
        <v>43623488242</v>
      </c>
      <c r="H5" s="5">
        <v>27</v>
      </c>
      <c r="I5" s="5">
        <v>1884741298</v>
      </c>
      <c r="J5" s="5">
        <v>0</v>
      </c>
      <c r="K5" s="5">
        <v>0</v>
      </c>
    </row>
    <row r="7" spans="2:11" x14ac:dyDescent="0.3">
      <c r="B7" s="3" t="s">
        <v>12</v>
      </c>
    </row>
    <row r="8" spans="2:11" s="2" customFormat="1" x14ac:dyDescent="0.3">
      <c r="B8" s="6" t="s">
        <v>29</v>
      </c>
      <c r="C8" s="6" t="s">
        <v>13</v>
      </c>
      <c r="D8" s="6" t="s">
        <v>14</v>
      </c>
      <c r="E8" s="6" t="s">
        <v>15</v>
      </c>
      <c r="F8" s="6" t="s">
        <v>16</v>
      </c>
      <c r="G8" s="6" t="s">
        <v>17</v>
      </c>
      <c r="H8" s="6" t="s">
        <v>18</v>
      </c>
      <c r="I8" s="6" t="s">
        <v>19</v>
      </c>
      <c r="J8" s="6" t="s">
        <v>20</v>
      </c>
    </row>
    <row r="9" spans="2:11" x14ac:dyDescent="0.3">
      <c r="B9" s="4" t="s">
        <v>1</v>
      </c>
      <c r="C9" s="5">
        <v>521481</v>
      </c>
      <c r="D9" s="5">
        <v>93034933850</v>
      </c>
      <c r="E9" s="5">
        <v>50363</v>
      </c>
      <c r="F9" s="5">
        <v>1012343278972</v>
      </c>
      <c r="G9" s="5">
        <v>1616758</v>
      </c>
      <c r="H9" s="5">
        <v>273347787850</v>
      </c>
      <c r="I9" s="5">
        <v>3201</v>
      </c>
      <c r="J9" s="5">
        <v>5515445952</v>
      </c>
      <c r="K9" s="1"/>
    </row>
    <row r="12" spans="2:11" s="2" customFormat="1" x14ac:dyDescent="0.3">
      <c r="B12" s="6" t="s">
        <v>21</v>
      </c>
      <c r="C12" s="6" t="s">
        <v>22</v>
      </c>
      <c r="D12" s="6" t="s">
        <v>23</v>
      </c>
      <c r="E12" s="6" t="s">
        <v>24</v>
      </c>
      <c r="F12" s="6" t="s">
        <v>25</v>
      </c>
      <c r="G12" s="6" t="s">
        <v>26</v>
      </c>
      <c r="H12" s="6" t="s">
        <v>27</v>
      </c>
    </row>
    <row r="13" spans="2:11" x14ac:dyDescent="0.3">
      <c r="B13" s="4" t="s">
        <v>1</v>
      </c>
      <c r="C13" s="5">
        <v>45830</v>
      </c>
      <c r="D13" s="5">
        <v>65279497594</v>
      </c>
      <c r="E13" s="5">
        <v>60381</v>
      </c>
      <c r="F13" s="5">
        <v>982412223093</v>
      </c>
      <c r="G13" s="5">
        <v>800</v>
      </c>
      <c r="H13" s="5">
        <v>2438670390</v>
      </c>
    </row>
    <row r="17" spans="2:10" s="2" customFormat="1" x14ac:dyDescent="0.3">
      <c r="B17" s="6" t="s">
        <v>28</v>
      </c>
      <c r="C17" s="6" t="s">
        <v>13</v>
      </c>
      <c r="D17" s="6" t="s">
        <v>14</v>
      </c>
      <c r="E17" s="6" t="s">
        <v>15</v>
      </c>
      <c r="F17" s="6" t="s">
        <v>16</v>
      </c>
      <c r="G17" s="6" t="s">
        <v>17</v>
      </c>
      <c r="H17" s="6" t="s">
        <v>18</v>
      </c>
      <c r="I17" s="6" t="s">
        <v>19</v>
      </c>
      <c r="J17" s="6" t="s">
        <v>20</v>
      </c>
    </row>
    <row r="18" spans="2:10" x14ac:dyDescent="0.3">
      <c r="B18" s="4" t="s">
        <v>1</v>
      </c>
      <c r="C18" s="5">
        <v>183</v>
      </c>
      <c r="D18" s="5">
        <v>368053460</v>
      </c>
      <c r="E18" s="5">
        <v>603</v>
      </c>
      <c r="F18" s="5">
        <v>27366529712</v>
      </c>
      <c r="G18" s="5">
        <v>676</v>
      </c>
      <c r="H18" s="5">
        <v>8160710890</v>
      </c>
      <c r="I18" s="5">
        <v>26</v>
      </c>
      <c r="J18" s="5">
        <v>6412150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민수 강</dc:creator>
  <cp:lastModifiedBy>민수 강</cp:lastModifiedBy>
  <dcterms:created xsi:type="dcterms:W3CDTF">2024-07-17T06:16:48Z</dcterms:created>
  <dcterms:modified xsi:type="dcterms:W3CDTF">2024-07-17T06:53:29Z</dcterms:modified>
</cp:coreProperties>
</file>