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Gadarwara\files\MLR MODEL WORK\"/>
    </mc:Choice>
  </mc:AlternateContent>
  <xr:revisionPtr revIDLastSave="0" documentId="13_ncr:1_{A04C8499-CDA6-4FDD-BE81-4BC09AC8C6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3" i="1" l="1"/>
  <c r="H34" i="1"/>
  <c r="H35" i="1"/>
  <c r="H36" i="1"/>
  <c r="H37" i="1"/>
  <c r="H38" i="1"/>
  <c r="H32" i="1"/>
  <c r="H20" i="1"/>
  <c r="H21" i="1"/>
  <c r="H22" i="1"/>
  <c r="H23" i="1"/>
  <c r="H24" i="1"/>
  <c r="H25" i="1"/>
  <c r="H19" i="1"/>
  <c r="H7" i="1"/>
  <c r="H8" i="1"/>
  <c r="H9" i="1"/>
  <c r="H10" i="1"/>
  <c r="H11" i="1"/>
  <c r="H12" i="1"/>
  <c r="H6" i="1"/>
  <c r="D37" i="1"/>
  <c r="F36" i="1"/>
  <c r="F33" i="1"/>
  <c r="G25" i="1"/>
  <c r="D20" i="1"/>
</calcChain>
</file>

<file path=xl/sharedStrings.xml><?xml version="1.0" encoding="utf-8"?>
<sst xmlns="http://schemas.openxmlformats.org/spreadsheetml/2006/main" count="51" uniqueCount="21">
  <si>
    <t>Train Data = 80% (June 1977 - May 2011, 34 years)</t>
  </si>
  <si>
    <t>Test Data = 20% (June 2011 - May 2020, 9 years)</t>
  </si>
  <si>
    <t>INTERCEPT</t>
  </si>
  <si>
    <t>Slope(Q(t-1)</t>
  </si>
  <si>
    <t>Slope(Q(t-2)</t>
  </si>
  <si>
    <t>Slope(Q(t-3)</t>
  </si>
  <si>
    <t>R2_score</t>
  </si>
  <si>
    <t>MSE</t>
  </si>
  <si>
    <t>Q(t-1)</t>
  </si>
  <si>
    <t>Q(t-2)</t>
  </si>
  <si>
    <t>Q(t-3)</t>
  </si>
  <si>
    <t>Q(t-1), Q(t-2)</t>
  </si>
  <si>
    <t>Q(t-1), Q(t-3)</t>
  </si>
  <si>
    <t>Q(t-2), Q(t-3)</t>
  </si>
  <si>
    <t>Q(t-1), Q(t-2), Q(t-3)</t>
  </si>
  <si>
    <t>Train Data = 75% (June 1977 - May 2009, 32 years)</t>
  </si>
  <si>
    <t>Test Data = 25% (June 2009 - May 2020, 11 years)</t>
  </si>
  <si>
    <t>VARIABLES</t>
  </si>
  <si>
    <t>Train Data = 60% (June 1977 - May 2003, 26 years)</t>
  </si>
  <si>
    <t>Test Data = 40% (June 2003 - May 2020, 17 years)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</si>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</sst>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0" xfId="0" applyFont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13" zoomScale="85" zoomScaleNormal="85" workbookViewId="0">
      <selection activeCell="N33" sqref="N33"/>
    </sheetView>
  </sheetViews>
  <sheetFormatPr defaultRowHeight="14.4" x14ac:dyDescent="0.3"/>
  <cols>
    <col min="1" max="1" width="19.6640625" customWidth="1"/>
    <col min="2" max="2" width="13.109375" customWidth="1"/>
    <col min="3" max="3" width="12.21875" customWidth="1"/>
    <col min="4" max="4" width="12.44140625" customWidth="1"/>
    <col min="5" max="5" width="11.77734375" customWidth="1"/>
    <col min="6" max="6" width="14.77734375" customWidth="1"/>
    <col min="7" max="7" width="13.33203125" customWidth="1"/>
  </cols>
  <sheetData>
    <row r="1" spans="1:8" ht="15.6" x14ac:dyDescent="0.3">
      <c r="A1" s="1" t="s">
        <v>0</v>
      </c>
    </row>
    <row r="2" spans="1:8" ht="15.6" x14ac:dyDescent="0.3">
      <c r="A2" s="1" t="s">
        <v>1</v>
      </c>
    </row>
    <row r="4" spans="1:8" x14ac:dyDescent="0.3">
      <c r="A4" s="2" t="s">
        <v>17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7" t="s">
        <v>20</v>
      </c>
    </row>
    <row r="5" spans="1:8" x14ac:dyDescent="0.3">
      <c r="A5" s="3"/>
      <c r="B5" s="3"/>
      <c r="C5" s="3"/>
      <c r="D5" s="3"/>
      <c r="E5" s="3"/>
      <c r="F5" s="3"/>
      <c r="G5" s="3"/>
      <c r="H5" s="3"/>
    </row>
    <row r="6" spans="1:8" ht="15.6" x14ac:dyDescent="0.3">
      <c r="A6" s="4" t="s">
        <v>8</v>
      </c>
      <c r="B6" s="4">
        <v>22.222744606287801</v>
      </c>
      <c r="C6" s="4">
        <v>0.50377090000000002</v>
      </c>
      <c r="D6" s="3">
        <v>0</v>
      </c>
      <c r="E6" s="3">
        <v>0</v>
      </c>
      <c r="F6" s="4">
        <v>0.45433566366042299</v>
      </c>
      <c r="G6" s="4">
        <v>9447.3246380797991</v>
      </c>
      <c r="H6" s="3">
        <f>SQRT(G6)</f>
        <v>97.197348925162558</v>
      </c>
    </row>
    <row r="7" spans="1:8" ht="15.6" x14ac:dyDescent="0.3">
      <c r="A7" s="4" t="s">
        <v>9</v>
      </c>
      <c r="B7" s="4">
        <v>28.438461607962299</v>
      </c>
      <c r="C7" s="3">
        <v>0</v>
      </c>
      <c r="D7" s="4">
        <v>0.36497527000000002</v>
      </c>
      <c r="E7" s="3">
        <v>0</v>
      </c>
      <c r="F7" s="4">
        <v>0.33506157270612802</v>
      </c>
      <c r="G7" s="4">
        <v>11512.3689943154</v>
      </c>
      <c r="H7" s="3">
        <f t="shared" ref="H7:H12" si="0">SQRT(G7)</f>
        <v>107.29570818217941</v>
      </c>
    </row>
    <row r="8" spans="1:8" ht="15.6" x14ac:dyDescent="0.3">
      <c r="A8" s="4" t="s">
        <v>10</v>
      </c>
      <c r="B8" s="4">
        <v>29.681859972481099</v>
      </c>
      <c r="C8" s="3">
        <v>0</v>
      </c>
      <c r="D8" s="3">
        <v>0</v>
      </c>
      <c r="E8" s="5">
        <v>0.33721045999999999</v>
      </c>
      <c r="F8" s="4">
        <v>0.28782793968574699</v>
      </c>
      <c r="G8" s="4">
        <v>12330.145483013301</v>
      </c>
      <c r="H8" s="3">
        <f t="shared" si="0"/>
        <v>111.04118822767208</v>
      </c>
    </row>
    <row r="9" spans="1:8" ht="15.6" x14ac:dyDescent="0.3">
      <c r="A9" s="4" t="s">
        <v>11</v>
      </c>
      <c r="B9" s="4">
        <v>18.9114323683132</v>
      </c>
      <c r="C9" s="5">
        <v>0.42870624000000002</v>
      </c>
      <c r="D9" s="4">
        <v>0.14900554999999999</v>
      </c>
      <c r="E9" s="3">
        <v>0</v>
      </c>
      <c r="F9" s="4">
        <v>0.49816025303433797</v>
      </c>
      <c r="G9" s="4">
        <v>8688.5704088346301</v>
      </c>
      <c r="H9" s="3">
        <f t="shared" si="0"/>
        <v>93.21250135488603</v>
      </c>
    </row>
    <row r="10" spans="1:8" ht="15.6" x14ac:dyDescent="0.3">
      <c r="A10" s="4" t="s">
        <v>12</v>
      </c>
      <c r="B10" s="4">
        <v>17.191624946871698</v>
      </c>
      <c r="C10" s="4">
        <v>0.43920219999999999</v>
      </c>
      <c r="D10" s="3">
        <v>0</v>
      </c>
      <c r="E10" s="4">
        <v>0.17691251</v>
      </c>
      <c r="F10" s="4">
        <v>0.50434128977403003</v>
      </c>
      <c r="G10" s="4">
        <v>8581.5554239970807</v>
      </c>
      <c r="H10" s="3">
        <f t="shared" si="0"/>
        <v>92.636685087480757</v>
      </c>
    </row>
    <row r="11" spans="1:8" ht="15.6" x14ac:dyDescent="0.3">
      <c r="A11" s="5" t="s">
        <v>13</v>
      </c>
      <c r="B11" s="4">
        <v>23.871706159484599</v>
      </c>
      <c r="C11" s="3">
        <v>0</v>
      </c>
      <c r="D11" s="4">
        <v>0.26145077999999999</v>
      </c>
      <c r="E11" s="4">
        <v>0.20549915999999999</v>
      </c>
      <c r="F11" s="4">
        <v>0.39427815856748799</v>
      </c>
      <c r="G11" s="4">
        <v>10487.1264169026</v>
      </c>
      <c r="H11" s="3">
        <f t="shared" si="0"/>
        <v>102.4066717401879</v>
      </c>
    </row>
    <row r="12" spans="1:8" ht="15.6" x14ac:dyDescent="0.3">
      <c r="A12" s="4" t="s">
        <v>14</v>
      </c>
      <c r="B12" s="5">
        <v>16.1723896879951</v>
      </c>
      <c r="C12" s="4">
        <v>0.40712498000000003</v>
      </c>
      <c r="D12" s="4">
        <v>8.6913760000000007E-2</v>
      </c>
      <c r="E12" s="5">
        <v>0.14483528000000001</v>
      </c>
      <c r="F12" s="5">
        <v>0.51913711085291503</v>
      </c>
      <c r="G12" s="4">
        <v>8325.3889206905897</v>
      </c>
      <c r="H12" s="3">
        <f t="shared" si="0"/>
        <v>91.243569201837943</v>
      </c>
    </row>
    <row r="14" spans="1:8" ht="15.6" x14ac:dyDescent="0.3">
      <c r="A14" s="1" t="s">
        <v>15</v>
      </c>
    </row>
    <row r="15" spans="1:8" ht="15.6" x14ac:dyDescent="0.3">
      <c r="A15" s="1" t="s">
        <v>16</v>
      </c>
    </row>
    <row r="17" spans="1:8" x14ac:dyDescent="0.3">
      <c r="A17" s="2" t="s">
        <v>17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7" t="s">
        <v>20</v>
      </c>
    </row>
    <row r="18" spans="1:8" x14ac:dyDescent="0.3">
      <c r="A18" s="3"/>
      <c r="B18" s="3"/>
      <c r="C18" s="3"/>
      <c r="D18" s="3"/>
      <c r="E18" s="3"/>
      <c r="F18" s="3"/>
      <c r="G18" s="3"/>
      <c r="H18" s="3"/>
    </row>
    <row r="19" spans="1:8" ht="15.6" x14ac:dyDescent="0.3">
      <c r="A19" s="4" t="s">
        <v>8</v>
      </c>
      <c r="B19" s="4">
        <v>22.106631229652798</v>
      </c>
      <c r="C19" s="4">
        <v>0.49922391999999999</v>
      </c>
      <c r="D19" s="3">
        <v>0</v>
      </c>
      <c r="E19" s="3">
        <v>0</v>
      </c>
      <c r="F19" s="4">
        <v>0.40674592801888199</v>
      </c>
      <c r="G19" s="5">
        <v>12626.717998742601</v>
      </c>
      <c r="H19" s="3">
        <f>SQRT(G19)</f>
        <v>112.36867000522254</v>
      </c>
    </row>
    <row r="20" spans="1:8" ht="15.6" x14ac:dyDescent="0.3">
      <c r="A20" s="4" t="s">
        <v>9</v>
      </c>
      <c r="B20" s="4">
        <v>28.071840749763702</v>
      </c>
      <c r="C20" s="3">
        <v>0</v>
      </c>
      <c r="D20" s="5">
        <f xml:space="preserve"> 0.3640955</f>
        <v>0.36409550000000002</v>
      </c>
      <c r="E20" s="3">
        <v>0</v>
      </c>
      <c r="F20" s="4">
        <v>0.269543187909138</v>
      </c>
      <c r="G20" s="4">
        <v>15546.917606029399</v>
      </c>
      <c r="H20" s="3">
        <f t="shared" ref="H20:H25" si="1">SQRT(G20)</f>
        <v>124.68727924704027</v>
      </c>
    </row>
    <row r="21" spans="1:8" ht="15.6" x14ac:dyDescent="0.3">
      <c r="A21" s="4" t="s">
        <v>10</v>
      </c>
      <c r="B21" s="5">
        <v>29.136960141229601</v>
      </c>
      <c r="C21" s="3">
        <v>0</v>
      </c>
      <c r="D21" s="3">
        <v>0</v>
      </c>
      <c r="E21" s="4">
        <v>0.33996760999999998</v>
      </c>
      <c r="F21" s="4">
        <v>0.22104552976766501</v>
      </c>
      <c r="G21" s="5">
        <v>16579.133450594702</v>
      </c>
      <c r="H21" s="3">
        <f t="shared" si="1"/>
        <v>128.75998388705514</v>
      </c>
    </row>
    <row r="22" spans="1:8" ht="15.6" x14ac:dyDescent="0.3">
      <c r="A22" s="4" t="s">
        <v>11</v>
      </c>
      <c r="B22" s="5">
        <v>18.724248137693401</v>
      </c>
      <c r="C22" s="5">
        <v>0.42284112000000001</v>
      </c>
      <c r="D22" s="4">
        <v>0.1530031</v>
      </c>
      <c r="E22" s="3">
        <v>0</v>
      </c>
      <c r="F22" s="4">
        <v>0.43764247255642802</v>
      </c>
      <c r="G22" s="4">
        <v>11969.121239721</v>
      </c>
      <c r="H22" s="3">
        <f t="shared" si="1"/>
        <v>109.40347910245359</v>
      </c>
    </row>
    <row r="23" spans="1:8" ht="15.6" x14ac:dyDescent="0.3">
      <c r="A23" s="4" t="s">
        <v>12</v>
      </c>
      <c r="B23" s="4">
        <v>16.986897635828001</v>
      </c>
      <c r="C23" s="5">
        <v>0.43282029999999999</v>
      </c>
      <c r="D23" s="3">
        <v>0</v>
      </c>
      <c r="E23" s="4">
        <v>0.18237969000000001</v>
      </c>
      <c r="F23" s="4">
        <v>0.44187561177298901</v>
      </c>
      <c r="G23" s="5">
        <v>11879.023830092699</v>
      </c>
      <c r="H23" s="3">
        <f t="shared" si="1"/>
        <v>108.99093462344793</v>
      </c>
    </row>
    <row r="24" spans="1:8" ht="15.6" x14ac:dyDescent="0.3">
      <c r="A24" s="5" t="s">
        <v>13</v>
      </c>
      <c r="B24" s="5">
        <v>23.871706159484599</v>
      </c>
      <c r="C24" s="3">
        <v>0</v>
      </c>
      <c r="D24" s="5">
        <v>0.25889969000000002</v>
      </c>
      <c r="E24" s="4">
        <v>0.21071870000000001</v>
      </c>
      <c r="F24" s="5">
        <v>0.31186164712542402</v>
      </c>
      <c r="G24" s="4">
        <v>14646.218772423499</v>
      </c>
      <c r="H24" s="3">
        <f t="shared" si="1"/>
        <v>121.02156325392389</v>
      </c>
    </row>
    <row r="25" spans="1:8" ht="15.6" x14ac:dyDescent="0.3">
      <c r="A25" s="4" t="s">
        <v>14</v>
      </c>
      <c r="B25" s="4">
        <v>15.924542000649099</v>
      </c>
      <c r="C25" s="4">
        <v>0.39996363000000001</v>
      </c>
      <c r="D25" s="4">
        <v>8.9778620000000003E-2</v>
      </c>
      <c r="E25" s="4">
        <v>0.14952302000000001</v>
      </c>
      <c r="F25" s="4">
        <v>0.45192812481427302</v>
      </c>
      <c r="G25" s="4">
        <f xml:space="preserve"> 11665.067865278</f>
        <v>11665.067865278001</v>
      </c>
      <c r="H25" s="3">
        <f t="shared" si="1"/>
        <v>108.0049437075822</v>
      </c>
    </row>
    <row r="27" spans="1:8" ht="15.6" x14ac:dyDescent="0.3">
      <c r="A27" s="1" t="s">
        <v>18</v>
      </c>
    </row>
    <row r="28" spans="1:8" ht="15.6" x14ac:dyDescent="0.3">
      <c r="A28" s="1" t="s">
        <v>19</v>
      </c>
    </row>
    <row r="29" spans="1:8" x14ac:dyDescent="0.3">
      <c r="A29" s="6"/>
      <c r="B29" s="6"/>
      <c r="C29" s="6"/>
      <c r="D29" s="6"/>
      <c r="E29" s="6"/>
      <c r="F29" s="6"/>
      <c r="G29" s="6"/>
    </row>
    <row r="30" spans="1:8" x14ac:dyDescent="0.3">
      <c r="A30" s="2" t="s">
        <v>17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7" t="s">
        <v>20</v>
      </c>
    </row>
    <row r="31" spans="1:8" x14ac:dyDescent="0.3">
      <c r="A31" s="3"/>
      <c r="B31" s="3"/>
      <c r="C31" s="3"/>
      <c r="D31" s="3"/>
      <c r="E31" s="3"/>
      <c r="F31" s="3"/>
      <c r="G31" s="3"/>
      <c r="H31" s="3"/>
    </row>
    <row r="32" spans="1:8" ht="15.6" x14ac:dyDescent="0.3">
      <c r="A32" s="4" t="s">
        <v>8</v>
      </c>
      <c r="B32" s="5">
        <v>19.437785996419201</v>
      </c>
      <c r="C32" s="5">
        <v>0.55883413999999998</v>
      </c>
      <c r="D32" s="3">
        <v>0</v>
      </c>
      <c r="E32" s="3">
        <v>0</v>
      </c>
      <c r="F32" s="5">
        <v>0.21267012335197899</v>
      </c>
      <c r="G32" s="5">
        <v>21985.573908382001</v>
      </c>
      <c r="H32" s="3">
        <f>SQRT(G32)</f>
        <v>148.27533142226324</v>
      </c>
    </row>
    <row r="33" spans="1:8" ht="15.6" x14ac:dyDescent="0.3">
      <c r="A33" s="4" t="s">
        <v>9</v>
      </c>
      <c r="B33" s="4">
        <v>25.812440586910899</v>
      </c>
      <c r="C33" s="3">
        <v>0</v>
      </c>
      <c r="D33" s="5">
        <v>0.4141531</v>
      </c>
      <c r="E33" s="3">
        <v>0</v>
      </c>
      <c r="F33" s="5">
        <f xml:space="preserve">  0.132386000536993</f>
        <v>0.13238600053699301</v>
      </c>
      <c r="G33" s="5">
        <v>24227.445540807799</v>
      </c>
      <c r="H33" s="3">
        <f t="shared" ref="H33:H38" si="2">SQRT(G33)</f>
        <v>155.65168017341733</v>
      </c>
    </row>
    <row r="34" spans="1:8" ht="15.6" x14ac:dyDescent="0.3">
      <c r="A34" s="4" t="s">
        <v>10</v>
      </c>
      <c r="B34" s="4">
        <v>27.0560406632456</v>
      </c>
      <c r="C34" s="3">
        <v>0</v>
      </c>
      <c r="D34" s="3">
        <v>0</v>
      </c>
      <c r="E34" s="5">
        <v>0.38592823999999998</v>
      </c>
      <c r="F34" s="5">
        <v>0.10880436100096701</v>
      </c>
      <c r="G34" s="5">
        <v>24885.944467721802</v>
      </c>
      <c r="H34" s="3">
        <f t="shared" si="2"/>
        <v>157.75279543552247</v>
      </c>
    </row>
    <row r="35" spans="1:8" ht="15.6" x14ac:dyDescent="0.3">
      <c r="A35" s="4" t="s">
        <v>11</v>
      </c>
      <c r="B35" s="5">
        <v>16.5588208719109</v>
      </c>
      <c r="C35" s="5">
        <v>0.47606390999999998</v>
      </c>
      <c r="D35" s="5">
        <v>0.14811231</v>
      </c>
      <c r="E35" s="3">
        <v>0</v>
      </c>
      <c r="F35" s="5">
        <v>0.24115663215226399</v>
      </c>
      <c r="G35" s="4">
        <v>21190.110325459402</v>
      </c>
      <c r="H35" s="3">
        <f t="shared" si="2"/>
        <v>145.5682325421979</v>
      </c>
    </row>
    <row r="36" spans="1:8" ht="15.6" x14ac:dyDescent="0.3">
      <c r="A36" s="4" t="s">
        <v>12</v>
      </c>
      <c r="B36" s="4">
        <v>14.6245884160939</v>
      </c>
      <c r="C36" s="4">
        <v>0.48160740000000002</v>
      </c>
      <c r="D36" s="3">
        <v>0</v>
      </c>
      <c r="E36" s="4">
        <v>0.18646902000000001</v>
      </c>
      <c r="F36" s="5">
        <f xml:space="preserve">  0.244433123544344</f>
        <v>0.24443312354434399</v>
      </c>
      <c r="G36" s="5">
        <v>21098.616853920601</v>
      </c>
      <c r="H36" s="3">
        <f t="shared" si="2"/>
        <v>145.25362940016544</v>
      </c>
    </row>
    <row r="37" spans="1:8" ht="15.6" x14ac:dyDescent="0.3">
      <c r="A37" s="5" t="s">
        <v>13</v>
      </c>
      <c r="B37" s="5">
        <v>21.445973238162601</v>
      </c>
      <c r="C37" s="3">
        <v>0</v>
      </c>
      <c r="D37" s="5">
        <f xml:space="preserve"> 0.28861704</f>
        <v>0.28861703999999999</v>
      </c>
      <c r="E37" s="5">
        <v>0.22463916</v>
      </c>
      <c r="F37" s="5">
        <v>0.167262863640146</v>
      </c>
      <c r="G37" s="4">
        <v>23253.536288549501</v>
      </c>
      <c r="H37" s="3">
        <f t="shared" si="2"/>
        <v>152.49110232583899</v>
      </c>
    </row>
    <row r="38" spans="1:8" ht="15.6" x14ac:dyDescent="0.3">
      <c r="A38" s="4" t="s">
        <v>14</v>
      </c>
      <c r="B38" s="4">
        <v>13.949411370285199</v>
      </c>
      <c r="C38" s="5">
        <v>0.4527236</v>
      </c>
      <c r="D38" s="4">
        <v>7.3091660000000003E-2</v>
      </c>
      <c r="E38" s="5">
        <v>0.15758521</v>
      </c>
      <c r="F38" s="4">
        <v>0.25488825703722101</v>
      </c>
      <c r="G38" s="5">
        <v>20806.665389931601</v>
      </c>
      <c r="H38" s="3">
        <f t="shared" si="2"/>
        <v>144.24515724949521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AGRAWAL</dc:creator>
  <cp:lastModifiedBy>NAMAN AGRAWAL</cp:lastModifiedBy>
  <dcterms:created xsi:type="dcterms:W3CDTF">2015-06-05T18:17:20Z</dcterms:created>
  <dcterms:modified xsi:type="dcterms:W3CDTF">2023-08-22T08:35:09Z</dcterms:modified>
</cp:coreProperties>
</file>