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Operations/University of Texas at Arlington/CSE 5301 Data Analysis and Modelling/Assignments/Assignment 2/"/>
    </mc:Choice>
  </mc:AlternateContent>
  <xr:revisionPtr revIDLastSave="0" documentId="13_ncr:1_{19920F55-619E-6E47-A315-6116F3FE43E4}" xr6:coauthVersionLast="40" xr6:coauthVersionMax="40" xr10:uidLastSave="{00000000-0000-0000-0000-000000000000}"/>
  <bookViews>
    <workbookView xWindow="0" yWindow="460" windowWidth="28800" windowHeight="17540" xr2:uid="{5B431D17-283C-E944-A7E6-0B8C37327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1" l="1"/>
  <c r="I3" i="1" s="1"/>
  <c r="B36" i="1"/>
  <c r="B3" i="1" s="1"/>
  <c r="C33" i="1" s="1"/>
  <c r="D33" i="1" s="1"/>
  <c r="J35" i="1" l="1"/>
  <c r="K35" i="1" s="1"/>
  <c r="J34" i="1"/>
  <c r="K34" i="1" s="1"/>
  <c r="J30" i="1"/>
  <c r="K30" i="1" s="1"/>
  <c r="J26" i="1"/>
  <c r="K26" i="1" s="1"/>
  <c r="J21" i="1"/>
  <c r="K21" i="1" s="1"/>
  <c r="J17" i="1"/>
  <c r="K17" i="1" s="1"/>
  <c r="J13" i="1"/>
  <c r="K13" i="1" s="1"/>
  <c r="J9" i="1"/>
  <c r="K9" i="1" s="1"/>
  <c r="J33" i="1"/>
  <c r="K33" i="1" s="1"/>
  <c r="J16" i="1"/>
  <c r="K16" i="1" s="1"/>
  <c r="J32" i="1"/>
  <c r="K32" i="1" s="1"/>
  <c r="J28" i="1"/>
  <c r="K28" i="1" s="1"/>
  <c r="J23" i="1"/>
  <c r="K23" i="1" s="1"/>
  <c r="J19" i="1"/>
  <c r="K19" i="1" s="1"/>
  <c r="J15" i="1"/>
  <c r="K15" i="1" s="1"/>
  <c r="J11" i="1"/>
  <c r="K11" i="1" s="1"/>
  <c r="J6" i="1"/>
  <c r="K6" i="1" s="1"/>
  <c r="J27" i="1"/>
  <c r="K27" i="1" s="1"/>
  <c r="J18" i="1"/>
  <c r="K18" i="1" s="1"/>
  <c r="J14" i="1"/>
  <c r="K14" i="1" s="1"/>
  <c r="J29" i="1"/>
  <c r="K29" i="1" s="1"/>
  <c r="J20" i="1"/>
  <c r="K20" i="1" s="1"/>
  <c r="J7" i="1"/>
  <c r="K7" i="1" s="1"/>
  <c r="J31" i="1"/>
  <c r="K31" i="1" s="1"/>
  <c r="J22" i="1"/>
  <c r="K22" i="1" s="1"/>
  <c r="J10" i="1"/>
  <c r="K10" i="1" s="1"/>
  <c r="J24" i="1"/>
  <c r="K24" i="1" s="1"/>
  <c r="J12" i="1"/>
  <c r="K12" i="1" s="1"/>
  <c r="C10" i="1"/>
  <c r="D10" i="1" s="1"/>
  <c r="C14" i="1"/>
  <c r="D14" i="1" s="1"/>
  <c r="C22" i="1"/>
  <c r="D22" i="1" s="1"/>
  <c r="C30" i="1"/>
  <c r="D30" i="1" s="1"/>
  <c r="C7" i="1"/>
  <c r="D7" i="1" s="1"/>
  <c r="C15" i="1"/>
  <c r="D15" i="1" s="1"/>
  <c r="C23" i="1"/>
  <c r="D23" i="1" s="1"/>
  <c r="C31" i="1"/>
  <c r="D31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6" i="1"/>
  <c r="D6" i="1" s="1"/>
  <c r="C18" i="1"/>
  <c r="D18" i="1" s="1"/>
  <c r="C26" i="1"/>
  <c r="D26" i="1" s="1"/>
  <c r="C34" i="1"/>
  <c r="D34" i="1" s="1"/>
  <c r="C11" i="1"/>
  <c r="D11" i="1" s="1"/>
  <c r="C19" i="1"/>
  <c r="D19" i="1" s="1"/>
  <c r="C27" i="1"/>
  <c r="D27" i="1" s="1"/>
  <c r="C35" i="1"/>
  <c r="D3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K36" i="1" l="1"/>
  <c r="J3" i="1" s="1"/>
  <c r="K3" i="1" s="1"/>
  <c r="D36" i="1"/>
  <c r="C3" i="1" s="1"/>
  <c r="D3" i="1" s="1"/>
  <c r="L22" i="1" l="1"/>
  <c r="L24" i="1"/>
  <c r="L7" i="1"/>
  <c r="L15" i="1"/>
  <c r="L19" i="1"/>
  <c r="L13" i="1"/>
  <c r="L18" i="1"/>
  <c r="L20" i="1"/>
  <c r="L6" i="1"/>
  <c r="L21" i="1"/>
  <c r="L32" i="1"/>
  <c r="L11" i="1"/>
  <c r="L34" i="1"/>
  <c r="L9" i="1"/>
  <c r="L35" i="1"/>
  <c r="L31" i="1"/>
  <c r="L14" i="1"/>
  <c r="L33" i="1"/>
  <c r="L16" i="1"/>
  <c r="L28" i="1"/>
  <c r="L30" i="1"/>
  <c r="L27" i="1"/>
  <c r="L10" i="1"/>
  <c r="L17" i="1"/>
  <c r="L29" i="1"/>
  <c r="L12" i="1"/>
  <c r="L23" i="1"/>
  <c r="L26" i="1"/>
  <c r="E28" i="1"/>
  <c r="E24" i="1"/>
  <c r="E20" i="1"/>
  <c r="E16" i="1"/>
  <c r="E12" i="1"/>
  <c r="E8" i="1"/>
  <c r="E32" i="1"/>
  <c r="E21" i="1"/>
  <c r="E6" i="1"/>
  <c r="E22" i="1"/>
  <c r="E7" i="1"/>
  <c r="E23" i="1"/>
  <c r="E25" i="1"/>
  <c r="E10" i="1"/>
  <c r="E26" i="1"/>
  <c r="E11" i="1"/>
  <c r="E27" i="1"/>
  <c r="E17" i="1"/>
  <c r="E9" i="1"/>
  <c r="E29" i="1"/>
  <c r="E14" i="1"/>
  <c r="E30" i="1"/>
  <c r="E15" i="1"/>
  <c r="E31" i="1"/>
  <c r="E13" i="1"/>
  <c r="E33" i="1"/>
  <c r="E18" i="1"/>
  <c r="E34" i="1"/>
  <c r="E19" i="1"/>
  <c r="E35" i="1"/>
</calcChain>
</file>

<file path=xl/sharedStrings.xml><?xml version="1.0" encoding="utf-8"?>
<sst xmlns="http://schemas.openxmlformats.org/spreadsheetml/2006/main" count="22" uniqueCount="13">
  <si>
    <t>X</t>
  </si>
  <si>
    <t>X - E(X)</t>
  </si>
  <si>
    <t>SUM</t>
  </si>
  <si>
    <t>(X - E(X)) ^ 2</t>
  </si>
  <si>
    <t>n</t>
  </si>
  <si>
    <t>Mean</t>
  </si>
  <si>
    <t>Variance</t>
  </si>
  <si>
    <t>Standard Deviation</t>
  </si>
  <si>
    <t>Eliminating outliers</t>
  </si>
  <si>
    <t>Normalize(X)</t>
  </si>
  <si>
    <t>PART A</t>
  </si>
  <si>
    <t>PART B</t>
  </si>
  <si>
    <t>All values more 
than 1 and less than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</si>
</sst>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1" fillId="2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8FE-84DB-084B-B7EF-50E81ABC7972}">
  <dimension ref="A1:L37"/>
  <sheetViews>
    <sheetView tabSelected="1" topLeftCell="A35" zoomScale="173" workbookViewId="0">
      <selection activeCell="B40" sqref="B40:D41"/>
    </sheetView>
  </sheetViews>
  <sheetFormatPr baseColWidth="10" defaultRowHeight="16" x14ac:dyDescent="0.2"/>
  <sheetData>
    <row r="1" spans="1:12" ht="17" thickBot="1" x14ac:dyDescent="0.25">
      <c r="A1" s="16" t="s">
        <v>10</v>
      </c>
      <c r="B1" s="17"/>
      <c r="C1" s="17"/>
      <c r="D1" s="17"/>
      <c r="E1" s="17"/>
      <c r="F1" s="17"/>
      <c r="G1" s="18"/>
      <c r="H1" s="16" t="s">
        <v>11</v>
      </c>
      <c r="I1" s="17"/>
      <c r="J1" s="17"/>
      <c r="K1" s="17"/>
      <c r="L1" s="18"/>
    </row>
    <row r="2" spans="1:12" x14ac:dyDescent="0.2">
      <c r="A2" s="1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  <c r="G2" s="3"/>
      <c r="H2" s="12" t="s">
        <v>4</v>
      </c>
      <c r="I2" s="11" t="s">
        <v>5</v>
      </c>
      <c r="J2" s="11" t="s">
        <v>6</v>
      </c>
      <c r="K2" s="11" t="s">
        <v>7</v>
      </c>
      <c r="L2" s="7"/>
    </row>
    <row r="3" spans="1:12" ht="16" customHeight="1" x14ac:dyDescent="0.2">
      <c r="A3" s="4">
        <v>30</v>
      </c>
      <c r="B3" s="5">
        <f>B36/(A3)</f>
        <v>62.2</v>
      </c>
      <c r="C3" s="5">
        <f>D36/(A3-1)</f>
        <v>625.26896551724144</v>
      </c>
      <c r="D3" s="5">
        <f>SQRT(C3)</f>
        <v>25.005378731729728</v>
      </c>
      <c r="E3" s="5"/>
      <c r="F3" s="14" t="s">
        <v>12</v>
      </c>
      <c r="G3" s="15"/>
      <c r="H3" s="4">
        <v>28</v>
      </c>
      <c r="I3" s="5">
        <f>I36/H3</f>
        <v>59.821428571428569</v>
      </c>
      <c r="J3" s="5">
        <f>K36/(H3-1)</f>
        <v>115.41137566137567</v>
      </c>
      <c r="K3" s="5">
        <f>SQRT(J3)</f>
        <v>10.742968661472288</v>
      </c>
      <c r="L3" s="7"/>
    </row>
    <row r="4" spans="1:12" x14ac:dyDescent="0.2">
      <c r="A4" s="4"/>
      <c r="B4" s="5"/>
      <c r="C4" s="5"/>
      <c r="D4" s="5"/>
      <c r="E4" s="6"/>
      <c r="F4" s="14"/>
      <c r="G4" s="15"/>
      <c r="H4" s="4"/>
      <c r="I4" s="5"/>
      <c r="J4" s="5"/>
      <c r="K4" s="5"/>
      <c r="L4" s="7"/>
    </row>
    <row r="5" spans="1:12" x14ac:dyDescent="0.2">
      <c r="A5" s="4"/>
      <c r="B5" s="5" t="s">
        <v>0</v>
      </c>
      <c r="C5" s="5" t="s">
        <v>1</v>
      </c>
      <c r="D5" s="5" t="s">
        <v>3</v>
      </c>
      <c r="E5" s="5" t="s">
        <v>9</v>
      </c>
      <c r="F5" s="5"/>
      <c r="G5" s="7"/>
      <c r="H5" s="4"/>
      <c r="I5" s="5" t="s">
        <v>0</v>
      </c>
      <c r="J5" s="5" t="s">
        <v>1</v>
      </c>
      <c r="K5" s="5" t="s">
        <v>3</v>
      </c>
      <c r="L5" s="7" t="s">
        <v>9</v>
      </c>
    </row>
    <row r="6" spans="1:12" x14ac:dyDescent="0.2">
      <c r="A6" s="4"/>
      <c r="B6" s="5">
        <v>69</v>
      </c>
      <c r="C6" s="5">
        <f>B6 - B3</f>
        <v>6.7999999999999972</v>
      </c>
      <c r="D6" s="5">
        <f>POWER(C6,2)</f>
        <v>46.239999999999959</v>
      </c>
      <c r="E6" s="5">
        <f>STANDARDIZE(B6,B3, D3)</f>
        <v>0.27194149198673673</v>
      </c>
      <c r="F6" s="5"/>
      <c r="G6" s="7"/>
      <c r="H6" s="4"/>
      <c r="I6" s="5">
        <v>69</v>
      </c>
      <c r="J6" s="5">
        <f>I6 - I3</f>
        <v>9.1785714285714306</v>
      </c>
      <c r="K6" s="5">
        <f>POWER(J6,2)</f>
        <v>84.246173469387799</v>
      </c>
      <c r="L6" s="7">
        <f>STANDARDIZE(I6,I3, K3)</f>
        <v>0.85437942879687578</v>
      </c>
    </row>
    <row r="7" spans="1:12" x14ac:dyDescent="0.2">
      <c r="A7" s="4"/>
      <c r="B7" s="5">
        <v>47</v>
      </c>
      <c r="C7" s="5">
        <f>B7 - B3</f>
        <v>-15.200000000000003</v>
      </c>
      <c r="D7" s="5">
        <f t="shared" ref="D7:D35" si="0">POWER(C7,2)</f>
        <v>231.04000000000008</v>
      </c>
      <c r="E7" s="5">
        <f>STANDARDIZE(B7,B3, D3)</f>
        <v>-0.60786921738211774</v>
      </c>
      <c r="F7" s="5"/>
      <c r="G7" s="7"/>
      <c r="H7" s="4"/>
      <c r="I7" s="5">
        <v>47</v>
      </c>
      <c r="J7" s="5">
        <f>I7 - I3</f>
        <v>-12.821428571428569</v>
      </c>
      <c r="K7" s="5">
        <f t="shared" ref="K7:K35" si="1">POWER(J7,2)</f>
        <v>164.38903061224485</v>
      </c>
      <c r="L7" s="7">
        <f>STANDARDIZE(I7,I3, K3)</f>
        <v>-1.1934716534555576</v>
      </c>
    </row>
    <row r="8" spans="1:12" x14ac:dyDescent="0.2">
      <c r="A8" s="4"/>
      <c r="B8" s="5">
        <v>175</v>
      </c>
      <c r="C8" s="5">
        <f>B8 - B3</f>
        <v>112.8</v>
      </c>
      <c r="D8" s="5">
        <f t="shared" si="0"/>
        <v>12723.84</v>
      </c>
      <c r="E8" s="5">
        <f>STANDARDIZE(B8,B3, D3)</f>
        <v>4.5110294553093997</v>
      </c>
      <c r="F8" s="13"/>
      <c r="G8" s="7"/>
      <c r="H8" s="4"/>
      <c r="I8" s="5"/>
      <c r="J8" s="5"/>
      <c r="K8" s="5"/>
      <c r="L8" s="7"/>
    </row>
    <row r="9" spans="1:12" x14ac:dyDescent="0.2">
      <c r="A9" s="4"/>
      <c r="B9" s="5">
        <v>70</v>
      </c>
      <c r="C9" s="5">
        <f>B9 - B3</f>
        <v>7.7999999999999972</v>
      </c>
      <c r="D9" s="5">
        <f t="shared" si="0"/>
        <v>60.839999999999954</v>
      </c>
      <c r="E9" s="5">
        <f>STANDARDIZE(B9,B3, D3)</f>
        <v>0.31193288786713924</v>
      </c>
      <c r="F9" s="5"/>
      <c r="G9" s="7"/>
      <c r="H9" s="4"/>
      <c r="I9" s="5">
        <v>70</v>
      </c>
      <c r="J9" s="5">
        <f>I9 - I3</f>
        <v>10.178571428571431</v>
      </c>
      <c r="K9" s="5">
        <f t="shared" si="1"/>
        <v>103.60331632653066</v>
      </c>
      <c r="L9" s="7">
        <f>STANDARDIZE(I9,I3, K3)</f>
        <v>0.94746356889925909</v>
      </c>
    </row>
    <row r="10" spans="1:12" x14ac:dyDescent="0.2">
      <c r="A10" s="4"/>
      <c r="B10" s="5">
        <v>53</v>
      </c>
      <c r="C10" s="5">
        <f>B10 - B3</f>
        <v>-9.2000000000000028</v>
      </c>
      <c r="D10" s="5">
        <f t="shared" si="0"/>
        <v>84.640000000000057</v>
      </c>
      <c r="E10" s="5">
        <f>STANDARDIZE(B10,B3, D3)</f>
        <v>-0.36792084209970294</v>
      </c>
      <c r="F10" s="5"/>
      <c r="G10" s="7"/>
      <c r="H10" s="4"/>
      <c r="I10" s="5">
        <v>53</v>
      </c>
      <c r="J10" s="5">
        <f>I10 - I3</f>
        <v>-6.8214285714285694</v>
      </c>
      <c r="K10" s="5">
        <f t="shared" si="1"/>
        <v>46.531887755102012</v>
      </c>
      <c r="L10" s="7">
        <f>STANDARDIZE(I10,I3, K3)</f>
        <v>-0.63496681284125756</v>
      </c>
    </row>
    <row r="11" spans="1:12" x14ac:dyDescent="0.2">
      <c r="A11" s="4"/>
      <c r="B11" s="5">
        <v>64</v>
      </c>
      <c r="C11" s="5">
        <f>B11 - B3</f>
        <v>1.7999999999999972</v>
      </c>
      <c r="D11" s="5">
        <f t="shared" si="0"/>
        <v>3.2399999999999896</v>
      </c>
      <c r="E11" s="5">
        <f>STANDARDIZE(B11,B3, D3)</f>
        <v>7.1984512584724353E-2</v>
      </c>
      <c r="F11" s="5"/>
      <c r="G11" s="7"/>
      <c r="H11" s="4"/>
      <c r="I11" s="5">
        <v>64</v>
      </c>
      <c r="J11" s="5">
        <f>I11 - I3</f>
        <v>4.1785714285714306</v>
      </c>
      <c r="K11" s="5">
        <f t="shared" si="1"/>
        <v>17.460459183673485</v>
      </c>
      <c r="L11" s="7">
        <f>STANDARDIZE(I11,I3, K3)</f>
        <v>0.38895872828495914</v>
      </c>
    </row>
    <row r="12" spans="1:12" x14ac:dyDescent="0.2">
      <c r="A12" s="4"/>
      <c r="B12" s="5">
        <v>74</v>
      </c>
      <c r="C12" s="5">
        <f>B12 - B3</f>
        <v>11.799999999999997</v>
      </c>
      <c r="D12" s="5">
        <f t="shared" si="0"/>
        <v>139.23999999999992</v>
      </c>
      <c r="E12" s="5">
        <f>STANDARDIZE(B12,B3, D3)</f>
        <v>0.47189847138874913</v>
      </c>
      <c r="F12" s="5"/>
      <c r="G12" s="7"/>
      <c r="H12" s="4"/>
      <c r="I12" s="5">
        <v>74</v>
      </c>
      <c r="J12" s="5">
        <f>I12 - I3</f>
        <v>14.178571428571431</v>
      </c>
      <c r="K12" s="5">
        <f t="shared" si="1"/>
        <v>201.0318877551021</v>
      </c>
      <c r="L12" s="7">
        <f>STANDARDIZE(I12,I3, K3)</f>
        <v>1.3198001293087924</v>
      </c>
    </row>
    <row r="13" spans="1:12" x14ac:dyDescent="0.2">
      <c r="A13" s="4"/>
      <c r="B13" s="5">
        <v>52</v>
      </c>
      <c r="C13" s="5">
        <f>B13 - B3</f>
        <v>-10.200000000000003</v>
      </c>
      <c r="D13" s="5">
        <f t="shared" si="0"/>
        <v>104.04000000000006</v>
      </c>
      <c r="E13" s="5">
        <f>STANDARDIZE(B13,B3, D3)</f>
        <v>-0.4079122379801054</v>
      </c>
      <c r="F13" s="5"/>
      <c r="G13" s="7"/>
      <c r="H13" s="4"/>
      <c r="I13" s="5">
        <v>52</v>
      </c>
      <c r="J13" s="5">
        <f>I13 - I3</f>
        <v>-7.8214285714285694</v>
      </c>
      <c r="K13" s="5">
        <f t="shared" si="1"/>
        <v>61.174744897959151</v>
      </c>
      <c r="L13" s="7">
        <f>STANDARDIZE(I13,I3, K3)</f>
        <v>-0.72805095294364086</v>
      </c>
    </row>
    <row r="14" spans="1:12" x14ac:dyDescent="0.2">
      <c r="A14" s="4"/>
      <c r="B14" s="5">
        <v>58</v>
      </c>
      <c r="C14" s="5">
        <f>B14 - B3</f>
        <v>-4.2000000000000028</v>
      </c>
      <c r="D14" s="5">
        <f t="shared" si="0"/>
        <v>17.640000000000025</v>
      </c>
      <c r="E14" s="5">
        <f>STANDARDIZE(B14,B3, D3)</f>
        <v>-0.16796386269769054</v>
      </c>
      <c r="F14" s="5"/>
      <c r="G14" s="7"/>
      <c r="H14" s="4"/>
      <c r="I14" s="5">
        <v>58</v>
      </c>
      <c r="J14" s="5">
        <f>I14 - I3</f>
        <v>-1.8214285714285694</v>
      </c>
      <c r="K14" s="5">
        <f t="shared" si="1"/>
        <v>3.3176020408163192</v>
      </c>
      <c r="L14" s="7">
        <f>STANDARDIZE(I14,I3, K3)</f>
        <v>-0.16954611232934089</v>
      </c>
    </row>
    <row r="15" spans="1:12" x14ac:dyDescent="0.2">
      <c r="A15" s="4"/>
      <c r="B15" s="5">
        <v>45</v>
      </c>
      <c r="C15" s="5">
        <f>B15 - B3</f>
        <v>-17.200000000000003</v>
      </c>
      <c r="D15" s="5">
        <f t="shared" si="0"/>
        <v>295.84000000000009</v>
      </c>
      <c r="E15" s="5">
        <f>STANDARDIZE(B15,B3, D3)</f>
        <v>-0.68785200914292277</v>
      </c>
      <c r="F15" s="5"/>
      <c r="G15" s="7"/>
      <c r="H15" s="4"/>
      <c r="I15" s="5">
        <v>45</v>
      </c>
      <c r="J15" s="5">
        <f>I15 - I3</f>
        <v>-14.821428571428569</v>
      </c>
      <c r="K15" s="5">
        <f t="shared" si="1"/>
        <v>219.67474489795913</v>
      </c>
      <c r="L15" s="7">
        <f>STANDARDIZE(I15,I3, K3)</f>
        <v>-1.3796399336603242</v>
      </c>
    </row>
    <row r="16" spans="1:12" x14ac:dyDescent="0.2">
      <c r="A16" s="4"/>
      <c r="B16" s="5">
        <v>67</v>
      </c>
      <c r="C16" s="5">
        <f>B16 - B3</f>
        <v>4.7999999999999972</v>
      </c>
      <c r="D16" s="5">
        <f t="shared" si="0"/>
        <v>23.039999999999974</v>
      </c>
      <c r="E16" s="5">
        <f>STANDARDIZE(B16,B3, D3)</f>
        <v>0.19195870022593178</v>
      </c>
      <c r="F16" s="5"/>
      <c r="G16" s="7"/>
      <c r="H16" s="4"/>
      <c r="I16" s="5">
        <v>67</v>
      </c>
      <c r="J16" s="5">
        <f>I16 - I3</f>
        <v>7.1785714285714306</v>
      </c>
      <c r="K16" s="5">
        <f t="shared" si="1"/>
        <v>51.531887755102069</v>
      </c>
      <c r="L16" s="7">
        <f>STANDARDIZE(I16,I3, K3)</f>
        <v>0.66821114859210917</v>
      </c>
    </row>
    <row r="17" spans="1:12" x14ac:dyDescent="0.2">
      <c r="A17" s="4"/>
      <c r="B17" s="5">
        <v>44</v>
      </c>
      <c r="C17" s="5">
        <f>B17 - B3</f>
        <v>-18.200000000000003</v>
      </c>
      <c r="D17" s="5">
        <f t="shared" si="0"/>
        <v>331.24000000000012</v>
      </c>
      <c r="E17" s="5">
        <f>STANDARDIZE(B17,B3, D3)</f>
        <v>-0.72784340502332523</v>
      </c>
      <c r="F17" s="5"/>
      <c r="G17" s="7"/>
      <c r="H17" s="4"/>
      <c r="I17" s="5">
        <v>44</v>
      </c>
      <c r="J17" s="5">
        <f>I17 - I3</f>
        <v>-15.821428571428569</v>
      </c>
      <c r="K17" s="5">
        <f t="shared" si="1"/>
        <v>250.31760204081627</v>
      </c>
      <c r="L17" s="7">
        <f>STANDARDIZE(I17,I3, K3)</f>
        <v>-1.4727240737627076</v>
      </c>
    </row>
    <row r="18" spans="1:12" x14ac:dyDescent="0.2">
      <c r="A18" s="4"/>
      <c r="B18" s="5">
        <v>58</v>
      </c>
      <c r="C18" s="5">
        <f>B18 - B3</f>
        <v>-4.2000000000000028</v>
      </c>
      <c r="D18" s="5">
        <f t="shared" si="0"/>
        <v>17.640000000000025</v>
      </c>
      <c r="E18" s="5">
        <f>STANDARDIZE(B18,B3, D3)</f>
        <v>-0.16796386269769054</v>
      </c>
      <c r="F18" s="5"/>
      <c r="G18" s="7"/>
      <c r="H18" s="4"/>
      <c r="I18" s="5">
        <v>58</v>
      </c>
      <c r="J18" s="5">
        <f>I18 - I3</f>
        <v>-1.8214285714285694</v>
      </c>
      <c r="K18" s="5">
        <f t="shared" si="1"/>
        <v>3.3176020408163192</v>
      </c>
      <c r="L18" s="7">
        <f>STANDARDIZE(I18,I3, K3)</f>
        <v>-0.16954611232934089</v>
      </c>
    </row>
    <row r="19" spans="1:12" x14ac:dyDescent="0.2">
      <c r="A19" s="4"/>
      <c r="B19" s="5">
        <v>64</v>
      </c>
      <c r="C19" s="5">
        <f>B19 - B3</f>
        <v>1.7999999999999972</v>
      </c>
      <c r="D19" s="5">
        <f t="shared" si="0"/>
        <v>3.2399999999999896</v>
      </c>
      <c r="E19" s="5">
        <f>STANDARDIZE(B19,B3, D3)</f>
        <v>7.1984512584724353E-2</v>
      </c>
      <c r="F19" s="5"/>
      <c r="G19" s="7"/>
      <c r="H19" s="4"/>
      <c r="I19" s="5">
        <v>64</v>
      </c>
      <c r="J19" s="5">
        <f>I19 - I3</f>
        <v>4.1785714285714306</v>
      </c>
      <c r="K19" s="5">
        <f t="shared" si="1"/>
        <v>17.460459183673485</v>
      </c>
      <c r="L19" s="7">
        <f>STANDARDIZE(I19,I3, K3)</f>
        <v>0.38895872828495914</v>
      </c>
    </row>
    <row r="20" spans="1:12" x14ac:dyDescent="0.2">
      <c r="A20" s="4"/>
      <c r="B20" s="5">
        <v>49</v>
      </c>
      <c r="C20" s="5">
        <f>B20 - B3</f>
        <v>-13.200000000000003</v>
      </c>
      <c r="D20" s="5">
        <f t="shared" si="0"/>
        <v>174.24000000000007</v>
      </c>
      <c r="E20" s="5">
        <f>STANDARDIZE(B20,B3, D3)</f>
        <v>-0.52788642562131283</v>
      </c>
      <c r="F20" s="5"/>
      <c r="G20" s="7"/>
      <c r="H20" s="4"/>
      <c r="I20" s="5">
        <v>49</v>
      </c>
      <c r="J20" s="5">
        <f>I20 - I3</f>
        <v>-10.821428571428569</v>
      </c>
      <c r="K20" s="5">
        <f t="shared" si="1"/>
        <v>117.10331632653057</v>
      </c>
      <c r="L20" s="7">
        <f>STANDARDIZE(I20,I3, K3)</f>
        <v>-1.0073033732507908</v>
      </c>
    </row>
    <row r="21" spans="1:12" x14ac:dyDescent="0.2">
      <c r="A21" s="4"/>
      <c r="B21" s="5">
        <v>70</v>
      </c>
      <c r="C21" s="5">
        <f>B21 - B3</f>
        <v>7.7999999999999972</v>
      </c>
      <c r="D21" s="5">
        <f t="shared" si="0"/>
        <v>60.839999999999954</v>
      </c>
      <c r="E21" s="5">
        <f>STANDARDIZE(B21,B3, D3)</f>
        <v>0.31193288786713924</v>
      </c>
      <c r="F21" s="5"/>
      <c r="G21" s="7"/>
      <c r="H21" s="4"/>
      <c r="I21" s="5">
        <v>70</v>
      </c>
      <c r="J21" s="5">
        <f>I21 - I3</f>
        <v>10.178571428571431</v>
      </c>
      <c r="K21" s="5">
        <f t="shared" si="1"/>
        <v>103.60331632653066</v>
      </c>
      <c r="L21" s="7">
        <f>STANDARDIZE(I21,I3, K3)</f>
        <v>0.94746356889925909</v>
      </c>
    </row>
    <row r="22" spans="1:12" x14ac:dyDescent="0.2">
      <c r="A22" s="4"/>
      <c r="B22" s="5">
        <v>65</v>
      </c>
      <c r="C22" s="5">
        <f>B22 - B3</f>
        <v>2.7999999999999972</v>
      </c>
      <c r="D22" s="5">
        <f t="shared" si="0"/>
        <v>7.8399999999999839</v>
      </c>
      <c r="E22" s="5">
        <f>STANDARDIZE(B22,B3, D3)</f>
        <v>0.11197590846512682</v>
      </c>
      <c r="F22" s="5"/>
      <c r="G22" s="7"/>
      <c r="H22" s="4"/>
      <c r="I22" s="5">
        <v>65</v>
      </c>
      <c r="J22" s="5">
        <f>I22 - I3</f>
        <v>5.1785714285714306</v>
      </c>
      <c r="K22" s="5">
        <f t="shared" si="1"/>
        <v>26.817602040816347</v>
      </c>
      <c r="L22" s="7">
        <f>STANDARDIZE(I22,I3, K3)</f>
        <v>0.48204286838734245</v>
      </c>
    </row>
    <row r="23" spans="1:12" x14ac:dyDescent="0.2">
      <c r="A23" s="4"/>
      <c r="B23" s="5">
        <v>70</v>
      </c>
      <c r="C23" s="5">
        <f>B23 - B3</f>
        <v>7.7999999999999972</v>
      </c>
      <c r="D23" s="5">
        <f t="shared" si="0"/>
        <v>60.839999999999954</v>
      </c>
      <c r="E23" s="5">
        <f>STANDARDIZE(B23,B3, D3)</f>
        <v>0.31193288786713924</v>
      </c>
      <c r="F23" s="5"/>
      <c r="G23" s="7"/>
      <c r="H23" s="4"/>
      <c r="I23" s="5">
        <v>70</v>
      </c>
      <c r="J23" s="5">
        <f>I23 - I3</f>
        <v>10.178571428571431</v>
      </c>
      <c r="K23" s="5">
        <f t="shared" si="1"/>
        <v>103.60331632653066</v>
      </c>
      <c r="L23" s="7">
        <f>STANDARDIZE(I23,I3, K3)</f>
        <v>0.94746356889925909</v>
      </c>
    </row>
    <row r="24" spans="1:12" x14ac:dyDescent="0.2">
      <c r="A24" s="4"/>
      <c r="B24" s="5">
        <v>48</v>
      </c>
      <c r="C24" s="5">
        <f>B24 - B3</f>
        <v>-14.200000000000003</v>
      </c>
      <c r="D24" s="5">
        <f t="shared" si="0"/>
        <v>201.64000000000007</v>
      </c>
      <c r="E24" s="5">
        <f>STANDARDIZE(B24,B3, D3)</f>
        <v>-0.56787782150171529</v>
      </c>
      <c r="F24" s="5"/>
      <c r="G24" s="7"/>
      <c r="H24" s="4"/>
      <c r="I24" s="5">
        <v>48</v>
      </c>
      <c r="J24" s="5">
        <f>I24 - I3</f>
        <v>-11.821428571428569</v>
      </c>
      <c r="K24" s="5">
        <f t="shared" si="1"/>
        <v>139.74617346938771</v>
      </c>
      <c r="L24" s="7">
        <f>STANDARDIZE(I24,I3, K3)</f>
        <v>-1.1003875133531742</v>
      </c>
    </row>
    <row r="25" spans="1:12" x14ac:dyDescent="0.2">
      <c r="A25" s="4"/>
      <c r="B25" s="5">
        <v>16</v>
      </c>
      <c r="C25" s="5">
        <f>B25 - B3</f>
        <v>-46.2</v>
      </c>
      <c r="D25" s="5">
        <f t="shared" si="0"/>
        <v>2134.44</v>
      </c>
      <c r="E25" s="5">
        <f>STANDARDIZE(B25,B3, D3)</f>
        <v>-1.8476024896745946</v>
      </c>
      <c r="F25" s="13"/>
      <c r="G25" s="7"/>
      <c r="H25" s="4"/>
      <c r="I25" s="5"/>
      <c r="J25" s="5"/>
      <c r="K25" s="5"/>
      <c r="L25" s="7"/>
    </row>
    <row r="26" spans="1:12" x14ac:dyDescent="0.2">
      <c r="A26" s="4"/>
      <c r="B26" s="5">
        <v>67</v>
      </c>
      <c r="C26" s="5">
        <f>B26 - B3</f>
        <v>4.7999999999999972</v>
      </c>
      <c r="D26" s="5">
        <f t="shared" si="0"/>
        <v>23.039999999999974</v>
      </c>
      <c r="E26" s="5">
        <f>STANDARDIZE(B26,B3, D3)</f>
        <v>0.19195870022593178</v>
      </c>
      <c r="F26" s="5"/>
      <c r="G26" s="7"/>
      <c r="H26" s="4"/>
      <c r="I26" s="5">
        <v>67</v>
      </c>
      <c r="J26" s="5">
        <f>I26 - I3</f>
        <v>7.1785714285714306</v>
      </c>
      <c r="K26" s="5">
        <f t="shared" si="1"/>
        <v>51.531887755102069</v>
      </c>
      <c r="L26" s="7">
        <f>STANDARDIZE(I26,I3, K3)</f>
        <v>0.66821114859210917</v>
      </c>
    </row>
    <row r="27" spans="1:12" x14ac:dyDescent="0.2">
      <c r="A27" s="4"/>
      <c r="B27" s="5">
        <v>55</v>
      </c>
      <c r="C27" s="5">
        <f>B27 - B3</f>
        <v>-7.2000000000000028</v>
      </c>
      <c r="D27" s="5">
        <f t="shared" si="0"/>
        <v>51.840000000000039</v>
      </c>
      <c r="E27" s="5">
        <f>STANDARDIZE(B27,B3, D3)</f>
        <v>-0.28793805033889797</v>
      </c>
      <c r="F27" s="5"/>
      <c r="G27" s="7"/>
      <c r="H27" s="4"/>
      <c r="I27" s="5">
        <v>55</v>
      </c>
      <c r="J27" s="5">
        <f>I27 - I3</f>
        <v>-4.8214285714285694</v>
      </c>
      <c r="K27" s="5">
        <f t="shared" si="1"/>
        <v>23.246173469387735</v>
      </c>
      <c r="L27" s="7">
        <f>STANDARDIZE(I27,I3, K3)</f>
        <v>-0.44879853263649089</v>
      </c>
    </row>
    <row r="28" spans="1:12" x14ac:dyDescent="0.2">
      <c r="A28" s="4"/>
      <c r="B28" s="5">
        <v>42</v>
      </c>
      <c r="C28" s="5">
        <f>B28 - B3</f>
        <v>-20.200000000000003</v>
      </c>
      <c r="D28" s="5">
        <f t="shared" si="0"/>
        <v>408.04000000000013</v>
      </c>
      <c r="E28" s="5">
        <f>STANDARDIZE(B28,B3, D3)</f>
        <v>-0.80782619678413015</v>
      </c>
      <c r="F28" s="5"/>
      <c r="G28" s="7"/>
      <c r="H28" s="4"/>
      <c r="I28" s="5">
        <v>42</v>
      </c>
      <c r="J28" s="5">
        <f>I28 - I3</f>
        <v>-17.821428571428569</v>
      </c>
      <c r="K28" s="5">
        <f t="shared" si="1"/>
        <v>317.60331632653055</v>
      </c>
      <c r="L28" s="7">
        <f>STANDARDIZE(I28,I3, K3)</f>
        <v>-1.6588923539674743</v>
      </c>
    </row>
    <row r="29" spans="1:12" x14ac:dyDescent="0.2">
      <c r="A29" s="4"/>
      <c r="B29" s="5">
        <v>72</v>
      </c>
      <c r="C29" s="5">
        <f>B29 - B3</f>
        <v>9.7999999999999972</v>
      </c>
      <c r="D29" s="5">
        <f t="shared" si="0"/>
        <v>96.039999999999949</v>
      </c>
      <c r="E29" s="5">
        <f>STANDARDIZE(B29,B3, D3)</f>
        <v>0.39191567962794416</v>
      </c>
      <c r="F29" s="5"/>
      <c r="G29" s="7"/>
      <c r="H29" s="4"/>
      <c r="I29" s="5">
        <v>72</v>
      </c>
      <c r="J29" s="5">
        <f>I29 - I3</f>
        <v>12.178571428571431</v>
      </c>
      <c r="K29" s="5">
        <f t="shared" si="1"/>
        <v>148.31760204081638</v>
      </c>
      <c r="L29" s="7">
        <f>STANDARDIZE(I29,I3, K3)</f>
        <v>1.1336318491040258</v>
      </c>
    </row>
    <row r="30" spans="1:12" x14ac:dyDescent="0.2">
      <c r="A30" s="4"/>
      <c r="B30" s="5">
        <v>61</v>
      </c>
      <c r="C30" s="5">
        <f>B30 - B3</f>
        <v>-1.2000000000000028</v>
      </c>
      <c r="D30" s="5">
        <f t="shared" si="0"/>
        <v>1.4400000000000068</v>
      </c>
      <c r="E30" s="5">
        <f>STANDARDIZE(B30,B3, D3)</f>
        <v>-4.7989675056483092E-2</v>
      </c>
      <c r="F30" s="5"/>
      <c r="G30" s="7"/>
      <c r="H30" s="4"/>
      <c r="I30" s="5">
        <v>61</v>
      </c>
      <c r="J30" s="5">
        <f>I30 - I3</f>
        <v>1.1785714285714306</v>
      </c>
      <c r="K30" s="5">
        <f t="shared" si="1"/>
        <v>1.3890306122449028</v>
      </c>
      <c r="L30" s="7">
        <f>STANDARDIZE(I30,I3, K3)</f>
        <v>0.10970630797780911</v>
      </c>
    </row>
    <row r="31" spans="1:12" x14ac:dyDescent="0.2">
      <c r="A31" s="4"/>
      <c r="B31" s="5">
        <v>65</v>
      </c>
      <c r="C31" s="5">
        <f>B31 - B3</f>
        <v>2.7999999999999972</v>
      </c>
      <c r="D31" s="5">
        <f t="shared" si="0"/>
        <v>7.8399999999999839</v>
      </c>
      <c r="E31" s="5">
        <f>STANDARDIZE(B31,B3, D3)</f>
        <v>0.11197590846512682</v>
      </c>
      <c r="F31" s="5"/>
      <c r="G31" s="7"/>
      <c r="H31" s="4"/>
      <c r="I31" s="5">
        <v>65</v>
      </c>
      <c r="J31" s="5">
        <f>I31 - I3</f>
        <v>5.1785714285714306</v>
      </c>
      <c r="K31" s="5">
        <f t="shared" si="1"/>
        <v>26.817602040816347</v>
      </c>
      <c r="L31" s="7">
        <f>STANDARDIZE(I31,I3, K3)</f>
        <v>0.48204286838734245</v>
      </c>
    </row>
    <row r="32" spans="1:12" x14ac:dyDescent="0.2">
      <c r="A32" s="4"/>
      <c r="B32" s="5">
        <v>77</v>
      </c>
      <c r="C32" s="5">
        <f>B32 - B3</f>
        <v>14.799999999999997</v>
      </c>
      <c r="D32" s="5">
        <f t="shared" si="0"/>
        <v>219.03999999999991</v>
      </c>
      <c r="E32" s="5">
        <f>STANDARDIZE(B32,B3, D3)</f>
        <v>0.59187265902995656</v>
      </c>
      <c r="F32" s="5"/>
      <c r="G32" s="7"/>
      <c r="H32" s="4"/>
      <c r="I32" s="5">
        <v>77</v>
      </c>
      <c r="J32" s="5">
        <f>I32 - I3</f>
        <v>17.178571428571431</v>
      </c>
      <c r="K32" s="5">
        <f t="shared" si="1"/>
        <v>295.10331632653066</v>
      </c>
      <c r="L32" s="7">
        <f>STANDARDIZE(I32,I3, K3)</f>
        <v>1.5990525496159425</v>
      </c>
    </row>
    <row r="33" spans="1:12" x14ac:dyDescent="0.2">
      <c r="A33" s="4"/>
      <c r="B33" s="5">
        <v>70</v>
      </c>
      <c r="C33" s="5">
        <f>B33 - B3</f>
        <v>7.7999999999999972</v>
      </c>
      <c r="D33" s="5">
        <f t="shared" si="0"/>
        <v>60.839999999999954</v>
      </c>
      <c r="E33" s="5">
        <f>STANDARDIZE(B33,B3, D3)</f>
        <v>0.31193288786713924</v>
      </c>
      <c r="F33" s="5"/>
      <c r="G33" s="7"/>
      <c r="H33" s="4"/>
      <c r="I33" s="5">
        <v>70</v>
      </c>
      <c r="J33" s="5">
        <f>I33 - I3</f>
        <v>10.178571428571431</v>
      </c>
      <c r="K33" s="5">
        <f t="shared" si="1"/>
        <v>103.60331632653066</v>
      </c>
      <c r="L33" s="7">
        <f>STANDARDIZE(I33,I3, K3)</f>
        <v>0.94746356889925909</v>
      </c>
    </row>
    <row r="34" spans="1:12" x14ac:dyDescent="0.2">
      <c r="A34" s="4"/>
      <c r="B34" s="5">
        <v>60</v>
      </c>
      <c r="C34" s="5">
        <f>B34 - B3</f>
        <v>-2.2000000000000028</v>
      </c>
      <c r="D34" s="5">
        <f t="shared" si="0"/>
        <v>4.8400000000000123</v>
      </c>
      <c r="E34" s="5">
        <f>STANDARDIZE(B34,B3, D3)</f>
        <v>-8.7981070936885564E-2</v>
      </c>
      <c r="F34" s="5"/>
      <c r="G34" s="7"/>
      <c r="H34" s="4"/>
      <c r="I34" s="5">
        <v>60</v>
      </c>
      <c r="J34" s="5">
        <f>I34 - I3</f>
        <v>0.1785714285714306</v>
      </c>
      <c r="K34" s="5">
        <f t="shared" si="1"/>
        <v>3.1887755102041539E-2</v>
      </c>
      <c r="L34" s="7">
        <f>STANDARDIZE(I34,I3, K3)</f>
        <v>1.6622167875425784E-2</v>
      </c>
    </row>
    <row r="35" spans="1:12" x14ac:dyDescent="0.2">
      <c r="A35" s="4"/>
      <c r="B35" s="5">
        <v>39</v>
      </c>
      <c r="C35" s="5">
        <f xml:space="preserve"> B35 - B3</f>
        <v>-23.200000000000003</v>
      </c>
      <c r="D35" s="5">
        <f t="shared" si="0"/>
        <v>538.24000000000012</v>
      </c>
      <c r="E35" s="5">
        <f>STANDARDIZE(B35,B3, D3)</f>
        <v>-0.92780038442533763</v>
      </c>
      <c r="F35" s="5"/>
      <c r="G35" s="7"/>
      <c r="H35" s="4"/>
      <c r="I35" s="5">
        <v>39</v>
      </c>
      <c r="J35" s="5">
        <f xml:space="preserve"> I35 - I3</f>
        <v>-20.821428571428569</v>
      </c>
      <c r="K35" s="5">
        <f t="shared" si="1"/>
        <v>433.53188775510193</v>
      </c>
      <c r="L35" s="7">
        <f>STANDARDIZE(I35,I3, K3)</f>
        <v>-1.9381447742746243</v>
      </c>
    </row>
    <row r="36" spans="1:12" x14ac:dyDescent="0.2">
      <c r="A36" s="4" t="s">
        <v>2</v>
      </c>
      <c r="B36" s="5">
        <f>SUM(B6:B35)</f>
        <v>1866</v>
      </c>
      <c r="C36" s="5"/>
      <c r="D36" s="5">
        <f>SUM(D6:D35)</f>
        <v>18132.800000000003</v>
      </c>
      <c r="E36" s="5"/>
      <c r="F36" s="5"/>
      <c r="G36" s="7"/>
      <c r="H36" s="4" t="s">
        <v>2</v>
      </c>
      <c r="I36" s="5">
        <f>SUM(I6:I35)</f>
        <v>1675</v>
      </c>
      <c r="J36" s="5"/>
      <c r="K36" s="5">
        <f>SUM(K6:K35)</f>
        <v>3116.1071428571431</v>
      </c>
      <c r="L36" s="7"/>
    </row>
    <row r="37" spans="1:12" ht="17" thickBot="1" x14ac:dyDescent="0.25">
      <c r="A37" s="8"/>
      <c r="B37" s="9"/>
      <c r="C37" s="9"/>
      <c r="D37" s="9"/>
      <c r="E37" s="9"/>
      <c r="F37" s="9"/>
      <c r="G37" s="10"/>
      <c r="H37" s="8"/>
      <c r="I37" s="9"/>
      <c r="J37" s="9"/>
      <c r="K37" s="9"/>
      <c r="L37" s="10"/>
    </row>
  </sheetData>
  <mergeCells count="3">
    <mergeCell ref="F3:G4"/>
    <mergeCell ref="A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Kumar, Naman Jain</dc:creator>
  <cp:lastModifiedBy>Vimal Kumar, Naman Jain</cp:lastModifiedBy>
  <dcterms:created xsi:type="dcterms:W3CDTF">2019-02-09T23:12:29Z</dcterms:created>
  <dcterms:modified xsi:type="dcterms:W3CDTF">2019-02-14T19:01:00Z</dcterms:modified>
</cp:coreProperties>
</file>