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Documents/Education/The University of Texas at Arlington/CSE 5301 Data Analysis and Modelling/Assignments/Assignment 3/"/>
    </mc:Choice>
  </mc:AlternateContent>
  <xr:revisionPtr revIDLastSave="0" documentId="13_ncr:1_{8511150E-C5B9-4A47-8D96-E42847AA7CE1}" xr6:coauthVersionLast="43" xr6:coauthVersionMax="43" xr10:uidLastSave="{00000000-0000-0000-0000-000000000000}"/>
  <bookViews>
    <workbookView xWindow="380" yWindow="460" windowWidth="28040" windowHeight="15940" activeTab="1" xr2:uid="{A1779AC7-2394-5348-A7C9-3DB9258D8E67}"/>
  </bookViews>
  <sheets>
    <sheet name="Problem 9.18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G11" i="2"/>
  <c r="G3" i="2" s="1"/>
  <c r="B11" i="2"/>
  <c r="G25" i="1"/>
  <c r="G3" i="1" s="1"/>
  <c r="H23" i="1" s="1"/>
  <c r="I23" i="1" s="1"/>
  <c r="D3" i="1"/>
  <c r="C3" i="1"/>
  <c r="C17" i="1"/>
  <c r="D17" i="1" s="1"/>
  <c r="C13" i="1"/>
  <c r="D13" i="1" s="1"/>
  <c r="C9" i="1"/>
  <c r="D9" i="1" s="1"/>
  <c r="C5" i="1"/>
  <c r="D5" i="1" s="1"/>
  <c r="B3" i="1"/>
  <c r="C16" i="1" s="1"/>
  <c r="D16" i="1" s="1"/>
  <c r="B19" i="1"/>
  <c r="H7" i="2" l="1"/>
  <c r="I7" i="2" s="1"/>
  <c r="H10" i="2"/>
  <c r="I10" i="2" s="1"/>
  <c r="H8" i="2"/>
  <c r="I8" i="2" s="1"/>
  <c r="H6" i="2"/>
  <c r="I6" i="2" s="1"/>
  <c r="H9" i="2"/>
  <c r="I9" i="2" s="1"/>
  <c r="H5" i="2"/>
  <c r="I5" i="2" s="1"/>
  <c r="H20" i="1"/>
  <c r="I20" i="1" s="1"/>
  <c r="H24" i="1"/>
  <c r="I24" i="1" s="1"/>
  <c r="H22" i="1"/>
  <c r="I22" i="1" s="1"/>
  <c r="H21" i="1"/>
  <c r="I21" i="1" s="1"/>
  <c r="H19" i="1"/>
  <c r="I19" i="1" s="1"/>
  <c r="H17" i="1"/>
  <c r="I17" i="1" s="1"/>
  <c r="H13" i="1"/>
  <c r="I13" i="1" s="1"/>
  <c r="H11" i="1"/>
  <c r="I11" i="1" s="1"/>
  <c r="H9" i="1"/>
  <c r="I9" i="1" s="1"/>
  <c r="H7" i="1"/>
  <c r="I7" i="1" s="1"/>
  <c r="H18" i="1"/>
  <c r="I18" i="1" s="1"/>
  <c r="H12" i="1"/>
  <c r="I12" i="1" s="1"/>
  <c r="H10" i="1"/>
  <c r="I10" i="1" s="1"/>
  <c r="H6" i="1"/>
  <c r="I6" i="1" s="1"/>
  <c r="H15" i="1"/>
  <c r="I15" i="1" s="1"/>
  <c r="H5" i="1"/>
  <c r="I5" i="1" s="1"/>
  <c r="H16" i="1"/>
  <c r="I16" i="1" s="1"/>
  <c r="H14" i="1"/>
  <c r="I14" i="1" s="1"/>
  <c r="H8" i="1"/>
  <c r="I8" i="1" s="1"/>
  <c r="C6" i="1"/>
  <c r="D6" i="1" s="1"/>
  <c r="D19" i="1" s="1"/>
  <c r="C10" i="1"/>
  <c r="D10" i="1" s="1"/>
  <c r="C14" i="1"/>
  <c r="D14" i="1" s="1"/>
  <c r="C18" i="1"/>
  <c r="D18" i="1" s="1"/>
  <c r="C7" i="1"/>
  <c r="D7" i="1" s="1"/>
  <c r="C11" i="1"/>
  <c r="D11" i="1" s="1"/>
  <c r="C15" i="1"/>
  <c r="D15" i="1" s="1"/>
  <c r="C8" i="1"/>
  <c r="D8" i="1" s="1"/>
  <c r="C12" i="1"/>
  <c r="D12" i="1" s="1"/>
  <c r="I11" i="2" l="1"/>
  <c r="H3" i="2" s="1"/>
  <c r="I25" i="1"/>
  <c r="H3" i="1"/>
  <c r="I3" i="1" s="1"/>
  <c r="B3" i="2"/>
  <c r="C8" i="2" s="1"/>
  <c r="D8" i="2" s="1"/>
  <c r="C9" i="2" l="1"/>
  <c r="D9" i="2" s="1"/>
  <c r="C10" i="2"/>
  <c r="D10" i="2" s="1"/>
  <c r="C6" i="2"/>
  <c r="D6" i="2" s="1"/>
  <c r="C5" i="2"/>
  <c r="D5" i="2" s="1"/>
  <c r="C7" i="2"/>
  <c r="D7" i="2" s="1"/>
  <c r="D11" i="2" l="1"/>
  <c r="C3" i="2" s="1"/>
  <c r="D3" i="2" s="1"/>
</calcChain>
</file>

<file path=xl/sharedStrings.xml><?xml version="1.0" encoding="utf-8"?>
<sst xmlns="http://schemas.openxmlformats.org/spreadsheetml/2006/main" count="36" uniqueCount="12">
  <si>
    <t>x</t>
  </si>
  <si>
    <t>x-Mean</t>
  </si>
  <si>
    <t>(x-Mean)ˆ2</t>
  </si>
  <si>
    <t>n</t>
  </si>
  <si>
    <t>Sum</t>
  </si>
  <si>
    <t>Mean</t>
  </si>
  <si>
    <t>Variance</t>
  </si>
  <si>
    <t>Std Deviation</t>
  </si>
  <si>
    <t xml:space="preserve">Problem 9.18 : Before </t>
  </si>
  <si>
    <t xml:space="preserve">Problem 9.18 : After </t>
  </si>
  <si>
    <t xml:space="preserve">Problem 9.23 : Anthony </t>
  </si>
  <si>
    <t xml:space="preserve">Problem 9.23 : Eric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</si>
</sst>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CM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A750-7228-894A-8684-3024475E9C84}">
  <dimension ref="A1:J25"/>
  <sheetViews>
    <sheetView zoomScale="175" workbookViewId="0">
      <selection sqref="A1:D19"/>
    </sheetView>
  </sheetViews>
  <sheetFormatPr baseColWidth="10" defaultRowHeight="16"/>
  <cols>
    <col min="3" max="3" width="10" customWidth="1"/>
    <col min="4" max="4" width="14.5" customWidth="1"/>
  </cols>
  <sheetData>
    <row r="1" spans="1:10">
      <c r="A1" t="s">
        <v>8</v>
      </c>
      <c r="F1" t="s">
        <v>9</v>
      </c>
    </row>
    <row r="2" spans="1:10">
      <c r="A2" s="2" t="s">
        <v>3</v>
      </c>
      <c r="B2" s="2" t="s">
        <v>5</v>
      </c>
      <c r="C2" s="2" t="s">
        <v>6</v>
      </c>
      <c r="D2" s="2" t="s">
        <v>7</v>
      </c>
      <c r="F2" s="2" t="s">
        <v>3</v>
      </c>
      <c r="G2" s="2" t="s">
        <v>5</v>
      </c>
      <c r="H2" s="2" t="s">
        <v>6</v>
      </c>
      <c r="I2" s="2" t="s">
        <v>7</v>
      </c>
    </row>
    <row r="3" spans="1:10">
      <c r="A3" s="2">
        <v>14</v>
      </c>
      <c r="B3" s="2">
        <f>B19/A3</f>
        <v>50</v>
      </c>
      <c r="C3" s="2">
        <f>D19/(A3-1)</f>
        <v>58</v>
      </c>
      <c r="D3" s="2">
        <f>SQRT(C3)</f>
        <v>7.6157731058639087</v>
      </c>
      <c r="F3" s="2">
        <v>20</v>
      </c>
      <c r="G3" s="2">
        <f>G25/F3</f>
        <v>40.200000000000003</v>
      </c>
      <c r="H3" s="2">
        <f>I25/(F3-1)</f>
        <v>63.326315789473689</v>
      </c>
      <c r="I3" s="2">
        <f>SQRT(H3)</f>
        <v>7.9577833464774406</v>
      </c>
    </row>
    <row r="4" spans="1:10">
      <c r="B4" t="s">
        <v>0</v>
      </c>
      <c r="C4" t="s">
        <v>1</v>
      </c>
      <c r="D4" t="s">
        <v>2</v>
      </c>
      <c r="G4" t="s">
        <v>0</v>
      </c>
      <c r="H4" t="s">
        <v>1</v>
      </c>
      <c r="I4" t="s">
        <v>2</v>
      </c>
    </row>
    <row r="5" spans="1:10">
      <c r="B5">
        <v>56</v>
      </c>
      <c r="C5">
        <f>B5-B3</f>
        <v>6</v>
      </c>
      <c r="D5">
        <f>C5*C5</f>
        <v>36</v>
      </c>
      <c r="G5">
        <v>53</v>
      </c>
      <c r="H5">
        <f>G5-G3</f>
        <v>12.799999999999997</v>
      </c>
      <c r="I5">
        <f>H5*H5</f>
        <v>163.83999999999992</v>
      </c>
    </row>
    <row r="6" spans="1:10">
      <c r="B6">
        <v>47</v>
      </c>
      <c r="C6">
        <f>B6-B3</f>
        <v>-3</v>
      </c>
      <c r="D6">
        <f t="shared" ref="D6:D18" si="0">C6*C6</f>
        <v>9</v>
      </c>
      <c r="G6">
        <v>21</v>
      </c>
      <c r="H6">
        <f>G6-G3</f>
        <v>-19.200000000000003</v>
      </c>
      <c r="I6">
        <f t="shared" ref="I6:I24" si="1">H6*H6</f>
        <v>368.6400000000001</v>
      </c>
    </row>
    <row r="7" spans="1:10">
      <c r="B7">
        <v>49</v>
      </c>
      <c r="C7">
        <f>B7-B3</f>
        <v>-1</v>
      </c>
      <c r="D7">
        <f t="shared" si="0"/>
        <v>1</v>
      </c>
      <c r="G7">
        <v>32</v>
      </c>
      <c r="H7">
        <f>G7-G3</f>
        <v>-8.2000000000000028</v>
      </c>
      <c r="I7">
        <f t="shared" si="1"/>
        <v>67.240000000000052</v>
      </c>
    </row>
    <row r="8" spans="1:10">
      <c r="B8">
        <v>37</v>
      </c>
      <c r="C8">
        <f>B8-B3</f>
        <v>-13</v>
      </c>
      <c r="D8">
        <f t="shared" si="0"/>
        <v>169</v>
      </c>
      <c r="G8">
        <v>49</v>
      </c>
      <c r="H8">
        <f>G8-G3</f>
        <v>8.7999999999999972</v>
      </c>
      <c r="I8">
        <f t="shared" si="1"/>
        <v>77.439999999999955</v>
      </c>
    </row>
    <row r="9" spans="1:10">
      <c r="B9">
        <v>38</v>
      </c>
      <c r="C9">
        <f>B9-B3</f>
        <v>-12</v>
      </c>
      <c r="D9">
        <f t="shared" si="0"/>
        <v>144</v>
      </c>
      <c r="G9">
        <v>45</v>
      </c>
      <c r="H9">
        <f>G9-G3</f>
        <v>4.7999999999999972</v>
      </c>
      <c r="I9">
        <f t="shared" si="1"/>
        <v>23.039999999999974</v>
      </c>
    </row>
    <row r="10" spans="1:10">
      <c r="B10">
        <v>60</v>
      </c>
      <c r="C10">
        <f>B10-B3</f>
        <v>10</v>
      </c>
      <c r="D10">
        <f t="shared" si="0"/>
        <v>100</v>
      </c>
      <c r="G10">
        <v>38</v>
      </c>
      <c r="H10">
        <f>G10-G3</f>
        <v>-2.2000000000000028</v>
      </c>
      <c r="I10">
        <f t="shared" si="1"/>
        <v>4.8400000000000123</v>
      </c>
    </row>
    <row r="11" spans="1:10">
      <c r="B11">
        <v>50</v>
      </c>
      <c r="C11">
        <f>B11-B3</f>
        <v>0</v>
      </c>
      <c r="D11">
        <f t="shared" si="0"/>
        <v>0</v>
      </c>
      <c r="G11">
        <v>44</v>
      </c>
      <c r="H11">
        <f>G11-G3</f>
        <v>3.7999999999999972</v>
      </c>
      <c r="I11">
        <f t="shared" si="1"/>
        <v>14.439999999999978</v>
      </c>
      <c r="J11" s="1"/>
    </row>
    <row r="12" spans="1:10">
      <c r="B12">
        <v>43</v>
      </c>
      <c r="C12">
        <f>B12-B3</f>
        <v>-7</v>
      </c>
      <c r="D12">
        <f t="shared" si="0"/>
        <v>49</v>
      </c>
      <c r="G12">
        <v>33</v>
      </c>
      <c r="H12">
        <f>G12-G3</f>
        <v>-7.2000000000000028</v>
      </c>
      <c r="I12">
        <f t="shared" si="1"/>
        <v>51.840000000000039</v>
      </c>
    </row>
    <row r="13" spans="1:10">
      <c r="B13">
        <v>43</v>
      </c>
      <c r="C13">
        <f>B13-B3</f>
        <v>-7</v>
      </c>
      <c r="D13">
        <f t="shared" si="0"/>
        <v>49</v>
      </c>
      <c r="G13">
        <v>32</v>
      </c>
      <c r="H13">
        <f>G13-G3</f>
        <v>-8.2000000000000028</v>
      </c>
      <c r="I13">
        <f t="shared" si="1"/>
        <v>67.240000000000052</v>
      </c>
    </row>
    <row r="14" spans="1:10">
      <c r="B14">
        <v>59</v>
      </c>
      <c r="C14">
        <f>B14-B3</f>
        <v>9</v>
      </c>
      <c r="D14">
        <f t="shared" si="0"/>
        <v>81</v>
      </c>
      <c r="G14">
        <v>43</v>
      </c>
      <c r="H14">
        <f>G14-G3</f>
        <v>2.7999999999999972</v>
      </c>
      <c r="I14">
        <f t="shared" si="1"/>
        <v>7.8399999999999839</v>
      </c>
    </row>
    <row r="15" spans="1:10">
      <c r="B15">
        <v>50</v>
      </c>
      <c r="C15">
        <f>B15-B3</f>
        <v>0</v>
      </c>
      <c r="D15">
        <f t="shared" si="0"/>
        <v>0</v>
      </c>
      <c r="G15">
        <v>53</v>
      </c>
      <c r="H15">
        <f>G15-G3</f>
        <v>12.799999999999997</v>
      </c>
      <c r="I15">
        <f t="shared" si="1"/>
        <v>163.83999999999992</v>
      </c>
    </row>
    <row r="16" spans="1:10">
      <c r="B16">
        <v>56</v>
      </c>
      <c r="C16">
        <f>B16-B3</f>
        <v>6</v>
      </c>
      <c r="D16">
        <f t="shared" si="0"/>
        <v>36</v>
      </c>
      <c r="G16">
        <v>46</v>
      </c>
      <c r="H16">
        <f>G16-G3</f>
        <v>5.7999999999999972</v>
      </c>
      <c r="I16">
        <f t="shared" si="1"/>
        <v>33.639999999999965</v>
      </c>
    </row>
    <row r="17" spans="1:9">
      <c r="B17">
        <v>54</v>
      </c>
      <c r="C17">
        <f>B17-B3</f>
        <v>4</v>
      </c>
      <c r="D17">
        <f t="shared" si="0"/>
        <v>16</v>
      </c>
      <c r="G17">
        <v>36</v>
      </c>
      <c r="H17">
        <f>G17-G3</f>
        <v>-4.2000000000000028</v>
      </c>
      <c r="I17">
        <f t="shared" si="1"/>
        <v>17.640000000000025</v>
      </c>
    </row>
    <row r="18" spans="1:9">
      <c r="B18">
        <v>58</v>
      </c>
      <c r="C18">
        <f>B18-B3</f>
        <v>8</v>
      </c>
      <c r="D18">
        <f t="shared" si="0"/>
        <v>64</v>
      </c>
      <c r="G18">
        <v>48</v>
      </c>
      <c r="H18">
        <f>G18-G3</f>
        <v>7.7999999999999972</v>
      </c>
      <c r="I18">
        <f t="shared" si="1"/>
        <v>60.839999999999954</v>
      </c>
    </row>
    <row r="19" spans="1:9">
      <c r="A19" t="s">
        <v>4</v>
      </c>
      <c r="B19">
        <f>SUM(B5:B18)</f>
        <v>700</v>
      </c>
      <c r="D19">
        <f>SUM(D5:D18)</f>
        <v>754</v>
      </c>
      <c r="G19">
        <v>39</v>
      </c>
      <c r="H19">
        <f>G19-G3</f>
        <v>-1.2000000000000028</v>
      </c>
      <c r="I19">
        <f>H19*H19</f>
        <v>1.4400000000000068</v>
      </c>
    </row>
    <row r="20" spans="1:9">
      <c r="G20">
        <v>35</v>
      </c>
      <c r="H20">
        <f>G20-G3</f>
        <v>-5.2000000000000028</v>
      </c>
      <c r="I20">
        <f t="shared" si="1"/>
        <v>27.040000000000031</v>
      </c>
    </row>
    <row r="21" spans="1:9">
      <c r="G21">
        <v>37</v>
      </c>
      <c r="H21">
        <f>G21-G3</f>
        <v>-3.2000000000000028</v>
      </c>
      <c r="I21">
        <f t="shared" si="1"/>
        <v>10.240000000000018</v>
      </c>
    </row>
    <row r="22" spans="1:9">
      <c r="G22">
        <v>36</v>
      </c>
      <c r="H22">
        <f>G22-G3</f>
        <v>-4.2000000000000028</v>
      </c>
      <c r="I22">
        <f t="shared" si="1"/>
        <v>17.640000000000025</v>
      </c>
    </row>
    <row r="23" spans="1:9">
      <c r="G23">
        <v>39</v>
      </c>
      <c r="H23">
        <f>G23-G3</f>
        <v>-1.2000000000000028</v>
      </c>
      <c r="I23">
        <f t="shared" si="1"/>
        <v>1.4400000000000068</v>
      </c>
    </row>
    <row r="24" spans="1:9">
      <c r="G24">
        <v>45</v>
      </c>
      <c r="H24">
        <f>G24-G3</f>
        <v>4.7999999999999972</v>
      </c>
      <c r="I24">
        <f t="shared" si="1"/>
        <v>23.039999999999974</v>
      </c>
    </row>
    <row r="25" spans="1:9">
      <c r="F25" t="s">
        <v>4</v>
      </c>
      <c r="G25">
        <f>SUM(G5:G24)</f>
        <v>804</v>
      </c>
      <c r="I25">
        <f>SUM(I5:I24)</f>
        <v>1203.2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6B48-86FD-1D46-A6E7-23A2EB4A7D40}">
  <dimension ref="A1:I11"/>
  <sheetViews>
    <sheetView tabSelected="1" topLeftCell="B1" zoomScale="243" workbookViewId="0">
      <selection activeCell="I6" sqref="I6"/>
    </sheetView>
  </sheetViews>
  <sheetFormatPr baseColWidth="10" defaultRowHeight="16"/>
  <cols>
    <col min="4" max="4" width="13.5" customWidth="1"/>
  </cols>
  <sheetData>
    <row r="1" spans="1:9">
      <c r="A1" t="s">
        <v>10</v>
      </c>
      <c r="F1" t="s">
        <v>11</v>
      </c>
    </row>
    <row r="2" spans="1:9">
      <c r="A2" s="2" t="s">
        <v>3</v>
      </c>
      <c r="B2" s="2" t="s">
        <v>5</v>
      </c>
      <c r="C2" s="2" t="s">
        <v>6</v>
      </c>
      <c r="D2" s="2" t="s">
        <v>7</v>
      </c>
      <c r="F2" s="2" t="s">
        <v>3</v>
      </c>
      <c r="G2" s="2" t="s">
        <v>5</v>
      </c>
      <c r="H2" s="2" t="s">
        <v>6</v>
      </c>
      <c r="I2" s="2" t="s">
        <v>7</v>
      </c>
    </row>
    <row r="3" spans="1:9">
      <c r="A3" s="2">
        <v>6</v>
      </c>
      <c r="B3" s="2">
        <f>B11/A3</f>
        <v>85</v>
      </c>
      <c r="C3" s="2">
        <f>D11/(A3-1)</f>
        <v>162.80000000000001</v>
      </c>
      <c r="D3" s="2">
        <f>SQRT(C3)</f>
        <v>12.759310326189265</v>
      </c>
      <c r="F3" s="2">
        <v>6</v>
      </c>
      <c r="G3" s="2">
        <f>G11/F3</f>
        <v>80</v>
      </c>
      <c r="H3" s="2">
        <f>I11/(F3-1)</f>
        <v>10.4</v>
      </c>
      <c r="I3" s="2">
        <f>SQRT(H3)</f>
        <v>3.2249030993194201</v>
      </c>
    </row>
    <row r="4" spans="1:9">
      <c r="B4" t="s">
        <v>0</v>
      </c>
      <c r="C4" t="s">
        <v>1</v>
      </c>
      <c r="D4" t="s">
        <v>2</v>
      </c>
      <c r="G4" t="s">
        <v>0</v>
      </c>
      <c r="H4" t="s">
        <v>1</v>
      </c>
      <c r="I4" t="s">
        <v>2</v>
      </c>
    </row>
    <row r="5" spans="1:9">
      <c r="B5">
        <v>85</v>
      </c>
      <c r="C5">
        <f>B5-B3</f>
        <v>0</v>
      </c>
      <c r="D5">
        <f>C5*C5</f>
        <v>0</v>
      </c>
      <c r="G5">
        <v>81</v>
      </c>
      <c r="H5">
        <f>G5-G3</f>
        <v>1</v>
      </c>
      <c r="I5">
        <f>H5*H5</f>
        <v>1</v>
      </c>
    </row>
    <row r="6" spans="1:9">
      <c r="B6">
        <v>92</v>
      </c>
      <c r="C6">
        <f>B6-B3</f>
        <v>7</v>
      </c>
      <c r="D6">
        <f t="shared" ref="D6:D18" si="0">C6*C6</f>
        <v>49</v>
      </c>
      <c r="G6">
        <v>79</v>
      </c>
      <c r="H6">
        <f>G6-G3</f>
        <v>-1</v>
      </c>
      <c r="I6">
        <f t="shared" ref="I6:I10" si="1">H6*H6</f>
        <v>1</v>
      </c>
    </row>
    <row r="7" spans="1:9">
      <c r="B7">
        <v>97</v>
      </c>
      <c r="C7">
        <f>B7-B3</f>
        <v>12</v>
      </c>
      <c r="D7">
        <f t="shared" si="0"/>
        <v>144</v>
      </c>
      <c r="G7">
        <v>76</v>
      </c>
      <c r="H7">
        <f>G7-G3</f>
        <v>-4</v>
      </c>
      <c r="I7">
        <f t="shared" si="1"/>
        <v>16</v>
      </c>
    </row>
    <row r="8" spans="1:9">
      <c r="B8">
        <v>65</v>
      </c>
      <c r="C8">
        <f>B8-B3</f>
        <v>-20</v>
      </c>
      <c r="D8">
        <f t="shared" si="0"/>
        <v>400</v>
      </c>
      <c r="G8">
        <v>84</v>
      </c>
      <c r="H8">
        <f>G8-G3</f>
        <v>4</v>
      </c>
      <c r="I8">
        <f t="shared" si="1"/>
        <v>16</v>
      </c>
    </row>
    <row r="9" spans="1:9">
      <c r="B9">
        <v>75</v>
      </c>
      <c r="C9">
        <f>B9-B3</f>
        <v>-10</v>
      </c>
      <c r="D9">
        <f t="shared" si="0"/>
        <v>100</v>
      </c>
      <c r="G9">
        <v>83</v>
      </c>
      <c r="H9">
        <f>G9-G3</f>
        <v>3</v>
      </c>
      <c r="I9">
        <f t="shared" si="1"/>
        <v>9</v>
      </c>
    </row>
    <row r="10" spans="1:9">
      <c r="B10">
        <v>96</v>
      </c>
      <c r="C10">
        <f>B10-B3</f>
        <v>11</v>
      </c>
      <c r="D10">
        <f t="shared" si="0"/>
        <v>121</v>
      </c>
      <c r="G10">
        <v>77</v>
      </c>
      <c r="H10">
        <f>G10-G3</f>
        <v>-3</v>
      </c>
      <c r="I10">
        <f t="shared" si="1"/>
        <v>9</v>
      </c>
    </row>
    <row r="11" spans="1:9">
      <c r="A11" t="s">
        <v>4</v>
      </c>
      <c r="B11">
        <f>SUM(B5:B10)</f>
        <v>510</v>
      </c>
      <c r="D11">
        <f>SUM(D5:D10)</f>
        <v>814</v>
      </c>
      <c r="F11" t="s">
        <v>4</v>
      </c>
      <c r="G11">
        <f>SUM(G5:G10)</f>
        <v>480</v>
      </c>
      <c r="I11">
        <f>SUM(I5:I10)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9.18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2019-03-15T03:11:21Z</dcterms:created>
  <dcterms:modified xsi:type="dcterms:W3CDTF">2019-03-15T04:45:20Z</dcterms:modified>
</cp:coreProperties>
</file>