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Naman Work\Finance Analyst Course\Section 15\138. Calculating Cash Flows and Completing the Model\"/>
    </mc:Choice>
  </mc:AlternateContent>
  <bookViews>
    <workbookView xWindow="0" yWindow="0" windowWidth="14295" windowHeight="5535" firstSheet="2" activeTab="11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2" l="1"/>
  <c r="F17" i="32"/>
  <c r="E17" i="32"/>
  <c r="D17" i="32"/>
  <c r="G16" i="32"/>
  <c r="F16" i="32"/>
  <c r="E16" i="32"/>
  <c r="D16" i="32"/>
  <c r="G13" i="32"/>
  <c r="F13" i="32"/>
  <c r="E13" i="32"/>
  <c r="D13" i="32"/>
  <c r="G6" i="32"/>
  <c r="F6" i="32"/>
  <c r="E6" i="32"/>
  <c r="D6" i="32"/>
  <c r="C17" i="32"/>
  <c r="C16" i="32"/>
  <c r="C13" i="32"/>
  <c r="C6" i="32" l="1"/>
  <c r="E9" i="31" l="1"/>
  <c r="F5" i="31" s="1"/>
  <c r="J14" i="21" l="1"/>
  <c r="I14" i="21"/>
  <c r="H14" i="21"/>
  <c r="G14" i="21"/>
  <c r="F14" i="21"/>
  <c r="M13" i="15"/>
  <c r="L13" i="15"/>
  <c r="K13" i="15"/>
  <c r="J13" i="15"/>
  <c r="I13" i="15"/>
  <c r="F8" i="26"/>
  <c r="J7" i="26"/>
  <c r="I7" i="26"/>
  <c r="H7" i="26"/>
  <c r="G7" i="26"/>
  <c r="F7" i="26"/>
  <c r="E19" i="26"/>
  <c r="D19" i="26"/>
  <c r="E17" i="26" s="1"/>
  <c r="E18" i="26" s="1"/>
  <c r="D18" i="26"/>
  <c r="D17" i="26"/>
  <c r="C19" i="26"/>
  <c r="C18" i="26"/>
  <c r="C17" i="26"/>
  <c r="L16" i="26"/>
  <c r="K16" i="26"/>
  <c r="J16" i="26"/>
  <c r="I16" i="26"/>
  <c r="H16" i="26"/>
  <c r="G16" i="26"/>
  <c r="F16" i="26"/>
  <c r="E16" i="26"/>
  <c r="D16" i="26"/>
  <c r="C16" i="26"/>
  <c r="F17" i="26" l="1"/>
  <c r="F18" i="26" s="1"/>
  <c r="F19" i="26" s="1"/>
  <c r="C12" i="26"/>
  <c r="G17" i="26" l="1"/>
  <c r="G18" i="26" s="1"/>
  <c r="G19" i="26" s="1"/>
  <c r="E7" i="26"/>
  <c r="D7" i="26"/>
  <c r="G5" i="26"/>
  <c r="F5" i="26"/>
  <c r="E5" i="26"/>
  <c r="D5" i="26"/>
  <c r="E8" i="26"/>
  <c r="D8" i="26"/>
  <c r="C8" i="26"/>
  <c r="G8" i="26" l="1"/>
  <c r="H5" i="26" s="1"/>
  <c r="H17" i="26"/>
  <c r="H18" i="26" s="1"/>
  <c r="H19" i="26" s="1"/>
  <c r="F5" i="24"/>
  <c r="E8" i="24"/>
  <c r="E5" i="24"/>
  <c r="D8" i="24"/>
  <c r="D5" i="24"/>
  <c r="H8" i="26" l="1"/>
  <c r="I5" i="26" s="1"/>
  <c r="I17" i="26"/>
  <c r="I18" i="26" s="1"/>
  <c r="I19" i="26" s="1"/>
  <c r="J13" i="21"/>
  <c r="I13" i="21"/>
  <c r="H13" i="21"/>
  <c r="G13" i="21"/>
  <c r="F13" i="21"/>
  <c r="I8" i="26" l="1"/>
  <c r="J5" i="26" s="1"/>
  <c r="J8" i="26" s="1"/>
  <c r="J17" i="26"/>
  <c r="J18" i="26" s="1"/>
  <c r="J19" i="26" s="1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K17" i="26" l="1"/>
  <c r="K18" i="26" s="1"/>
  <c r="K19" i="26" s="1"/>
  <c r="L17" i="26" l="1"/>
  <c r="L18" i="26" s="1"/>
  <c r="L19" i="26" s="1"/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E17" i="21" l="1"/>
  <c r="E10" i="21"/>
  <c r="D10" i="21"/>
  <c r="D17" i="21"/>
  <c r="C17" i="21"/>
  <c r="C10" i="21"/>
  <c r="E25" i="21" l="1"/>
  <c r="D25" i="21"/>
  <c r="C25" i="21"/>
  <c r="E15" i="15"/>
  <c r="D15" i="15"/>
  <c r="G15" i="15" s="1"/>
  <c r="C15" i="15"/>
  <c r="E13" i="15"/>
  <c r="D13" i="15"/>
  <c r="C13" i="15"/>
  <c r="E11" i="15"/>
  <c r="E6" i="24" s="1"/>
  <c r="D11" i="15"/>
  <c r="D6" i="24" s="1"/>
  <c r="C11" i="15"/>
  <c r="E9" i="15"/>
  <c r="D9" i="15"/>
  <c r="C9" i="15"/>
  <c r="E7" i="15"/>
  <c r="D7" i="15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5" i="15" l="1"/>
  <c r="C34" i="15"/>
  <c r="C33" i="15"/>
  <c r="D7" i="24"/>
  <c r="D11" i="24" s="1"/>
  <c r="D10" i="24"/>
  <c r="C28" i="15"/>
  <c r="C29" i="15"/>
  <c r="C27" i="15"/>
  <c r="C21" i="21"/>
  <c r="C20" i="21"/>
  <c r="D35" i="15"/>
  <c r="D33" i="15"/>
  <c r="D34" i="15"/>
  <c r="E10" i="24"/>
  <c r="E7" i="24"/>
  <c r="E11" i="24" s="1"/>
  <c r="I6" i="15"/>
  <c r="E22" i="21"/>
  <c r="E23" i="21"/>
  <c r="E19" i="21"/>
  <c r="C22" i="21"/>
  <c r="C23" i="21"/>
  <c r="C19" i="21"/>
  <c r="G7" i="15"/>
  <c r="D29" i="15"/>
  <c r="D28" i="15"/>
  <c r="D27" i="15"/>
  <c r="D21" i="21"/>
  <c r="D20" i="21"/>
  <c r="E33" i="15"/>
  <c r="E34" i="15"/>
  <c r="E35" i="15"/>
  <c r="D23" i="21"/>
  <c r="D22" i="21"/>
  <c r="D19" i="21"/>
  <c r="E27" i="15"/>
  <c r="E28" i="15"/>
  <c r="E29" i="15"/>
  <c r="E21" i="21"/>
  <c r="E20" i="2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I22" i="21" l="1"/>
  <c r="H22" i="21"/>
  <c r="G22" i="21"/>
  <c r="J22" i="21"/>
  <c r="F22" i="21"/>
  <c r="F9" i="21" s="1"/>
  <c r="C11" i="32" s="1"/>
  <c r="F5" i="21"/>
  <c r="C8" i="32" s="1"/>
  <c r="J6" i="15"/>
  <c r="I7" i="15"/>
  <c r="I9" i="15"/>
  <c r="H11" i="24"/>
  <c r="G11" i="24"/>
  <c r="J11" i="24"/>
  <c r="F11" i="24"/>
  <c r="F7" i="24" s="1"/>
  <c r="I11" i="24"/>
  <c r="H19" i="21"/>
  <c r="G19" i="21"/>
  <c r="J19" i="21"/>
  <c r="F19" i="21"/>
  <c r="I19" i="21"/>
  <c r="G20" i="21"/>
  <c r="H20" i="21"/>
  <c r="J20" i="21"/>
  <c r="F20" i="21"/>
  <c r="I20" i="21"/>
  <c r="H23" i="21"/>
  <c r="G23" i="21"/>
  <c r="I23" i="21"/>
  <c r="J23" i="21"/>
  <c r="F23" i="21"/>
  <c r="F15" i="21" s="1"/>
  <c r="C12" i="32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G15" i="21" l="1"/>
  <c r="D12" i="32" s="1"/>
  <c r="F12" i="21"/>
  <c r="F6" i="21"/>
  <c r="C9" i="32" s="1"/>
  <c r="G5" i="21"/>
  <c r="D8" i="32" s="1"/>
  <c r="J7" i="15"/>
  <c r="G6" i="21" s="1"/>
  <c r="D9" i="32" s="1"/>
  <c r="K6" i="15"/>
  <c r="H9" i="21" s="1"/>
  <c r="J9" i="15"/>
  <c r="G9" i="21"/>
  <c r="D11" i="32" s="1"/>
  <c r="I11" i="15"/>
  <c r="F8" i="24"/>
  <c r="I8" i="15"/>
  <c r="I10" i="15" s="1"/>
  <c r="G12" i="15"/>
  <c r="D14" i="15"/>
  <c r="E14" i="15"/>
  <c r="H12" i="15"/>
  <c r="E11" i="32" l="1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K10" i="15" l="1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8" i="24"/>
  <c r="G7" i="24"/>
  <c r="G6" i="24"/>
  <c r="J11" i="15" s="1"/>
  <c r="J12" i="15" s="1"/>
  <c r="J14" i="15" s="1"/>
  <c r="H16" i="15"/>
  <c r="J15" i="15" l="1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M10" i="15" l="1"/>
  <c r="G5" i="32" s="1"/>
  <c r="J16" i="15"/>
  <c r="G7" i="31" s="1"/>
  <c r="G8" i="31" s="1"/>
  <c r="D15" i="32" s="1"/>
  <c r="F8" i="31"/>
  <c r="C15" i="32" s="1"/>
  <c r="H7" i="24"/>
  <c r="H6" i="24"/>
  <c r="J6" i="21"/>
  <c r="G9" i="32" s="1"/>
  <c r="J12" i="21"/>
  <c r="G10" i="32" s="1"/>
  <c r="F9" i="31" l="1"/>
  <c r="C18" i="32" s="1"/>
  <c r="C19" i="32" s="1"/>
  <c r="F8" i="21" s="1"/>
  <c r="H8" i="24"/>
  <c r="K11" i="15"/>
  <c r="K12" i="15" s="1"/>
  <c r="K14" i="15" s="1"/>
  <c r="K15" i="15" l="1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H5" i="31" l="1"/>
  <c r="G16" i="21"/>
  <c r="G17" i="21" s="1"/>
  <c r="F10" i="21"/>
  <c r="F25" i="21" s="1"/>
  <c r="K16" i="15"/>
  <c r="H7" i="31" s="1"/>
  <c r="H8" i="31" s="1"/>
  <c r="E15" i="32" s="1"/>
  <c r="I7" i="24"/>
  <c r="I6" i="24"/>
  <c r="G10" i="21" l="1"/>
  <c r="G25" i="21" s="1"/>
  <c r="H9" i="31"/>
  <c r="E18" i="32" s="1"/>
  <c r="E19" i="32" s="1"/>
  <c r="H8" i="21" s="1"/>
  <c r="I8" i="24"/>
  <c r="L11" i="15"/>
  <c r="L12" i="15" s="1"/>
  <c r="L14" i="15" s="1"/>
  <c r="L15" i="15" l="1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s="1"/>
  <c r="J7" i="21" s="1"/>
  <c r="I9" i="31" l="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<sst xmlns="http://schemas.openxmlformats.org/spreadsheetml/2006/main" count="2087" uniqueCount="174">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</sst>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164" fontId="5" fillId="2" borderId="2" xfId="3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B2" sqref="B2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90" t="s">
        <v>122</v>
      </c>
      <c r="G3" s="90"/>
      <c r="H3" s="90"/>
      <c r="I3" s="90"/>
      <c r="J3" s="90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F7" sqref="F7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156</v>
      </c>
    </row>
    <row r="3" spans="2:10" x14ac:dyDescent="0.2">
      <c r="F3" s="90" t="s">
        <v>122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160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2">
      <c r="B6" s="59" t="s">
        <v>157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2">
      <c r="B7" s="59" t="s">
        <v>158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2">
      <c r="B8" s="59" t="s">
        <v>159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2.75" thickBot="1" x14ac:dyDescent="0.25">
      <c r="B9" s="18" t="s">
        <v>161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K16" sqref="K16"/>
    </sheetView>
  </sheetViews>
  <sheetFormatPr defaultRowHeight="12" x14ac:dyDescent="0.2"/>
  <cols>
    <col min="1" max="1" width="2" style="48" customWidth="1"/>
    <col min="2" max="2" width="27.140625" style="48" customWidth="1"/>
    <col min="3" max="16384" width="9.140625" style="48"/>
  </cols>
  <sheetData>
    <row r="1" spans="2:7" ht="15.75" x14ac:dyDescent="0.25">
      <c r="B1" s="25" t="s">
        <v>163</v>
      </c>
    </row>
    <row r="2" spans="2:7" ht="15.75" x14ac:dyDescent="0.25">
      <c r="B2" s="25"/>
    </row>
    <row r="3" spans="2:7" x14ac:dyDescent="0.2">
      <c r="C3" s="90" t="s">
        <v>122</v>
      </c>
      <c r="D3" s="90"/>
      <c r="E3" s="90"/>
      <c r="F3" s="90"/>
      <c r="G3" s="90"/>
    </row>
    <row r="4" spans="2:7" ht="12.75" thickBot="1" x14ac:dyDescent="0.25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 x14ac:dyDescent="0.2">
      <c r="B5" s="48" t="s">
        <v>59</v>
      </c>
      <c r="C5" s="59">
        <f>'P&amp;L'!I10</f>
        <v>626.24</v>
      </c>
      <c r="D5" s="59">
        <f>'P&amp;L'!J10</f>
        <v>645.02719999999999</v>
      </c>
      <c r="E5" s="59">
        <f>'P&amp;L'!K10</f>
        <v>664.37801600000012</v>
      </c>
      <c r="F5" s="59">
        <f>'P&amp;L'!L10</f>
        <v>684.30935648000013</v>
      </c>
      <c r="G5" s="59">
        <f>'P&amp;L'!M10</f>
        <v>704.83863717440022</v>
      </c>
    </row>
    <row r="6" spans="2:7" x14ac:dyDescent="0.2">
      <c r="B6" s="48" t="s">
        <v>50</v>
      </c>
      <c r="C6" s="59">
        <f>'P&amp;L'!I13</f>
        <v>-54.449999999999996</v>
      </c>
      <c r="D6" s="59">
        <f>'P&amp;L'!J13</f>
        <v>-50.866096104453106</v>
      </c>
      <c r="E6" s="59">
        <f>'P&amp;L'!K13</f>
        <v>-46.959640858306997</v>
      </c>
      <c r="F6" s="59">
        <f>'P&amp;L'!L13</f>
        <v>-42.701604640007737</v>
      </c>
      <c r="G6" s="59">
        <f>'P&amp;L'!M13</f>
        <v>-38.060345162061552</v>
      </c>
    </row>
    <row r="7" spans="2:7" x14ac:dyDescent="0.2">
      <c r="B7" s="48" t="s">
        <v>51</v>
      </c>
      <c r="C7" s="59">
        <f>'P&amp;L'!I15</f>
        <v>-184.61651976284583</v>
      </c>
      <c r="D7" s="59">
        <f>'P&amp;L'!J15</f>
        <v>-192.11536306984209</v>
      </c>
      <c r="E7" s="59">
        <f>'P&amp;L'!K15</f>
        <v>-199.91729920842232</v>
      </c>
      <c r="F7" s="59">
        <f>'P&amp;L'!L15</f>
        <v>-208.03825570384558</v>
      </c>
      <c r="G7" s="59">
        <f>'P&amp;L'!M15</f>
        <v>-216.4952488346141</v>
      </c>
    </row>
    <row r="8" spans="2:7" x14ac:dyDescent="0.2">
      <c r="B8" s="48" t="s">
        <v>171</v>
      </c>
      <c r="C8" s="59">
        <f>-(BS!F5-BS!E5)</f>
        <v>5.627420635663384</v>
      </c>
      <c r="D8" s="59">
        <f>-(BS!G5-BS!F5)</f>
        <v>-4.9101773809300937</v>
      </c>
      <c r="E8" s="59">
        <f>-(BS!H5-BS!G5)</f>
        <v>-5.0574827023580156</v>
      </c>
      <c r="F8" s="59">
        <f>-(BS!I5-BS!H5)</f>
        <v>-5.2092071834287594</v>
      </c>
      <c r="G8" s="59">
        <f>-(BS!J5-BS!I5)</f>
        <v>-5.3654833989315875</v>
      </c>
    </row>
    <row r="9" spans="2:7" x14ac:dyDescent="0.2">
      <c r="B9" s="48" t="s">
        <v>164</v>
      </c>
      <c r="C9" s="59">
        <f>-(BS!F6-BS!E6)</f>
        <v>12.465696356761697</v>
      </c>
      <c r="D9" s="59">
        <f>-(BS!G6-BS!F6)</f>
        <v>-2.9260291092971755</v>
      </c>
      <c r="E9" s="59">
        <f>-(BS!H6-BS!G6)</f>
        <v>-3.0138099825760776</v>
      </c>
      <c r="F9" s="59">
        <f>-(BS!I6-BS!H6)</f>
        <v>-3.1042242820533232</v>
      </c>
      <c r="G9" s="59">
        <f>-(BS!J6-BS!I6)</f>
        <v>-3.1973510105149501</v>
      </c>
    </row>
    <row r="10" spans="2:7" x14ac:dyDescent="0.2">
      <c r="B10" s="48" t="s">
        <v>172</v>
      </c>
      <c r="C10" s="59">
        <f>BS!F12-BS!E12</f>
        <v>0.96881426626879374</v>
      </c>
      <c r="D10" s="59">
        <f>BS!G12-BS!F12</f>
        <v>2.0960644279880682</v>
      </c>
      <c r="E10" s="59">
        <f>BS!H12-BS!G12</f>
        <v>2.1589463608276986</v>
      </c>
      <c r="F10" s="59">
        <f>BS!I12-BS!H12</f>
        <v>2.2237147516525368</v>
      </c>
      <c r="G10" s="59">
        <f>BS!J12-BS!I12</f>
        <v>2.2904261942021265</v>
      </c>
    </row>
    <row r="11" spans="2:7" x14ac:dyDescent="0.2">
      <c r="B11" s="48" t="s">
        <v>165</v>
      </c>
      <c r="C11" s="59">
        <f>-(BS!F9-BS!E9)</f>
        <v>11.853411028107011</v>
      </c>
      <c r="D11" s="59">
        <f>-(BS!G9-BS!F9)</f>
        <v>-1.6843976691567946</v>
      </c>
      <c r="E11" s="59">
        <f>-(BS!H9-BS!G9)</f>
        <v>-1.7349295992314993</v>
      </c>
      <c r="F11" s="59">
        <f>-(BS!I9-BS!H9)</f>
        <v>-1.7869774872084392</v>
      </c>
      <c r="G11" s="59">
        <f>-(BS!J9-BS!I9)</f>
        <v>-1.8405868118246929</v>
      </c>
    </row>
    <row r="12" spans="2:7" x14ac:dyDescent="0.2">
      <c r="B12" s="48" t="s">
        <v>166</v>
      </c>
      <c r="C12" s="59">
        <f>BS!F15-BS!E15</f>
        <v>6.8536690999040317</v>
      </c>
      <c r="D12" s="59">
        <f>BS!G15-BS!F15</f>
        <v>1.3726100729971193</v>
      </c>
      <c r="E12" s="59">
        <f>BS!H15-BS!G15</f>
        <v>1.413788375187039</v>
      </c>
      <c r="F12" s="59">
        <f>BS!I15-BS!H15</f>
        <v>1.4562020264426465</v>
      </c>
      <c r="G12" s="59">
        <f>BS!J15-BS!I15</f>
        <v>1.4998880872359308</v>
      </c>
    </row>
    <row r="13" spans="2:7" x14ac:dyDescent="0.2">
      <c r="B13" s="48" t="s">
        <v>139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 x14ac:dyDescent="0.2">
      <c r="B14" s="50" t="s">
        <v>167</v>
      </c>
      <c r="C14" s="89">
        <f>SUM(C5:C13)</f>
        <v>366.55197778986701</v>
      </c>
      <c r="D14" s="89">
        <f t="shared" ref="D14:G14" si="0">SUM(D5:D13)</f>
        <v>336.35701759140255</v>
      </c>
      <c r="E14" s="89">
        <f t="shared" si="0"/>
        <v>350.35791463012606</v>
      </c>
      <c r="F14" s="89">
        <f t="shared" si="0"/>
        <v>364.93928183392137</v>
      </c>
      <c r="G14" s="89">
        <f t="shared" si="0"/>
        <v>380.1324176695926</v>
      </c>
    </row>
    <row r="15" spans="2:7" x14ac:dyDescent="0.2">
      <c r="B15" s="48" t="s">
        <v>159</v>
      </c>
      <c r="C15" s="59">
        <f>'Equity schedule'!F8</f>
        <v>-137.1437003952569</v>
      </c>
      <c r="D15" s="59">
        <f>'Equity schedule'!G8</f>
        <v>-142.71426970902556</v>
      </c>
      <c r="E15" s="59">
        <f>'Equity schedule'!H8</f>
        <v>-148.50999369768519</v>
      </c>
      <c r="F15" s="59">
        <f>'Equity schedule'!I8</f>
        <v>-154.54270423714243</v>
      </c>
      <c r="G15" s="59">
        <f>'Equity schedule'!J8</f>
        <v>-160.82504199142764</v>
      </c>
    </row>
    <row r="16" spans="2:7" x14ac:dyDescent="0.2">
      <c r="B16" s="48" t="s">
        <v>173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 x14ac:dyDescent="0.2">
      <c r="B17" s="48" t="s">
        <v>168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 x14ac:dyDescent="0.2">
      <c r="B18" s="48" t="s">
        <v>169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2.75" thickBot="1" x14ac:dyDescent="0.25">
      <c r="B19" s="51" t="s">
        <v>170</v>
      </c>
      <c r="C19" s="18">
        <f>SUM(C14:C18)</f>
        <v>189.58712299964466</v>
      </c>
      <c r="D19" s="18">
        <f t="shared" ref="D19:G19" si="1">SUM(D14:D18)</f>
        <v>150.23768959186467</v>
      </c>
      <c r="E19" s="18">
        <f t="shared" si="1"/>
        <v>154.53640739578245</v>
      </c>
      <c r="F19" s="18">
        <f t="shared" si="1"/>
        <v>158.82702784182126</v>
      </c>
      <c r="G19" s="18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7"/>
  <sheetViews>
    <sheetView workbookViewId="0">
      <selection activeCell="C3" sqref="C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90" t="s">
        <v>122</v>
      </c>
      <c r="J4" s="90"/>
      <c r="K4" s="90"/>
      <c r="L4" s="90"/>
      <c r="M4" s="90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2">
      <c r="B37" s="69" t="s">
        <v>155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</row>
    <row r="445" spans="2:4" ht="15" x14ac:dyDescent="0.25">
      <c r="B445" s="10"/>
    </row>
    <row r="446" spans="2:4" ht="15" x14ac:dyDescent="0.25">
      <c r="B446" s="10"/>
    </row>
    <row r="447" spans="2:4" ht="15" x14ac:dyDescent="0.25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M11" activeCellId="1" sqref="B1 M11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90" t="s">
        <v>122</v>
      </c>
      <c r="G3" s="90"/>
      <c r="H3" s="90"/>
      <c r="I3" s="90"/>
      <c r="J3" s="90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409.58712299964463</v>
      </c>
      <c r="G8" s="59">
        <f>F8+'Cash flow'!D19</f>
        <v>559.82481259150927</v>
      </c>
      <c r="H8" s="59">
        <f>G8+'Cash flow'!E19</f>
        <v>714.36121998729175</v>
      </c>
      <c r="I8" s="59">
        <f>H8+'Cash flow'!F19</f>
        <v>873.18824782911304</v>
      </c>
      <c r="J8" s="59">
        <f>I8+'Cash flow'!G19</f>
        <v>1036.2848142743742</v>
      </c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1400.5168795640927</v>
      </c>
      <c r="G10" s="18">
        <f t="shared" si="0"/>
        <v>1574.651900338104</v>
      </c>
      <c r="H10" s="18">
        <f t="shared" si="0"/>
        <v>1753.6781120839878</v>
      </c>
      <c r="I10" s="18">
        <f t="shared" si="0"/>
        <v>1937.6025354628393</v>
      </c>
      <c r="J10" s="18">
        <f t="shared" si="0"/>
        <v>2126.4196034985148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0</v>
      </c>
      <c r="G25" s="61">
        <f t="shared" si="5"/>
        <v>0</v>
      </c>
      <c r="H25" s="61">
        <f t="shared" si="5"/>
        <v>0</v>
      </c>
      <c r="I25" s="61">
        <f t="shared" si="5"/>
        <v>0</v>
      </c>
      <c r="J25" s="61">
        <f t="shared" si="5"/>
        <v>0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E24" sqref="E24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137</v>
      </c>
    </row>
    <row r="3" spans="2:10" x14ac:dyDescent="0.2">
      <c r="F3" s="90" t="s">
        <v>122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Naman</cp:lastModifiedBy>
  <dcterms:created xsi:type="dcterms:W3CDTF">2016-02-10T00:20:36Z</dcterms:created>
  <dcterms:modified xsi:type="dcterms:W3CDTF">2024-06-13T20:56:13Z</dcterms:modified>
</cp:coreProperties>
</file>