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unj\Desktop\"/>
    </mc:Choice>
  </mc:AlternateContent>
  <xr:revisionPtr revIDLastSave="0" documentId="10_ncr:100000_{AB15D7DB-B929-4A92-995B-1EBCA6421B09}" xr6:coauthVersionLast="31" xr6:coauthVersionMax="31" xr10:uidLastSave="{00000000-0000-0000-0000-000000000000}"/>
  <bookViews>
    <workbookView xWindow="0" yWindow="0" windowWidth="15360" windowHeight="7545" xr2:uid="{35AE9609-A980-4A46-BCDE-52FA374A3B6D}"/>
  </bookViews>
  <sheets>
    <sheet name="Bucketing_Collar" sheetId="1" r:id="rId1"/>
    <sheet name="Bucketing_Industry" sheetId="7" r:id="rId2"/>
    <sheet name="Pivot_Table_Collar" sheetId="6" r:id="rId3"/>
    <sheet name="Pivot_Table_Industry" sheetId="8" r:id="rId4"/>
    <sheet name="Feature_Desc_Mapping" sheetId="2" state="hidden" r:id="rId5"/>
    <sheet name="Volume_Feature" sheetId="4" state="hidden" r:id="rId6"/>
  </sheets>
  <definedNames>
    <definedName name="_xlnm._FilterDatabase" localSheetId="0" hidden="1">Bucketing_Collar!$C$2:$E$26</definedName>
    <definedName name="_xlnm._FilterDatabase" localSheetId="1" hidden="1">Bucketing_Industry!$C$2:$E$26</definedName>
  </definedNames>
  <calcPr calcId="179017"/>
  <pivotCaches>
    <pivotCache cacheId="4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7" l="1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18" i="1" l="1"/>
  <c r="E15" i="1"/>
  <c r="E3" i="1"/>
  <c r="E6" i="1"/>
  <c r="E7" i="1"/>
  <c r="E4" i="1"/>
  <c r="E24" i="1"/>
  <c r="E19" i="1"/>
  <c r="E10" i="1"/>
  <c r="E12" i="1"/>
  <c r="E11" i="1"/>
  <c r="E13" i="1"/>
  <c r="E21" i="1"/>
  <c r="E22" i="1"/>
  <c r="E17" i="1"/>
  <c r="E23" i="1"/>
  <c r="E8" i="1"/>
  <c r="E9" i="1"/>
  <c r="E14" i="1"/>
  <c r="E5" i="1"/>
  <c r="E16" i="1"/>
  <c r="E25" i="1"/>
  <c r="E26" i="1"/>
  <c r="E20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4"/>
</calcChain>
</file>

<file path=xl/sharedStrings.xml><?xml version="1.0" encoding="utf-8"?>
<sst xmlns="http://schemas.openxmlformats.org/spreadsheetml/2006/main" count="252" uniqueCount="91">
  <si>
    <t>% Retail Trade</t>
  </si>
  <si>
    <t>% Information</t>
  </si>
  <si>
    <t>% Professional, Scientific, and Technical Services</t>
  </si>
  <si>
    <t>% Agriculture, Forestry, Fishing and Hunting</t>
  </si>
  <si>
    <t>% Management of Companies and Enterprises</t>
  </si>
  <si>
    <t>% Mining, Quarrying, and Oil and Gas Extraction</t>
  </si>
  <si>
    <t>% Finance and Insurance</t>
  </si>
  <si>
    <t>% Accommodation and Food Services</t>
  </si>
  <si>
    <t>% Administrative and Support and Waste Management and Remediation Services</t>
  </si>
  <si>
    <t>% Transportation and Warehousing</t>
  </si>
  <si>
    <t>% Educational Services</t>
  </si>
  <si>
    <t>% Real Estate and Rental and Leasing</t>
  </si>
  <si>
    <t>% Arts, Entertainment, and Recreation</t>
  </si>
  <si>
    <t>% Wholesale Trade</t>
  </si>
  <si>
    <t>% Utilities</t>
  </si>
  <si>
    <t>% Construction</t>
  </si>
  <si>
    <t>% Public Administration</t>
  </si>
  <si>
    <t>% Health Care and Social Assistance</t>
  </si>
  <si>
    <t>% Manufacturing</t>
  </si>
  <si>
    <t>% Other Services (except Public Administration)</t>
  </si>
  <si>
    <t>Blue</t>
  </si>
  <si>
    <t>White</t>
  </si>
  <si>
    <t>Based on Collar Categories</t>
  </si>
  <si>
    <t>Occupation_Sub_Categories</t>
  </si>
  <si>
    <t>BUSNAICS_ECN245_PCT</t>
  </si>
  <si>
    <t>BUSNAICS_ECN292_PCT</t>
  </si>
  <si>
    <t>BUSNAICS_ECN253_PCT</t>
  </si>
  <si>
    <t>BUSNAICS_ECN223_PCT</t>
  </si>
  <si>
    <t>BUSNAICS_ECN252_PCT</t>
  </si>
  <si>
    <t>BUSNAICS_ECN233_PCT</t>
  </si>
  <si>
    <t>BUSNAICS_ECN272_PCT</t>
  </si>
  <si>
    <t>BUSNAICS_ECN231_PCT</t>
  </si>
  <si>
    <t>BUSNAICS_ECN232_PCT</t>
  </si>
  <si>
    <t>BUSNAICS_ECN255_PCT</t>
  </si>
  <si>
    <t>BUSNAICS_ECN254_PCT</t>
  </si>
  <si>
    <t>BUSNAICS_ECN261_PCT</t>
  </si>
  <si>
    <t>BUSNAICS_ECN244_PCT</t>
  </si>
  <si>
    <t>BUSNAICS_ECN248_PCT</t>
  </si>
  <si>
    <t>BUSNAICS_ECN211_PCT</t>
  </si>
  <si>
    <t>BUSNAICS_ECN262_PCT</t>
  </si>
  <si>
    <t>BUSNAICS_ECN249_PCT</t>
  </si>
  <si>
    <t>BUSNAICS_ECN251_PCT</t>
  </si>
  <si>
    <t>BUSNAICS_ECN281_PCT</t>
  </si>
  <si>
    <t>BUSNAICS_ECN256_PCT</t>
  </si>
  <si>
    <t>BUSNAICS_ECN221_PCT</t>
  </si>
  <si>
    <t>BUSNAICS_ECN242_PCT</t>
  </si>
  <si>
    <t>BUSNAICS_ECN222_PCT</t>
  </si>
  <si>
    <t>BUSNAICS_ECN271_PCT</t>
  </si>
  <si>
    <t>['% Retail Trade']</t>
  </si>
  <si>
    <t>['% Public Administration']</t>
  </si>
  <si>
    <t>['% Real Estate and Rental and Leasing']</t>
  </si>
  <si>
    <t>['% Construction']</t>
  </si>
  <si>
    <t>['% Finance and Insurance']</t>
  </si>
  <si>
    <t>['% Manufacturing']</t>
  </si>
  <si>
    <t>['% Accommodation and Food Services']</t>
  </si>
  <si>
    <t>['% Management of Companies and Enterprises']</t>
  </si>
  <si>
    <t>['% Professional, Scientific, and Technical Services']</t>
  </si>
  <si>
    <t>['% Educational Services']</t>
  </si>
  <si>
    <t>['% Transportation and Warehousing']</t>
  </si>
  <si>
    <t>['% Agriculture, Forestry, Fishing and Hunting']</t>
  </si>
  <si>
    <t>['% Health Care and Social Assistance']</t>
  </si>
  <si>
    <t>['% Information']</t>
  </si>
  <si>
    <t>['% Other Services (except Public Administration)']</t>
  </si>
  <si>
    <t>['% Administrative and Support and Waste Management and Remediation Services']</t>
  </si>
  <si>
    <t>['% Mining, Quarrying, and Oil and Gas Extraction']</t>
  </si>
  <si>
    <t>['% Wholesale Trade']</t>
  </si>
  <si>
    <t>['% Utilities']</t>
  </si>
  <si>
    <t>['% Arts, Entertainment, and Recreation']</t>
  </si>
  <si>
    <t>feature_bkt</t>
  </si>
  <si>
    <t>volume</t>
  </si>
  <si>
    <t>%volume</t>
  </si>
  <si>
    <t>Description</t>
  </si>
  <si>
    <t>Index</t>
  </si>
  <si>
    <t>Colnames</t>
  </si>
  <si>
    <t>Volume</t>
  </si>
  <si>
    <t>Column Labels</t>
  </si>
  <si>
    <t>Grand Total</t>
  </si>
  <si>
    <t>Sum of Volume</t>
  </si>
  <si>
    <t>Gray</t>
  </si>
  <si>
    <t>Based on Industry Sector</t>
  </si>
  <si>
    <t>Goods Producing</t>
  </si>
  <si>
    <t>Private Services</t>
  </si>
  <si>
    <t>Public Services</t>
  </si>
  <si>
    <t>Bureau of Labor Statistics used as a refrence for classification</t>
  </si>
  <si>
    <r>
      <rPr>
        <b/>
        <sz val="11"/>
        <color theme="1"/>
        <rFont val="Calibri"/>
        <family val="2"/>
        <scheme val="minor"/>
      </rPr>
      <t>White</t>
    </r>
    <r>
      <rPr>
        <sz val="11"/>
        <color theme="1"/>
        <rFont val="Calibri"/>
        <family val="2"/>
        <scheme val="minor"/>
      </rPr>
      <t>: Jobs which are considered prominent by society or office/desk Jobs</t>
    </r>
  </si>
  <si>
    <r>
      <rPr>
        <b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: Jobs which includes manual labor</t>
    </r>
  </si>
  <si>
    <r>
      <rPr>
        <b/>
        <sz val="11"/>
        <color theme="1"/>
        <rFont val="Calibri"/>
        <family val="2"/>
        <scheme val="minor"/>
      </rPr>
      <t>Gray</t>
    </r>
    <r>
      <rPr>
        <sz val="11"/>
        <color theme="1"/>
        <rFont val="Calibri"/>
        <family val="2"/>
        <scheme val="minor"/>
      </rPr>
      <t>: Jobs which have some elements of Blue and White as well</t>
    </r>
  </si>
  <si>
    <t>Retail Sector</t>
  </si>
  <si>
    <r>
      <rPr>
        <b/>
        <sz val="11"/>
        <color theme="1"/>
        <rFont val="Calibri"/>
        <family val="2"/>
        <scheme val="minor"/>
      </rPr>
      <t>Retail Sector</t>
    </r>
    <r>
      <rPr>
        <sz val="11"/>
        <color theme="1"/>
        <rFont val="Calibri"/>
        <family val="2"/>
        <scheme val="minor"/>
      </rPr>
      <t xml:space="preserve"> Contains Retail Trade and Wholesale Trade</t>
    </r>
  </si>
  <si>
    <r>
      <rPr>
        <b/>
        <sz val="11"/>
        <color theme="1"/>
        <rFont val="Calibri"/>
        <family val="2"/>
        <scheme val="minor"/>
      </rPr>
      <t>Retail Sector</t>
    </r>
    <r>
      <rPr>
        <sz val="11"/>
        <color theme="1"/>
        <rFont val="Calibri"/>
        <family val="2"/>
        <scheme val="minor"/>
      </rPr>
      <t>: Contains Retail and Wholesale Trade</t>
    </r>
  </si>
  <si>
    <t>*Retail Sector is separate category and can't be mapped to just one collar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</si>
</sst>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5" xfId="0" applyBorder="1"/>
    <xf numFmtId="0" fontId="0" fillId="0" borderId="6" xfId="0" applyBorder="1"/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pivotButton="1"/>
    <xf numFmtId="0" fontId="0" fillId="0" borderId="0" xfId="0" applyNumberFormat="1"/>
    <xf numFmtId="0" fontId="0" fillId="0" borderId="25" xfId="0" applyBorder="1"/>
    <xf numFmtId="0" fontId="0" fillId="0" borderId="26" xfId="0" applyBorder="1"/>
    <xf numFmtId="0" fontId="0" fillId="0" borderId="27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6"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unj" refreshedDate="43467.806648958336" createdVersion="6" refreshedVersion="6" minRefreshableVersion="3" recordCount="24" xr:uid="{D0A2BB20-4859-4304-BC9F-5726D9DE7708}">
  <cacheSource type="worksheet">
    <worksheetSource ref="B2:E26" sheet="Bucketing_Collar"/>
  </cacheSource>
  <cacheFields count="4">
    <cacheField name="Colnames" numFmtId="0">
      <sharedItems/>
    </cacheField>
    <cacheField name="Occupation_Sub_Categories" numFmtId="0">
      <sharedItems/>
    </cacheField>
    <cacheField name="Based on Collar Categories" numFmtId="0">
      <sharedItems count="5">
        <s v="Retail Sector"/>
        <s v="White"/>
        <s v="Gray"/>
        <s v="Blue"/>
        <s v="Trade" u="1"/>
      </sharedItems>
    </cacheField>
    <cacheField name="Volume" numFmtId="0">
      <sharedItems containsSemiMixedTypes="0" containsString="0" containsNumber="1" minValue="0.18106059660847401" maxValue="26.089290303747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unj" refreshedDate="43467.806703240742" createdVersion="6" refreshedVersion="6" minRefreshableVersion="3" recordCount="24" xr:uid="{6208FA8A-274D-432A-94FA-350DEF68BF01}">
  <cacheSource type="worksheet">
    <worksheetSource ref="B2:E26" sheet="Bucketing_Industry"/>
  </cacheSource>
  <cacheFields count="4">
    <cacheField name="Colnames" numFmtId="0">
      <sharedItems/>
    </cacheField>
    <cacheField name="Occupation_Sub_Categories" numFmtId="0">
      <sharedItems/>
    </cacheField>
    <cacheField name="Based on Industry Sector" numFmtId="0">
      <sharedItems count="5">
        <s v="Retail Sector"/>
        <s v="Private Services"/>
        <s v="Public Services"/>
        <s v="Goods Producing"/>
        <s v="Trade" u="1"/>
      </sharedItems>
    </cacheField>
    <cacheField name="Volume" numFmtId="0">
      <sharedItems containsSemiMixedTypes="0" containsString="0" containsNumber="1" minValue="0.18106059660847401" maxValue="26.089290303747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BUSNAICS_ECN245_PCT"/>
    <s v="% Retail Trade"/>
    <x v="0"/>
    <n v="26.089290303747401"/>
  </r>
  <r>
    <s v="BUSNAICS_ECN254_PCT"/>
    <s v="% Professional, Scientific, and Technical Services"/>
    <x v="1"/>
    <n v="16.7738515445199"/>
  </r>
  <r>
    <s v="BUSNAICS_ECN244_PCT"/>
    <s v="% Retail Trade"/>
    <x v="0"/>
    <n v="14.4713897426921"/>
  </r>
  <r>
    <s v="BUSNAICS_ECN261_PCT"/>
    <s v="% Educational Services"/>
    <x v="2"/>
    <n v="7.5056040641423003"/>
  </r>
  <r>
    <s v="BUSNAICS_ECN251_PCT"/>
    <s v="% Information"/>
    <x v="1"/>
    <n v="5.5805553599242499"/>
  </r>
  <r>
    <s v="BUSNAICS_ECN292_PCT"/>
    <s v="% Public Administration"/>
    <x v="1"/>
    <n v="4.8017323208727198"/>
  </r>
  <r>
    <s v="BUSNAICS_ECN262_PCT"/>
    <s v="% Health Care and Social Assistance"/>
    <x v="2"/>
    <n v="3.8702281751787102"/>
  </r>
  <r>
    <s v="BUSNAICS_ECN211_PCT"/>
    <s v="% Agriculture, Forestry, Fishing and Hunting"/>
    <x v="3"/>
    <n v="3.4180735360385102"/>
  </r>
  <r>
    <s v="BUSNAICS_ECN256_PCT"/>
    <s v="% Administrative and Support and Waste Management and Remediation Services"/>
    <x v="2"/>
    <n v="2.56664641708866"/>
  </r>
  <r>
    <s v="BUSNAICS_ECN272_PCT"/>
    <s v="% Accommodation and Food Services"/>
    <x v="2"/>
    <n v="2.4382710198179698"/>
  </r>
  <r>
    <s v="BUSNAICS_ECN248_PCT"/>
    <s v="% Transportation and Warehousing"/>
    <x v="3"/>
    <n v="2.17826316996929"/>
  </r>
  <r>
    <s v="BUSNAICS_ECN249_PCT"/>
    <s v="% Transportation and Warehousing"/>
    <x v="3"/>
    <n v="0.28082603202905698"/>
  </r>
  <r>
    <s v="BUSNAICS_ECN233_PCT"/>
    <s v="% Manufacturing"/>
    <x v="3"/>
    <n v="1.86941794789441"/>
  </r>
  <r>
    <s v="BUSNAICS_ECN232_PCT"/>
    <s v="% Manufacturing"/>
    <x v="3"/>
    <n v="1.7294949834420299"/>
  </r>
  <r>
    <s v="BUSNAICS_ECN242_PCT"/>
    <s v="% Wholesale Trade"/>
    <x v="0"/>
    <n v="1.660657431702"/>
  </r>
  <r>
    <s v="BUSNAICS_ECN223_PCT"/>
    <s v="% Construction"/>
    <x v="3"/>
    <n v="1.50208178921531"/>
  </r>
  <r>
    <s v="BUSNAICS_ECN252_PCT"/>
    <s v="% Finance and Insurance"/>
    <x v="1"/>
    <n v="0.83647913017323605"/>
  </r>
  <r>
    <s v="BUSNAICS_ECN221_PCT"/>
    <s v="% Mining, Quarrying, and Oil and Gas Extraction"/>
    <x v="3"/>
    <n v="0.67597218797693104"/>
  </r>
  <r>
    <s v="BUSNAICS_ECN253_PCT"/>
    <s v="% Real Estate and Rental and Leasing"/>
    <x v="2"/>
    <n v="0.42902942278895001"/>
  </r>
  <r>
    <s v="BUSNAICS_ECN271_PCT"/>
    <s v="% Arts, Entertainment, and Recreation"/>
    <x v="1"/>
    <n v="0.40170244433943098"/>
  </r>
  <r>
    <s v="BUSNAICS_ECN222_PCT"/>
    <s v="% Utilities"/>
    <x v="3"/>
    <n v="0.26418378870551701"/>
  </r>
  <r>
    <s v="BUSNAICS_ECN255_PCT"/>
    <s v="% Management of Companies and Enterprises"/>
    <x v="1"/>
    <n v="0.258589669750031"/>
  </r>
  <r>
    <s v="BUSNAICS_ECN231_PCT"/>
    <s v="% Manufacturing"/>
    <x v="3"/>
    <n v="0.21659892138248801"/>
  </r>
  <r>
    <s v="BUSNAICS_ECN281_PCT"/>
    <s v="% Other Services (except Public Administration)"/>
    <x v="2"/>
    <n v="0.18106059660847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BUSNAICS_ECN245_PCT"/>
    <s v="% Retail Trade"/>
    <x v="0"/>
    <n v="26.089290303747401"/>
  </r>
  <r>
    <s v="BUSNAICS_ECN254_PCT"/>
    <s v="% Professional, Scientific, and Technical Services"/>
    <x v="1"/>
    <n v="16.7738515445199"/>
  </r>
  <r>
    <s v="BUSNAICS_ECN244_PCT"/>
    <s v="% Retail Trade"/>
    <x v="0"/>
    <n v="14.4713897426921"/>
  </r>
  <r>
    <s v="BUSNAICS_ECN261_PCT"/>
    <s v="% Educational Services"/>
    <x v="1"/>
    <n v="7.5056040641423003"/>
  </r>
  <r>
    <s v="BUSNAICS_ECN251_PCT"/>
    <s v="% Information"/>
    <x v="1"/>
    <n v="5.5805553599242499"/>
  </r>
  <r>
    <s v="BUSNAICS_ECN292_PCT"/>
    <s v="% Public Administration"/>
    <x v="2"/>
    <n v="4.8017323208727198"/>
  </r>
  <r>
    <s v="BUSNAICS_ECN262_PCT"/>
    <s v="% Health Care and Social Assistance"/>
    <x v="1"/>
    <n v="3.8702281751787102"/>
  </r>
  <r>
    <s v="BUSNAICS_ECN211_PCT"/>
    <s v="% Agriculture, Forestry, Fishing and Hunting"/>
    <x v="3"/>
    <n v="3.4180735360385102"/>
  </r>
  <r>
    <s v="BUSNAICS_ECN256_PCT"/>
    <s v="% Administrative and Support and Waste Management and Remediation Services"/>
    <x v="1"/>
    <n v="2.56664641708866"/>
  </r>
  <r>
    <s v="BUSNAICS_ECN272_PCT"/>
    <s v="% Accommodation and Food Services"/>
    <x v="1"/>
    <n v="2.4382710198179698"/>
  </r>
  <r>
    <s v="BUSNAICS_ECN248_PCT"/>
    <s v="% Transportation and Warehousing"/>
    <x v="1"/>
    <n v="2.17826316996929"/>
  </r>
  <r>
    <s v="BUSNAICS_ECN249_PCT"/>
    <s v="% Transportation and Warehousing"/>
    <x v="1"/>
    <n v="0.28082603202905698"/>
  </r>
  <r>
    <s v="BUSNAICS_ECN233_PCT"/>
    <s v="% Manufacturing"/>
    <x v="3"/>
    <n v="1.86941794789441"/>
  </r>
  <r>
    <s v="BUSNAICS_ECN232_PCT"/>
    <s v="% Manufacturing"/>
    <x v="3"/>
    <n v="1.7294949834420299"/>
  </r>
  <r>
    <s v="BUSNAICS_ECN242_PCT"/>
    <s v="% Wholesale Trade"/>
    <x v="0"/>
    <n v="1.660657431702"/>
  </r>
  <r>
    <s v="BUSNAICS_ECN223_PCT"/>
    <s v="% Construction"/>
    <x v="3"/>
    <n v="1.50208178921531"/>
  </r>
  <r>
    <s v="BUSNAICS_ECN252_PCT"/>
    <s v="% Finance and Insurance"/>
    <x v="1"/>
    <n v="0.83647913017323605"/>
  </r>
  <r>
    <s v="BUSNAICS_ECN221_PCT"/>
    <s v="% Mining, Quarrying, and Oil and Gas Extraction"/>
    <x v="3"/>
    <n v="0.67597218797693104"/>
  </r>
  <r>
    <s v="BUSNAICS_ECN253_PCT"/>
    <s v="% Real Estate and Rental and Leasing"/>
    <x v="1"/>
    <n v="0.42902942278895001"/>
  </r>
  <r>
    <s v="BUSNAICS_ECN271_PCT"/>
    <s v="% Arts, Entertainment, and Recreation"/>
    <x v="1"/>
    <n v="0.40170244433943098"/>
  </r>
  <r>
    <s v="BUSNAICS_ECN222_PCT"/>
    <s v="% Utilities"/>
    <x v="1"/>
    <n v="0.26418378870551701"/>
  </r>
  <r>
    <s v="BUSNAICS_ECN255_PCT"/>
    <s v="% Management of Companies and Enterprises"/>
    <x v="1"/>
    <n v="0.258589669750031"/>
  </r>
  <r>
    <s v="BUSNAICS_ECN231_PCT"/>
    <s v="% Manufacturing"/>
    <x v="3"/>
    <n v="0.21659892138248801"/>
  </r>
  <r>
    <s v="BUSNAICS_ECN281_PCT"/>
    <s v="% Other Services (except Public Administration)"/>
    <x v="2"/>
    <n v="0.18106059660847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E8ED3-FCB5-4903-9F60-2C99E4DA7F20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3:G5" firstHeaderRow="1" firstDataRow="2" firstDataCol="1"/>
  <pivotFields count="4">
    <pivotField showAll="0"/>
    <pivotField showAll="0"/>
    <pivotField axis="axisCol" showAll="0">
      <items count="6">
        <item x="3"/>
        <item x="2"/>
        <item m="1" x="4"/>
        <item x="1"/>
        <item x="0"/>
        <item t="default"/>
      </items>
    </pivotField>
    <pivotField dataField="1" showAll="0"/>
  </pivotFields>
  <rowItems count="1">
    <i/>
  </rowItems>
  <colFields count="1">
    <field x="2"/>
  </colFields>
  <colItems count="5">
    <i>
      <x/>
    </i>
    <i>
      <x v="1"/>
    </i>
    <i>
      <x v="3"/>
    </i>
    <i>
      <x v="4"/>
    </i>
    <i t="grand">
      <x/>
    </i>
  </colItems>
  <dataFields count="1">
    <dataField name="Sum of Volume" fld="3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942E6-E66D-4A79-8B0E-D53B4F87F0D6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5" firstHeaderRow="1" firstDataRow="2" firstDataCol="1"/>
  <pivotFields count="4">
    <pivotField showAll="0"/>
    <pivotField showAll="0"/>
    <pivotField axis="axisCol" showAll="0">
      <items count="6">
        <item x="3"/>
        <item x="1"/>
        <item x="2"/>
        <item m="1" x="4"/>
        <item x="0"/>
        <item t="default"/>
      </items>
    </pivotField>
    <pivotField dataField="1" showAll="0"/>
  </pivotFields>
  <rowItems count="1">
    <i/>
  </rowItems>
  <colFields count="1">
    <field x="2"/>
  </colFields>
  <colItems count="5">
    <i>
      <x/>
    </i>
    <i>
      <x v="1"/>
    </i>
    <i>
      <x v="2"/>
    </i>
    <i>
      <x v="4"/>
    </i>
    <i t="grand">
      <x/>
    </i>
  </colItems>
  <dataFields count="1">
    <dataField name="Sum of Volu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AC4D-F3AB-4266-838C-0BE037502445}">
  <dimension ref="B1:E26"/>
  <sheetViews>
    <sheetView showGridLines="0" tabSelected="1" zoomScale="80" zoomScaleNormal="80" workbookViewId="0"/>
  </sheetViews>
  <sheetFormatPr defaultRowHeight="15" x14ac:dyDescent="0.25"/>
  <cols>
    <col min="2" max="2" width="23.140625" bestFit="1" customWidth="1"/>
    <col min="3" max="3" width="83.140625" bestFit="1" customWidth="1"/>
    <col min="4" max="4" width="40" bestFit="1" customWidth="1"/>
    <col min="5" max="5" width="17.5703125" bestFit="1" customWidth="1"/>
  </cols>
  <sheetData>
    <row r="1" spans="2:5" ht="15.75" thickBot="1" x14ac:dyDescent="0.3"/>
    <row r="2" spans="2:5" ht="15.75" thickBot="1" x14ac:dyDescent="0.3">
      <c r="B2" s="5" t="s">
        <v>73</v>
      </c>
      <c r="C2" s="5" t="s">
        <v>23</v>
      </c>
      <c r="D2" s="21" t="s">
        <v>22</v>
      </c>
      <c r="E2" s="3" t="s">
        <v>74</v>
      </c>
    </row>
    <row r="3" spans="2:5" x14ac:dyDescent="0.25">
      <c r="B3" s="27" t="s">
        <v>24</v>
      </c>
      <c r="C3" s="4" t="s">
        <v>0</v>
      </c>
      <c r="D3" s="19" t="s">
        <v>87</v>
      </c>
      <c r="E3" s="22">
        <f>VLOOKUP(B3,Volume_Feature!$C$3:$E$26,3,FALSE)</f>
        <v>26.089290303747401</v>
      </c>
    </row>
    <row r="4" spans="2:5" x14ac:dyDescent="0.25">
      <c r="B4" s="27" t="s">
        <v>34</v>
      </c>
      <c r="C4" s="1" t="s">
        <v>2</v>
      </c>
      <c r="D4" s="1" t="s">
        <v>21</v>
      </c>
      <c r="E4" s="23">
        <f>VLOOKUP(B4,Volume_Feature!$C$3:$E$26,3,FALSE)</f>
        <v>16.7738515445199</v>
      </c>
    </row>
    <row r="5" spans="2:5" x14ac:dyDescent="0.25">
      <c r="B5" s="27" t="s">
        <v>36</v>
      </c>
      <c r="C5" s="1" t="s">
        <v>0</v>
      </c>
      <c r="D5" s="1" t="s">
        <v>87</v>
      </c>
      <c r="E5" s="23">
        <f>VLOOKUP(B5,Volume_Feature!$C$3:$E$26,3,FALSE)</f>
        <v>14.4713897426921</v>
      </c>
    </row>
    <row r="6" spans="2:5" x14ac:dyDescent="0.25">
      <c r="B6" s="27" t="s">
        <v>35</v>
      </c>
      <c r="C6" s="1" t="s">
        <v>10</v>
      </c>
      <c r="D6" s="1" t="s">
        <v>78</v>
      </c>
      <c r="E6" s="23">
        <f>VLOOKUP(B6,Volume_Feature!$C$3:$E$26,3,FALSE)</f>
        <v>7.5056040641423003</v>
      </c>
    </row>
    <row r="7" spans="2:5" x14ac:dyDescent="0.25">
      <c r="B7" s="27" t="s">
        <v>41</v>
      </c>
      <c r="C7" s="1" t="s">
        <v>1</v>
      </c>
      <c r="D7" s="1" t="s">
        <v>21</v>
      </c>
      <c r="E7" s="23">
        <f>VLOOKUP(B7,Volume_Feature!$C$3:$E$26,3,FALSE)</f>
        <v>5.5805553599242499</v>
      </c>
    </row>
    <row r="8" spans="2:5" x14ac:dyDescent="0.25">
      <c r="B8" s="27" t="s">
        <v>25</v>
      </c>
      <c r="C8" s="1" t="s">
        <v>16</v>
      </c>
      <c r="D8" s="1" t="s">
        <v>21</v>
      </c>
      <c r="E8" s="23">
        <f>VLOOKUP(B8,Volume_Feature!$C$3:$E$26,3,FALSE)</f>
        <v>4.8017323208727198</v>
      </c>
    </row>
    <row r="9" spans="2:5" x14ac:dyDescent="0.25">
      <c r="B9" s="27" t="s">
        <v>39</v>
      </c>
      <c r="C9" s="1" t="s">
        <v>17</v>
      </c>
      <c r="D9" s="1" t="s">
        <v>78</v>
      </c>
      <c r="E9" s="23">
        <f>VLOOKUP(B9,Volume_Feature!$C$3:$E$26,3,FALSE)</f>
        <v>3.8702281751787102</v>
      </c>
    </row>
    <row r="10" spans="2:5" x14ac:dyDescent="0.25">
      <c r="B10" s="27" t="s">
        <v>38</v>
      </c>
      <c r="C10" s="1" t="s">
        <v>3</v>
      </c>
      <c r="D10" s="1" t="s">
        <v>20</v>
      </c>
      <c r="E10" s="23">
        <f>VLOOKUP(B10,Volume_Feature!$C$3:$E$26,3,FALSE)</f>
        <v>3.4180735360385102</v>
      </c>
    </row>
    <row r="11" spans="2:5" x14ac:dyDescent="0.25">
      <c r="B11" s="27" t="s">
        <v>43</v>
      </c>
      <c r="C11" s="1" t="s">
        <v>8</v>
      </c>
      <c r="D11" s="1" t="s">
        <v>78</v>
      </c>
      <c r="E11" s="23">
        <f>VLOOKUP(B11,Volume_Feature!$C$3:$E$26,3,FALSE)</f>
        <v>2.56664641708866</v>
      </c>
    </row>
    <row r="12" spans="2:5" x14ac:dyDescent="0.25">
      <c r="B12" s="27" t="s">
        <v>30</v>
      </c>
      <c r="C12" s="1" t="s">
        <v>7</v>
      </c>
      <c r="D12" s="1" t="s">
        <v>78</v>
      </c>
      <c r="E12" s="23">
        <f>VLOOKUP(B12,Volume_Feature!$C$3:$E$26,3,FALSE)</f>
        <v>2.4382710198179698</v>
      </c>
    </row>
    <row r="13" spans="2:5" x14ac:dyDescent="0.25">
      <c r="B13" s="27" t="s">
        <v>37</v>
      </c>
      <c r="C13" s="1" t="s">
        <v>9</v>
      </c>
      <c r="D13" s="1" t="s">
        <v>20</v>
      </c>
      <c r="E13" s="23">
        <f>VLOOKUP(B13,Volume_Feature!$C$3:$E$26,3,FALSE)</f>
        <v>2.17826316996929</v>
      </c>
    </row>
    <row r="14" spans="2:5" x14ac:dyDescent="0.25">
      <c r="B14" s="27" t="s">
        <v>40</v>
      </c>
      <c r="C14" s="1" t="s">
        <v>9</v>
      </c>
      <c r="D14" s="1" t="s">
        <v>20</v>
      </c>
      <c r="E14" s="23">
        <f>VLOOKUP(B14,Volume_Feature!$C$3:$E$26,3,FALSE)</f>
        <v>0.28082603202905698</v>
      </c>
    </row>
    <row r="15" spans="2:5" x14ac:dyDescent="0.25">
      <c r="B15" s="27" t="s">
        <v>29</v>
      </c>
      <c r="C15" s="1" t="s">
        <v>18</v>
      </c>
      <c r="D15" s="1" t="s">
        <v>20</v>
      </c>
      <c r="E15" s="23">
        <f>VLOOKUP(B15,Volume_Feature!$C$3:$E$26,3,FALSE)</f>
        <v>1.86941794789441</v>
      </c>
    </row>
    <row r="16" spans="2:5" x14ac:dyDescent="0.25">
      <c r="B16" s="27" t="s">
        <v>32</v>
      </c>
      <c r="C16" s="1" t="s">
        <v>18</v>
      </c>
      <c r="D16" s="1" t="s">
        <v>20</v>
      </c>
      <c r="E16" s="23">
        <f>VLOOKUP(B16,Volume_Feature!$C$3:$E$26,3,FALSE)</f>
        <v>1.7294949834420299</v>
      </c>
    </row>
    <row r="17" spans="2:5" x14ac:dyDescent="0.25">
      <c r="B17" s="27" t="s">
        <v>45</v>
      </c>
      <c r="C17" s="1" t="s">
        <v>13</v>
      </c>
      <c r="D17" s="1" t="s">
        <v>87</v>
      </c>
      <c r="E17" s="23">
        <f>VLOOKUP(B17,Volume_Feature!$C$3:$E$26,3,FALSE)</f>
        <v>1.660657431702</v>
      </c>
    </row>
    <row r="18" spans="2:5" x14ac:dyDescent="0.25">
      <c r="B18" s="27" t="s">
        <v>27</v>
      </c>
      <c r="C18" s="1" t="s">
        <v>15</v>
      </c>
      <c r="D18" s="1" t="s">
        <v>20</v>
      </c>
      <c r="E18" s="23">
        <f>VLOOKUP(B18,Volume_Feature!$C$3:$E$26,3,FALSE)</f>
        <v>1.50208178921531</v>
      </c>
    </row>
    <row r="19" spans="2:5" x14ac:dyDescent="0.25">
      <c r="B19" s="27" t="s">
        <v>28</v>
      </c>
      <c r="C19" s="1" t="s">
        <v>6</v>
      </c>
      <c r="D19" s="1" t="s">
        <v>21</v>
      </c>
      <c r="E19" s="23">
        <f>VLOOKUP(B19,Volume_Feature!$C$3:$E$26,3,FALSE)</f>
        <v>0.83647913017323605</v>
      </c>
    </row>
    <row r="20" spans="2:5" x14ac:dyDescent="0.25">
      <c r="B20" s="27" t="s">
        <v>44</v>
      </c>
      <c r="C20" s="1" t="s">
        <v>5</v>
      </c>
      <c r="D20" s="1" t="s">
        <v>20</v>
      </c>
      <c r="E20" s="23">
        <f>VLOOKUP(B20,Volume_Feature!$C$3:$E$26,3,FALSE)</f>
        <v>0.67597218797693104</v>
      </c>
    </row>
    <row r="21" spans="2:5" x14ac:dyDescent="0.25">
      <c r="B21" s="27" t="s">
        <v>26</v>
      </c>
      <c r="C21" s="1" t="s">
        <v>11</v>
      </c>
      <c r="D21" s="1" t="s">
        <v>78</v>
      </c>
      <c r="E21" s="23">
        <f>VLOOKUP(B21,Volume_Feature!$C$3:$E$26,3,FALSE)</f>
        <v>0.42902942278895001</v>
      </c>
    </row>
    <row r="22" spans="2:5" x14ac:dyDescent="0.25">
      <c r="B22" s="27" t="s">
        <v>47</v>
      </c>
      <c r="C22" s="1" t="s">
        <v>12</v>
      </c>
      <c r="D22" s="1" t="s">
        <v>21</v>
      </c>
      <c r="E22" s="23">
        <f>VLOOKUP(B22,Volume_Feature!$C$3:$E$26,3,FALSE)</f>
        <v>0.40170244433943098</v>
      </c>
    </row>
    <row r="23" spans="2:5" x14ac:dyDescent="0.25">
      <c r="B23" s="27" t="s">
        <v>46</v>
      </c>
      <c r="C23" s="1" t="s">
        <v>14</v>
      </c>
      <c r="D23" s="20" t="s">
        <v>20</v>
      </c>
      <c r="E23" s="23">
        <f>VLOOKUP(B23,Volume_Feature!$C$3:$E$26,3,FALSE)</f>
        <v>0.26418378870551701</v>
      </c>
    </row>
    <row r="24" spans="2:5" x14ac:dyDescent="0.25">
      <c r="B24" s="27" t="s">
        <v>33</v>
      </c>
      <c r="C24" s="1" t="s">
        <v>4</v>
      </c>
      <c r="D24" s="20" t="s">
        <v>21</v>
      </c>
      <c r="E24" s="23">
        <f>VLOOKUP(B24,Volume_Feature!$C$3:$E$26,3,FALSE)</f>
        <v>0.258589669750031</v>
      </c>
    </row>
    <row r="25" spans="2:5" x14ac:dyDescent="0.25">
      <c r="B25" s="27" t="s">
        <v>31</v>
      </c>
      <c r="C25" s="1" t="s">
        <v>18</v>
      </c>
      <c r="D25" s="20" t="s">
        <v>20</v>
      </c>
      <c r="E25" s="23">
        <f>VLOOKUP(B25,Volume_Feature!$C$3:$E$26,3,FALSE)</f>
        <v>0.21659892138248801</v>
      </c>
    </row>
    <row r="26" spans="2:5" ht="15.75" thickBot="1" x14ac:dyDescent="0.3">
      <c r="B26" s="28" t="s">
        <v>42</v>
      </c>
      <c r="C26" s="2" t="s">
        <v>19</v>
      </c>
      <c r="D26" s="2" t="s">
        <v>78</v>
      </c>
      <c r="E26" s="24">
        <f>VLOOKUP(B26,Volume_Feature!$C$3:$E$26,3,FALSE)</f>
        <v>0.18106059660847401</v>
      </c>
    </row>
  </sheetData>
  <autoFilter ref="C2:E26" xr:uid="{585BB109-4F51-4CAA-95B5-6508FEE6A75B}"/>
  <sortState ref="B3:E26">
    <sortCondition descending="1" ref="E3:E26"/>
  </sortState>
  <conditionalFormatting sqref="D3:D26">
    <cfRule type="cellIs" dxfId="2" priority="1" operator="equal">
      <formula>"Gray"</formula>
    </cfRule>
    <cfRule type="cellIs" dxfId="1" priority="2" operator="equal">
      <formula>"Pink"</formula>
    </cfRule>
    <cfRule type="cellIs" dxfId="0" priority="3" operator="equal">
      <formula>"Blue"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AF81-E74F-4729-A216-172ED8D93D62}">
  <dimension ref="B1:E26"/>
  <sheetViews>
    <sheetView showGridLines="0" zoomScale="80" zoomScaleNormal="80" workbookViewId="0"/>
  </sheetViews>
  <sheetFormatPr defaultRowHeight="15" x14ac:dyDescent="0.25"/>
  <cols>
    <col min="2" max="2" width="23.140625" bestFit="1" customWidth="1"/>
    <col min="3" max="3" width="83.140625" bestFit="1" customWidth="1"/>
    <col min="4" max="4" width="40" bestFit="1" customWidth="1"/>
    <col min="5" max="5" width="17.5703125" bestFit="1" customWidth="1"/>
  </cols>
  <sheetData>
    <row r="1" spans="2:5" ht="15.75" thickBot="1" x14ac:dyDescent="0.3"/>
    <row r="2" spans="2:5" ht="15.75" thickBot="1" x14ac:dyDescent="0.3">
      <c r="B2" s="5" t="s">
        <v>73</v>
      </c>
      <c r="C2" s="32" t="s">
        <v>23</v>
      </c>
      <c r="D2" s="5" t="s">
        <v>79</v>
      </c>
      <c r="E2" s="33" t="s">
        <v>74</v>
      </c>
    </row>
    <row r="3" spans="2:5" x14ac:dyDescent="0.25">
      <c r="B3" s="27" t="s">
        <v>24</v>
      </c>
      <c r="C3" s="4" t="s">
        <v>0</v>
      </c>
      <c r="D3" s="27" t="s">
        <v>87</v>
      </c>
      <c r="E3" s="29">
        <f>VLOOKUP(B3,Volume_Feature!$C$3:$E$26,3,FALSE)</f>
        <v>26.089290303747401</v>
      </c>
    </row>
    <row r="4" spans="2:5" x14ac:dyDescent="0.25">
      <c r="B4" s="27" t="s">
        <v>34</v>
      </c>
      <c r="C4" s="1" t="s">
        <v>2</v>
      </c>
      <c r="D4" s="34" t="s">
        <v>81</v>
      </c>
      <c r="E4" s="30">
        <f>VLOOKUP(B4,Volume_Feature!$C$3:$E$26,3,FALSE)</f>
        <v>16.7738515445199</v>
      </c>
    </row>
    <row r="5" spans="2:5" x14ac:dyDescent="0.25">
      <c r="B5" s="27" t="s">
        <v>36</v>
      </c>
      <c r="C5" s="1" t="s">
        <v>0</v>
      </c>
      <c r="D5" s="27" t="s">
        <v>87</v>
      </c>
      <c r="E5" s="30">
        <f>VLOOKUP(B5,Volume_Feature!$C$3:$E$26,3,FALSE)</f>
        <v>14.4713897426921</v>
      </c>
    </row>
    <row r="6" spans="2:5" x14ac:dyDescent="0.25">
      <c r="B6" s="27" t="s">
        <v>35</v>
      </c>
      <c r="C6" s="1" t="s">
        <v>10</v>
      </c>
      <c r="D6" s="34" t="s">
        <v>81</v>
      </c>
      <c r="E6" s="30">
        <f>VLOOKUP(B6,Volume_Feature!$C$3:$E$26,3,FALSE)</f>
        <v>7.5056040641423003</v>
      </c>
    </row>
    <row r="7" spans="2:5" x14ac:dyDescent="0.25">
      <c r="B7" s="27" t="s">
        <v>41</v>
      </c>
      <c r="C7" s="1" t="s">
        <v>1</v>
      </c>
      <c r="D7" s="34" t="s">
        <v>81</v>
      </c>
      <c r="E7" s="30">
        <f>VLOOKUP(B7,Volume_Feature!$C$3:$E$26,3,FALSE)</f>
        <v>5.5805553599242499</v>
      </c>
    </row>
    <row r="8" spans="2:5" x14ac:dyDescent="0.25">
      <c r="B8" s="27" t="s">
        <v>25</v>
      </c>
      <c r="C8" s="1" t="s">
        <v>16</v>
      </c>
      <c r="D8" s="34" t="s">
        <v>82</v>
      </c>
      <c r="E8" s="30">
        <f>VLOOKUP(B8,Volume_Feature!$C$3:$E$26,3,FALSE)</f>
        <v>4.8017323208727198</v>
      </c>
    </row>
    <row r="9" spans="2:5" x14ac:dyDescent="0.25">
      <c r="B9" s="27" t="s">
        <v>39</v>
      </c>
      <c r="C9" s="1" t="s">
        <v>17</v>
      </c>
      <c r="D9" s="34" t="s">
        <v>81</v>
      </c>
      <c r="E9" s="30">
        <f>VLOOKUP(B9,Volume_Feature!$C$3:$E$26,3,FALSE)</f>
        <v>3.8702281751787102</v>
      </c>
    </row>
    <row r="10" spans="2:5" x14ac:dyDescent="0.25">
      <c r="B10" s="27" t="s">
        <v>38</v>
      </c>
      <c r="C10" s="1" t="s">
        <v>3</v>
      </c>
      <c r="D10" s="34" t="s">
        <v>80</v>
      </c>
      <c r="E10" s="30">
        <f>VLOOKUP(B10,Volume_Feature!$C$3:$E$26,3,FALSE)</f>
        <v>3.4180735360385102</v>
      </c>
    </row>
    <row r="11" spans="2:5" x14ac:dyDescent="0.25">
      <c r="B11" s="27" t="s">
        <v>43</v>
      </c>
      <c r="C11" s="1" t="s">
        <v>8</v>
      </c>
      <c r="D11" s="34" t="s">
        <v>81</v>
      </c>
      <c r="E11" s="30">
        <f>VLOOKUP(B11,Volume_Feature!$C$3:$E$26,3,FALSE)</f>
        <v>2.56664641708866</v>
      </c>
    </row>
    <row r="12" spans="2:5" x14ac:dyDescent="0.25">
      <c r="B12" s="27" t="s">
        <v>30</v>
      </c>
      <c r="C12" s="1" t="s">
        <v>7</v>
      </c>
      <c r="D12" s="34" t="s">
        <v>81</v>
      </c>
      <c r="E12" s="30">
        <f>VLOOKUP(B12,Volume_Feature!$C$3:$E$26,3,FALSE)</f>
        <v>2.4382710198179698</v>
      </c>
    </row>
    <row r="13" spans="2:5" x14ac:dyDescent="0.25">
      <c r="B13" s="27" t="s">
        <v>37</v>
      </c>
      <c r="C13" s="1" t="s">
        <v>9</v>
      </c>
      <c r="D13" s="34" t="s">
        <v>81</v>
      </c>
      <c r="E13" s="30">
        <f>VLOOKUP(B13,Volume_Feature!$C$3:$E$26,3,FALSE)</f>
        <v>2.17826316996929</v>
      </c>
    </row>
    <row r="14" spans="2:5" x14ac:dyDescent="0.25">
      <c r="B14" s="27" t="s">
        <v>40</v>
      </c>
      <c r="C14" s="1" t="s">
        <v>9</v>
      </c>
      <c r="D14" s="34" t="s">
        <v>81</v>
      </c>
      <c r="E14" s="30">
        <f>VLOOKUP(B14,Volume_Feature!$C$3:$E$26,3,FALSE)</f>
        <v>0.28082603202905698</v>
      </c>
    </row>
    <row r="15" spans="2:5" x14ac:dyDescent="0.25">
      <c r="B15" s="27" t="s">
        <v>29</v>
      </c>
      <c r="C15" s="1" t="s">
        <v>18</v>
      </c>
      <c r="D15" s="34" t="s">
        <v>80</v>
      </c>
      <c r="E15" s="30">
        <f>VLOOKUP(B15,Volume_Feature!$C$3:$E$26,3,FALSE)</f>
        <v>1.86941794789441</v>
      </c>
    </row>
    <row r="16" spans="2:5" x14ac:dyDescent="0.25">
      <c r="B16" s="27" t="s">
        <v>32</v>
      </c>
      <c r="C16" s="1" t="s">
        <v>18</v>
      </c>
      <c r="D16" s="34" t="s">
        <v>80</v>
      </c>
      <c r="E16" s="30">
        <f>VLOOKUP(B16,Volume_Feature!$C$3:$E$26,3,FALSE)</f>
        <v>1.7294949834420299</v>
      </c>
    </row>
    <row r="17" spans="2:5" x14ac:dyDescent="0.25">
      <c r="B17" s="27" t="s">
        <v>45</v>
      </c>
      <c r="C17" s="1" t="s">
        <v>13</v>
      </c>
      <c r="D17" s="27" t="s">
        <v>87</v>
      </c>
      <c r="E17" s="30">
        <f>VLOOKUP(B17,Volume_Feature!$C$3:$E$26,3,FALSE)</f>
        <v>1.660657431702</v>
      </c>
    </row>
    <row r="18" spans="2:5" x14ac:dyDescent="0.25">
      <c r="B18" s="27" t="s">
        <v>27</v>
      </c>
      <c r="C18" s="1" t="s">
        <v>15</v>
      </c>
      <c r="D18" s="34" t="s">
        <v>80</v>
      </c>
      <c r="E18" s="30">
        <f>VLOOKUP(B18,Volume_Feature!$C$3:$E$26,3,FALSE)</f>
        <v>1.50208178921531</v>
      </c>
    </row>
    <row r="19" spans="2:5" x14ac:dyDescent="0.25">
      <c r="B19" s="27" t="s">
        <v>28</v>
      </c>
      <c r="C19" s="1" t="s">
        <v>6</v>
      </c>
      <c r="D19" s="34" t="s">
        <v>81</v>
      </c>
      <c r="E19" s="30">
        <f>VLOOKUP(B19,Volume_Feature!$C$3:$E$26,3,FALSE)</f>
        <v>0.83647913017323605</v>
      </c>
    </row>
    <row r="20" spans="2:5" x14ac:dyDescent="0.25">
      <c r="B20" s="27" t="s">
        <v>44</v>
      </c>
      <c r="C20" s="1" t="s">
        <v>5</v>
      </c>
      <c r="D20" s="34" t="s">
        <v>80</v>
      </c>
      <c r="E20" s="30">
        <f>VLOOKUP(B20,Volume_Feature!$C$3:$E$26,3,FALSE)</f>
        <v>0.67597218797693104</v>
      </c>
    </row>
    <row r="21" spans="2:5" x14ac:dyDescent="0.25">
      <c r="B21" s="27" t="s">
        <v>26</v>
      </c>
      <c r="C21" s="1" t="s">
        <v>11</v>
      </c>
      <c r="D21" s="34" t="s">
        <v>81</v>
      </c>
      <c r="E21" s="30">
        <f>VLOOKUP(B21,Volume_Feature!$C$3:$E$26,3,FALSE)</f>
        <v>0.42902942278895001</v>
      </c>
    </row>
    <row r="22" spans="2:5" x14ac:dyDescent="0.25">
      <c r="B22" s="27" t="s">
        <v>47</v>
      </c>
      <c r="C22" s="1" t="s">
        <v>12</v>
      </c>
      <c r="D22" s="34" t="s">
        <v>81</v>
      </c>
      <c r="E22" s="30">
        <f>VLOOKUP(B22,Volume_Feature!$C$3:$E$26,3,FALSE)</f>
        <v>0.40170244433943098</v>
      </c>
    </row>
    <row r="23" spans="2:5" x14ac:dyDescent="0.25">
      <c r="B23" s="27" t="s">
        <v>46</v>
      </c>
      <c r="C23" s="1" t="s">
        <v>14</v>
      </c>
      <c r="D23" s="34" t="s">
        <v>81</v>
      </c>
      <c r="E23" s="30">
        <f>VLOOKUP(B23,Volume_Feature!$C$3:$E$26,3,FALSE)</f>
        <v>0.26418378870551701</v>
      </c>
    </row>
    <row r="24" spans="2:5" x14ac:dyDescent="0.25">
      <c r="B24" s="27" t="s">
        <v>33</v>
      </c>
      <c r="C24" s="1" t="s">
        <v>4</v>
      </c>
      <c r="D24" s="34" t="s">
        <v>81</v>
      </c>
      <c r="E24" s="30">
        <f>VLOOKUP(B24,Volume_Feature!$C$3:$E$26,3,FALSE)</f>
        <v>0.258589669750031</v>
      </c>
    </row>
    <row r="25" spans="2:5" x14ac:dyDescent="0.25">
      <c r="B25" s="27" t="s">
        <v>31</v>
      </c>
      <c r="C25" s="1" t="s">
        <v>18</v>
      </c>
      <c r="D25" s="34" t="s">
        <v>80</v>
      </c>
      <c r="E25" s="30">
        <f>VLOOKUP(B25,Volume_Feature!$C$3:$E$26,3,FALSE)</f>
        <v>0.21659892138248801</v>
      </c>
    </row>
    <row r="26" spans="2:5" ht="15.75" thickBot="1" x14ac:dyDescent="0.3">
      <c r="B26" s="28" t="s">
        <v>42</v>
      </c>
      <c r="C26" s="2" t="s">
        <v>19</v>
      </c>
      <c r="D26" s="35" t="s">
        <v>82</v>
      </c>
      <c r="E26" s="31">
        <f>VLOOKUP(B26,Volume_Feature!$C$3:$E$26,3,FALSE)</f>
        <v>0.18106059660847401</v>
      </c>
    </row>
  </sheetData>
  <autoFilter ref="C2:E26" xr:uid="{585BB109-4F51-4CAA-95B5-6508FEE6A75B}"/>
  <conditionalFormatting sqref="D3:D7 D9:D25">
    <cfRule type="cellIs" dxfId="5" priority="1" operator="equal">
      <formula>"Gray"</formula>
    </cfRule>
    <cfRule type="cellIs" dxfId="4" priority="2" operator="equal">
      <formula>"Pink"</formula>
    </cfRule>
    <cfRule type="cellIs" dxfId="3" priority="3" operator="equal">
      <formula>"Blue"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A6E2-C088-49BC-8D9B-B30D2A369DF6}">
  <dimension ref="B3:G16"/>
  <sheetViews>
    <sheetView showGridLines="0" zoomScale="80" zoomScaleNormal="80" workbookViewId="0"/>
  </sheetViews>
  <sheetFormatPr defaultRowHeight="15" x14ac:dyDescent="0.25"/>
  <cols>
    <col min="1" max="2" width="14.7109375" bestFit="1" customWidth="1"/>
    <col min="3" max="3" width="16.28515625" bestFit="1" customWidth="1"/>
    <col min="4" max="4" width="11" bestFit="1" customWidth="1"/>
    <col min="5" max="5" width="12" bestFit="1" customWidth="1"/>
    <col min="6" max="6" width="12.140625" bestFit="1" customWidth="1"/>
    <col min="7" max="8" width="11.28515625" bestFit="1" customWidth="1"/>
  </cols>
  <sheetData>
    <row r="3" spans="2:7" x14ac:dyDescent="0.25">
      <c r="C3" s="25" t="s">
        <v>75</v>
      </c>
    </row>
    <row r="4" spans="2:7" x14ac:dyDescent="0.25">
      <c r="C4" t="s">
        <v>20</v>
      </c>
      <c r="D4" t="s">
        <v>78</v>
      </c>
      <c r="E4" t="s">
        <v>21</v>
      </c>
      <c r="F4" t="s">
        <v>87</v>
      </c>
      <c r="G4" t="s">
        <v>76</v>
      </c>
    </row>
    <row r="5" spans="2:7" x14ac:dyDescent="0.25">
      <c r="B5" t="s">
        <v>77</v>
      </c>
      <c r="C5" s="26">
        <v>12.134912356653546</v>
      </c>
      <c r="D5" s="26">
        <v>16.990839695625063</v>
      </c>
      <c r="E5" s="26">
        <v>28.652910469579567</v>
      </c>
      <c r="F5" s="26">
        <v>42.2213374781415</v>
      </c>
      <c r="G5" s="26">
        <v>99.999999999999673</v>
      </c>
    </row>
    <row r="10" spans="2:7" x14ac:dyDescent="0.25">
      <c r="B10" t="s">
        <v>84</v>
      </c>
    </row>
    <row r="11" spans="2:7" x14ac:dyDescent="0.25">
      <c r="B11" t="s">
        <v>85</v>
      </c>
    </row>
    <row r="12" spans="2:7" x14ac:dyDescent="0.25">
      <c r="B12" t="s">
        <v>86</v>
      </c>
    </row>
    <row r="15" spans="2:7" x14ac:dyDescent="0.25">
      <c r="B15" t="s">
        <v>89</v>
      </c>
    </row>
    <row r="16" spans="2:7" x14ac:dyDescent="0.25">
      <c r="B16" t="s">
        <v>90</v>
      </c>
    </row>
  </sheetData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9CC55-92E0-4412-A12C-ECB7D649B399}">
  <dimension ref="B3:G9"/>
  <sheetViews>
    <sheetView showGridLines="0" zoomScale="80" zoomScaleNormal="80" workbookViewId="0"/>
  </sheetViews>
  <sheetFormatPr defaultRowHeight="15" x14ac:dyDescent="0.25"/>
  <cols>
    <col min="2" max="2" width="14.7109375" bestFit="1" customWidth="1"/>
    <col min="3" max="3" width="16.28515625" bestFit="1" customWidth="1"/>
    <col min="4" max="4" width="15.140625" bestFit="1" customWidth="1"/>
    <col min="5" max="5" width="14.28515625" bestFit="1" customWidth="1"/>
    <col min="6" max="6" width="12.140625" bestFit="1" customWidth="1"/>
    <col min="7" max="7" width="11.28515625" bestFit="1" customWidth="1"/>
  </cols>
  <sheetData>
    <row r="3" spans="2:7" x14ac:dyDescent="0.25">
      <c r="C3" s="25" t="s">
        <v>75</v>
      </c>
    </row>
    <row r="4" spans="2:7" x14ac:dyDescent="0.25">
      <c r="C4" t="s">
        <v>80</v>
      </c>
      <c r="D4" t="s">
        <v>81</v>
      </c>
      <c r="E4" t="s">
        <v>82</v>
      </c>
      <c r="F4" t="s">
        <v>87</v>
      </c>
      <c r="G4" t="s">
        <v>76</v>
      </c>
    </row>
    <row r="5" spans="2:7" x14ac:dyDescent="0.25">
      <c r="B5" t="s">
        <v>77</v>
      </c>
      <c r="C5" s="26">
        <v>9.4116393659496786</v>
      </c>
      <c r="D5" s="26">
        <v>43.3842302384273</v>
      </c>
      <c r="E5" s="26">
        <v>4.982792917481194</v>
      </c>
      <c r="F5" s="26">
        <v>42.2213374781415</v>
      </c>
      <c r="G5" s="26">
        <v>99.999999999999659</v>
      </c>
    </row>
    <row r="8" spans="2:7" x14ac:dyDescent="0.25">
      <c r="B8" t="s">
        <v>83</v>
      </c>
    </row>
    <row r="9" spans="2:7" x14ac:dyDescent="0.25">
      <c r="B9" t="s">
        <v>88</v>
      </c>
    </row>
  </sheetData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FED7-CCD0-4820-BBAA-4F6718C9C94F}">
  <dimension ref="B1:C26"/>
  <sheetViews>
    <sheetView showGridLines="0" zoomScale="80" zoomScaleNormal="80" workbookViewId="0"/>
  </sheetViews>
  <sheetFormatPr defaultRowHeight="15" x14ac:dyDescent="0.25"/>
  <cols>
    <col min="2" max="2" width="23.140625" bestFit="1" customWidth="1"/>
    <col min="3" max="3" width="85.85546875" bestFit="1" customWidth="1"/>
  </cols>
  <sheetData>
    <row r="1" spans="2:3" ht="15.75" thickBot="1" x14ac:dyDescent="0.3"/>
    <row r="2" spans="2:3" ht="15.75" thickBot="1" x14ac:dyDescent="0.3">
      <c r="B2" s="15" t="s">
        <v>73</v>
      </c>
      <c r="C2" s="17" t="s">
        <v>71</v>
      </c>
    </row>
    <row r="3" spans="2:3" x14ac:dyDescent="0.25">
      <c r="B3" s="13" t="s">
        <v>24</v>
      </c>
      <c r="C3" s="14" t="s">
        <v>48</v>
      </c>
    </row>
    <row r="4" spans="2:3" x14ac:dyDescent="0.25">
      <c r="B4" s="8" t="s">
        <v>25</v>
      </c>
      <c r="C4" s="9" t="s">
        <v>49</v>
      </c>
    </row>
    <row r="5" spans="2:3" x14ac:dyDescent="0.25">
      <c r="B5" s="8" t="s">
        <v>26</v>
      </c>
      <c r="C5" s="9" t="s">
        <v>50</v>
      </c>
    </row>
    <row r="6" spans="2:3" x14ac:dyDescent="0.25">
      <c r="B6" s="8" t="s">
        <v>27</v>
      </c>
      <c r="C6" s="9" t="s">
        <v>51</v>
      </c>
    </row>
    <row r="7" spans="2:3" x14ac:dyDescent="0.25">
      <c r="B7" s="8" t="s">
        <v>28</v>
      </c>
      <c r="C7" s="9" t="s">
        <v>52</v>
      </c>
    </row>
    <row r="8" spans="2:3" x14ac:dyDescent="0.25">
      <c r="B8" s="8" t="s">
        <v>29</v>
      </c>
      <c r="C8" s="9" t="s">
        <v>53</v>
      </c>
    </row>
    <row r="9" spans="2:3" x14ac:dyDescent="0.25">
      <c r="B9" s="8" t="s">
        <v>30</v>
      </c>
      <c r="C9" s="9" t="s">
        <v>54</v>
      </c>
    </row>
    <row r="10" spans="2:3" x14ac:dyDescent="0.25">
      <c r="B10" s="8" t="s">
        <v>31</v>
      </c>
      <c r="C10" s="9" t="s">
        <v>53</v>
      </c>
    </row>
    <row r="11" spans="2:3" x14ac:dyDescent="0.25">
      <c r="B11" s="8" t="s">
        <v>32</v>
      </c>
      <c r="C11" s="9" t="s">
        <v>53</v>
      </c>
    </row>
    <row r="12" spans="2:3" x14ac:dyDescent="0.25">
      <c r="B12" s="8" t="s">
        <v>33</v>
      </c>
      <c r="C12" s="9" t="s">
        <v>55</v>
      </c>
    </row>
    <row r="13" spans="2:3" x14ac:dyDescent="0.25">
      <c r="B13" s="8" t="s">
        <v>34</v>
      </c>
      <c r="C13" s="9" t="s">
        <v>56</v>
      </c>
    </row>
    <row r="14" spans="2:3" x14ac:dyDescent="0.25">
      <c r="B14" s="8" t="s">
        <v>35</v>
      </c>
      <c r="C14" s="9" t="s">
        <v>57</v>
      </c>
    </row>
    <row r="15" spans="2:3" x14ac:dyDescent="0.25">
      <c r="B15" s="8" t="s">
        <v>36</v>
      </c>
      <c r="C15" s="9" t="s">
        <v>48</v>
      </c>
    </row>
    <row r="16" spans="2:3" x14ac:dyDescent="0.25">
      <c r="B16" s="8" t="s">
        <v>37</v>
      </c>
      <c r="C16" s="9" t="s">
        <v>58</v>
      </c>
    </row>
    <row r="17" spans="2:3" x14ac:dyDescent="0.25">
      <c r="B17" s="8" t="s">
        <v>38</v>
      </c>
      <c r="C17" s="9" t="s">
        <v>59</v>
      </c>
    </row>
    <row r="18" spans="2:3" x14ac:dyDescent="0.25">
      <c r="B18" s="8" t="s">
        <v>39</v>
      </c>
      <c r="C18" s="9" t="s">
        <v>60</v>
      </c>
    </row>
    <row r="19" spans="2:3" x14ac:dyDescent="0.25">
      <c r="B19" s="8" t="s">
        <v>40</v>
      </c>
      <c r="C19" s="9" t="s">
        <v>58</v>
      </c>
    </row>
    <row r="20" spans="2:3" x14ac:dyDescent="0.25">
      <c r="B20" s="8" t="s">
        <v>41</v>
      </c>
      <c r="C20" s="9" t="s">
        <v>61</v>
      </c>
    </row>
    <row r="21" spans="2:3" x14ac:dyDescent="0.25">
      <c r="B21" s="8" t="s">
        <v>42</v>
      </c>
      <c r="C21" s="9" t="s">
        <v>62</v>
      </c>
    </row>
    <row r="22" spans="2:3" x14ac:dyDescent="0.25">
      <c r="B22" s="8" t="s">
        <v>43</v>
      </c>
      <c r="C22" s="9" t="s">
        <v>63</v>
      </c>
    </row>
    <row r="23" spans="2:3" x14ac:dyDescent="0.25">
      <c r="B23" s="8" t="s">
        <v>44</v>
      </c>
      <c r="C23" s="9" t="s">
        <v>64</v>
      </c>
    </row>
    <row r="24" spans="2:3" x14ac:dyDescent="0.25">
      <c r="B24" s="8" t="s">
        <v>45</v>
      </c>
      <c r="C24" s="9" t="s">
        <v>65</v>
      </c>
    </row>
    <row r="25" spans="2:3" x14ac:dyDescent="0.25">
      <c r="B25" s="8" t="s">
        <v>46</v>
      </c>
      <c r="C25" s="9" t="s">
        <v>66</v>
      </c>
    </row>
    <row r="26" spans="2:3" ht="15.75" thickBot="1" x14ac:dyDescent="0.3">
      <c r="B26" s="10" t="s">
        <v>47</v>
      </c>
      <c r="C26" s="1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65B6-B804-4143-9BB7-847D17D9F303}">
  <dimension ref="B1:F26"/>
  <sheetViews>
    <sheetView showGridLines="0" zoomScale="80" zoomScaleNormal="80" workbookViewId="0"/>
  </sheetViews>
  <sheetFormatPr defaultRowHeight="15" x14ac:dyDescent="0.25"/>
  <cols>
    <col min="2" max="2" width="6" bestFit="1" customWidth="1"/>
    <col min="3" max="3" width="22.140625" bestFit="1" customWidth="1"/>
    <col min="4" max="5" width="12" bestFit="1" customWidth="1"/>
    <col min="6" max="6" width="85.85546875" bestFit="1" customWidth="1"/>
  </cols>
  <sheetData>
    <row r="1" spans="2:6" ht="15.75" thickBot="1" x14ac:dyDescent="0.3"/>
    <row r="2" spans="2:6" ht="15.75" thickBot="1" x14ac:dyDescent="0.3">
      <c r="B2" s="15" t="s">
        <v>72</v>
      </c>
      <c r="C2" s="16" t="s">
        <v>68</v>
      </c>
      <c r="D2" s="16" t="s">
        <v>69</v>
      </c>
      <c r="E2" s="16" t="s">
        <v>70</v>
      </c>
      <c r="F2" s="17" t="s">
        <v>71</v>
      </c>
    </row>
    <row r="3" spans="2:6" x14ac:dyDescent="0.25">
      <c r="B3" s="13">
        <v>9</v>
      </c>
      <c r="C3" s="6" t="s">
        <v>24</v>
      </c>
      <c r="D3" s="6">
        <v>18735868.196135301</v>
      </c>
      <c r="E3" s="6">
        <v>26.089290303747401</v>
      </c>
      <c r="F3" s="14" t="str">
        <f>VLOOKUP(C3,Feature_Desc_Mapping!$B$3:$C$26,2,FALSE)</f>
        <v>['% Retail Trade']</v>
      </c>
    </row>
    <row r="4" spans="2:6" x14ac:dyDescent="0.25">
      <c r="B4" s="8">
        <v>15</v>
      </c>
      <c r="C4" s="7" t="s">
        <v>34</v>
      </c>
      <c r="D4" s="7">
        <v>12046041.422388701</v>
      </c>
      <c r="E4" s="7">
        <v>16.7738515445199</v>
      </c>
      <c r="F4" s="14" t="str">
        <f>VLOOKUP(C4,Feature_Desc_Mapping!$B$3:$C$26,2,FALSE)</f>
        <v>['% Professional, Scientific, and Technical Services']</v>
      </c>
    </row>
    <row r="5" spans="2:6" x14ac:dyDescent="0.25">
      <c r="B5" s="8">
        <v>8</v>
      </c>
      <c r="C5" s="7" t="s">
        <v>36</v>
      </c>
      <c r="D5" s="7">
        <v>10392542.2147278</v>
      </c>
      <c r="E5" s="7">
        <v>14.4713897426921</v>
      </c>
      <c r="F5" s="14" t="str">
        <f>VLOOKUP(C5,Feature_Desc_Mapping!$B$3:$C$26,2,FALSE)</f>
        <v>['% Retail Trade']</v>
      </c>
    </row>
    <row r="6" spans="2:6" x14ac:dyDescent="0.25">
      <c r="B6" s="8">
        <v>18</v>
      </c>
      <c r="C6" s="7" t="s">
        <v>35</v>
      </c>
      <c r="D6" s="7">
        <v>5390104.7840288896</v>
      </c>
      <c r="E6" s="7">
        <v>7.5056040641423003</v>
      </c>
      <c r="F6" s="14" t="str">
        <f>VLOOKUP(C6,Feature_Desc_Mapping!$B$3:$C$26,2,FALSE)</f>
        <v>['% Educational Services']</v>
      </c>
    </row>
    <row r="7" spans="2:6" x14ac:dyDescent="0.25">
      <c r="B7" s="8">
        <v>12</v>
      </c>
      <c r="C7" s="7" t="s">
        <v>41</v>
      </c>
      <c r="D7" s="7">
        <v>4007642.5409609098</v>
      </c>
      <c r="E7" s="7">
        <v>5.5805553599242499</v>
      </c>
      <c r="F7" s="14" t="str">
        <f>VLOOKUP(C7,Feature_Desc_Mapping!$B$3:$C$26,2,FALSE)</f>
        <v>['% Information']</v>
      </c>
    </row>
    <row r="8" spans="2:6" x14ac:dyDescent="0.25">
      <c r="B8" s="8">
        <v>23</v>
      </c>
      <c r="C8" s="7" t="s">
        <v>25</v>
      </c>
      <c r="D8" s="7">
        <v>3448335.4215301001</v>
      </c>
      <c r="E8" s="7">
        <v>4.8017323208727198</v>
      </c>
      <c r="F8" s="14" t="str">
        <f>VLOOKUP(C8,Feature_Desc_Mapping!$B$3:$C$26,2,FALSE)</f>
        <v>['% Public Administration']</v>
      </c>
    </row>
    <row r="9" spans="2:6" x14ac:dyDescent="0.25">
      <c r="B9" s="8">
        <v>19</v>
      </c>
      <c r="C9" s="7" t="s">
        <v>39</v>
      </c>
      <c r="D9" s="7">
        <v>2779381.2761821998</v>
      </c>
      <c r="E9" s="7">
        <v>3.8702281751787102</v>
      </c>
      <c r="F9" s="14" t="str">
        <f>VLOOKUP(C9,Feature_Desc_Mapping!$B$3:$C$26,2,FALSE)</f>
        <v>['% Health Care and Social Assistance']</v>
      </c>
    </row>
    <row r="10" spans="2:6" x14ac:dyDescent="0.25">
      <c r="B10" s="8">
        <v>0</v>
      </c>
      <c r="C10" s="7" t="s">
        <v>38</v>
      </c>
      <c r="D10" s="7">
        <v>2454669.1194093898</v>
      </c>
      <c r="E10" s="7">
        <v>3.4180735360385102</v>
      </c>
      <c r="F10" s="14" t="str">
        <f>VLOOKUP(C10,Feature_Desc_Mapping!$B$3:$C$26,2,FALSE)</f>
        <v>['% Agriculture, Forestry, Fishing and Hunting']</v>
      </c>
    </row>
    <row r="11" spans="2:6" x14ac:dyDescent="0.25">
      <c r="B11" s="8">
        <v>17</v>
      </c>
      <c r="C11" s="7" t="s">
        <v>43</v>
      </c>
      <c r="D11" s="7">
        <v>1843221.81311879</v>
      </c>
      <c r="E11" s="7">
        <v>2.56664641708866</v>
      </c>
      <c r="F11" s="14" t="str">
        <f>VLOOKUP(C11,Feature_Desc_Mapping!$B$3:$C$26,2,FALSE)</f>
        <v>['% Administrative and Support and Waste Management and Remediation Services']</v>
      </c>
    </row>
    <row r="12" spans="2:6" x14ac:dyDescent="0.25">
      <c r="B12" s="8">
        <v>21</v>
      </c>
      <c r="C12" s="7" t="s">
        <v>30</v>
      </c>
      <c r="D12" s="7">
        <v>1751029.7873915001</v>
      </c>
      <c r="E12" s="7">
        <v>2.4382710198179698</v>
      </c>
      <c r="F12" s="14" t="str">
        <f>VLOOKUP(C12,Feature_Desc_Mapping!$B$3:$C$26,2,FALSE)</f>
        <v>['% Accommodation and Food Services']</v>
      </c>
    </row>
    <row r="13" spans="2:6" x14ac:dyDescent="0.25">
      <c r="B13" s="8">
        <v>10</v>
      </c>
      <c r="C13" s="7" t="s">
        <v>37</v>
      </c>
      <c r="D13" s="7">
        <v>1564306.70109789</v>
      </c>
      <c r="E13" s="7">
        <v>2.17826316996929</v>
      </c>
      <c r="F13" s="14" t="str">
        <f>VLOOKUP(C13,Feature_Desc_Mapping!$B$3:$C$26,2,FALSE)</f>
        <v>['% Transportation and Warehousing']</v>
      </c>
    </row>
    <row r="14" spans="2:6" x14ac:dyDescent="0.25">
      <c r="B14" s="8">
        <v>6</v>
      </c>
      <c r="C14" s="7" t="s">
        <v>29</v>
      </c>
      <c r="D14" s="7">
        <v>1342511.34727909</v>
      </c>
      <c r="E14" s="7">
        <v>1.86941794789441</v>
      </c>
      <c r="F14" s="14" t="str">
        <f>VLOOKUP(C14,Feature_Desc_Mapping!$B$3:$C$26,2,FALSE)</f>
        <v>['% Manufacturing']</v>
      </c>
    </row>
    <row r="15" spans="2:6" x14ac:dyDescent="0.25">
      <c r="B15" s="8">
        <v>5</v>
      </c>
      <c r="C15" s="7" t="s">
        <v>32</v>
      </c>
      <c r="D15" s="7">
        <v>1242026.5050671999</v>
      </c>
      <c r="E15" s="7">
        <v>1.7294949834420299</v>
      </c>
      <c r="F15" s="14" t="str">
        <f>VLOOKUP(C15,Feature_Desc_Mapping!$B$3:$C$26,2,FALSE)</f>
        <v>['% Manufacturing']</v>
      </c>
    </row>
    <row r="16" spans="2:6" x14ac:dyDescent="0.25">
      <c r="B16" s="8">
        <v>7</v>
      </c>
      <c r="C16" s="7" t="s">
        <v>45</v>
      </c>
      <c r="D16" s="7">
        <v>1192591.22793509</v>
      </c>
      <c r="E16" s="7">
        <v>1.660657431702</v>
      </c>
      <c r="F16" s="14" t="str">
        <f>VLOOKUP(C16,Feature_Desc_Mapping!$B$3:$C$26,2,FALSE)</f>
        <v>['% Wholesale Trade']</v>
      </c>
    </row>
    <row r="17" spans="2:6" x14ac:dyDescent="0.25">
      <c r="B17" s="8">
        <v>3</v>
      </c>
      <c r="C17" s="7" t="s">
        <v>27</v>
      </c>
      <c r="D17" s="7">
        <v>1078711.0762652899</v>
      </c>
      <c r="E17" s="7">
        <v>1.50208178921531</v>
      </c>
      <c r="F17" s="14" t="str">
        <f>VLOOKUP(C17,Feature_Desc_Mapping!$B$3:$C$26,2,FALSE)</f>
        <v>['% Construction']</v>
      </c>
    </row>
    <row r="18" spans="2:6" x14ac:dyDescent="0.25">
      <c r="B18" s="8">
        <v>13</v>
      </c>
      <c r="C18" s="7" t="s">
        <v>28</v>
      </c>
      <c r="D18" s="7">
        <v>600712.49732279999</v>
      </c>
      <c r="E18" s="7">
        <v>0.83647913017323605</v>
      </c>
      <c r="F18" s="14" t="str">
        <f>VLOOKUP(C18,Feature_Desc_Mapping!$B$3:$C$26,2,FALSE)</f>
        <v>['% Finance and Insurance']</v>
      </c>
    </row>
    <row r="19" spans="2:6" x14ac:dyDescent="0.25">
      <c r="B19" s="8">
        <v>1</v>
      </c>
      <c r="C19" s="7" t="s">
        <v>44</v>
      </c>
      <c r="D19" s="7">
        <v>485445.394287701</v>
      </c>
      <c r="E19" s="7">
        <v>0.67597218797693104</v>
      </c>
      <c r="F19" s="14" t="str">
        <f>VLOOKUP(C19,Feature_Desc_Mapping!$B$3:$C$26,2,FALSE)</f>
        <v>['% Mining, Quarrying, and Oil and Gas Extraction']</v>
      </c>
    </row>
    <row r="20" spans="2:6" x14ac:dyDescent="0.25">
      <c r="B20" s="8">
        <v>14</v>
      </c>
      <c r="C20" s="7" t="s">
        <v>26</v>
      </c>
      <c r="D20" s="7">
        <v>308104.92060349998</v>
      </c>
      <c r="E20" s="7">
        <v>0.42902942278895001</v>
      </c>
      <c r="F20" s="14" t="str">
        <f>VLOOKUP(C20,Feature_Desc_Mapping!$B$3:$C$26,2,FALSE)</f>
        <v>['% Real Estate and Rental and Leasing']</v>
      </c>
    </row>
    <row r="21" spans="2:6" x14ac:dyDescent="0.25">
      <c r="B21" s="8">
        <v>20</v>
      </c>
      <c r="C21" s="7" t="s">
        <v>47</v>
      </c>
      <c r="D21" s="7">
        <v>288480.2140489</v>
      </c>
      <c r="E21" s="7">
        <v>0.40170244433943098</v>
      </c>
      <c r="F21" s="14" t="str">
        <f>VLOOKUP(C21,Feature_Desc_Mapping!$B$3:$C$26,2,FALSE)</f>
        <v>['% Arts, Entertainment, and Recreation']</v>
      </c>
    </row>
    <row r="22" spans="2:6" x14ac:dyDescent="0.25">
      <c r="B22" s="8">
        <v>11</v>
      </c>
      <c r="C22" s="7" t="s">
        <v>40</v>
      </c>
      <c r="D22" s="7">
        <v>201673.5396357</v>
      </c>
      <c r="E22" s="7">
        <v>0.28082603202905698</v>
      </c>
      <c r="F22" s="14" t="str">
        <f>VLOOKUP(C22,Feature_Desc_Mapping!$B$3:$C$26,2,FALSE)</f>
        <v>['% Transportation and Warehousing']</v>
      </c>
    </row>
    <row r="23" spans="2:6" x14ac:dyDescent="0.25">
      <c r="B23" s="8">
        <v>2</v>
      </c>
      <c r="C23" s="7" t="s">
        <v>46</v>
      </c>
      <c r="D23" s="7">
        <v>189722.01187209901</v>
      </c>
      <c r="E23" s="7">
        <v>0.26418378870551701</v>
      </c>
      <c r="F23" s="14" t="str">
        <f>VLOOKUP(C23,Feature_Desc_Mapping!$B$3:$C$26,2,FALSE)</f>
        <v>['% Utilities']</v>
      </c>
    </row>
    <row r="24" spans="2:6" x14ac:dyDescent="0.25">
      <c r="B24" s="8">
        <v>16</v>
      </c>
      <c r="C24" s="7" t="s">
        <v>33</v>
      </c>
      <c r="D24" s="7">
        <v>185704.62871590001</v>
      </c>
      <c r="E24" s="7">
        <v>0.258589669750031</v>
      </c>
      <c r="F24" s="14" t="str">
        <f>VLOOKUP(C24,Feature_Desc_Mapping!$B$3:$C$26,2,FALSE)</f>
        <v>['% Management of Companies and Enterprises']</v>
      </c>
    </row>
    <row r="25" spans="2:6" x14ac:dyDescent="0.25">
      <c r="B25" s="8">
        <v>4</v>
      </c>
      <c r="C25" s="7" t="s">
        <v>31</v>
      </c>
      <c r="D25" s="7">
        <v>155549.2232713</v>
      </c>
      <c r="E25" s="7">
        <v>0.21659892138248801</v>
      </c>
      <c r="F25" s="14" t="str">
        <f>VLOOKUP(C25,Feature_Desc_Mapping!$B$3:$C$26,2,FALSE)</f>
        <v>['% Manufacturing']</v>
      </c>
    </row>
    <row r="26" spans="2:6" ht="15.75" thickBot="1" x14ac:dyDescent="0.3">
      <c r="B26" s="10">
        <v>22</v>
      </c>
      <c r="C26" s="11" t="s">
        <v>42</v>
      </c>
      <c r="D26" s="11">
        <v>130027.5873385</v>
      </c>
      <c r="E26" s="11">
        <v>0.18106059660847401</v>
      </c>
      <c r="F26" s="18" t="str">
        <f>VLOOKUP(C26,Feature_Desc_Mapping!$B$3:$C$26,2,FALSE)</f>
        <v>['% Other Services (except Public Administration)']</v>
      </c>
    </row>
  </sheetData>
  <sortState ref="B3:F26">
    <sortCondition descending="1" ref="E3:E2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Bucketing_Collar</vt:lpstr>
      <vt:lpstr>Bucketing_Industry</vt:lpstr>
      <vt:lpstr>Pivot_Table_Collar</vt:lpstr>
      <vt:lpstr>Pivot_Table_Industry</vt:lpstr>
      <vt:lpstr>Feature_Desc_Mapping</vt:lpstr>
      <vt:lpstr>Volume_Feature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</dc:creator>
  <cp:lastModifiedBy>Nikunj</cp:lastModifiedBy>
  <dcterms:created xsi:type="dcterms:W3CDTF">2018-12-27T13:26:17Z</dcterms:created>
  <dcterms:modified xsi:type="dcterms:W3CDTF">2019-01-02T14:51:02Z</dcterms:modified>
</cp:coreProperties>
</file>