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OneDrive\Desktop\"/>
    </mc:Choice>
  </mc:AlternateContent>
  <xr:revisionPtr revIDLastSave="0" documentId="13_ncr:1_{41E914EB-A958-4B09-ADE9-03E625EE24F3}" xr6:coauthVersionLast="47" xr6:coauthVersionMax="47" xr10:uidLastSave="{00000000-0000-0000-0000-000000000000}"/>
  <bookViews>
    <workbookView xWindow="-108" yWindow="-108" windowWidth="23256" windowHeight="12456" xr2:uid="{1C16A1AC-0658-4DEE-AADA-76E5F208C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H13" i="1"/>
  <c r="H14" i="1"/>
  <c r="H10" i="1"/>
  <c r="H9" i="1"/>
  <c r="H4" i="1"/>
  <c r="H6" i="1"/>
  <c r="H5" i="1"/>
  <c r="H3" i="1"/>
  <c r="F4" i="1" a="1"/>
  <c r="F4" i="1" s="1"/>
  <c r="F5" i="1"/>
  <c r="F6" i="1" a="1"/>
  <c r="F6" i="1" s="1"/>
  <c r="F7" i="1"/>
  <c r="F8" i="1" a="1"/>
  <c r="F8" i="1" s="1"/>
  <c r="F9" i="1"/>
  <c r="F10" i="1" a="1"/>
  <c r="F10" i="1" s="1"/>
  <c r="F11" i="1"/>
  <c r="F12" i="1" a="1"/>
  <c r="F12" i="1" s="1"/>
  <c r="F13" i="1"/>
  <c r="F14" i="1" a="1"/>
  <c r="F14" i="1" s="1"/>
  <c r="F15" i="1"/>
  <c r="F16" i="1" a="1"/>
  <c r="F16" i="1" s="1"/>
  <c r="F17" i="1"/>
  <c r="F18" i="1" a="1"/>
  <c r="F18" i="1" s="1"/>
  <c r="F19" i="1"/>
  <c r="F20" i="1" a="1"/>
  <c r="F20" i="1" s="1"/>
  <c r="F21" i="1"/>
  <c r="F22" i="1" a="1"/>
  <c r="F22" i="1" s="1"/>
  <c r="F23" i="1"/>
  <c r="F24" i="1" a="1"/>
  <c r="F24" i="1" s="1"/>
  <c r="F25" i="1"/>
  <c r="F26" i="1" a="1"/>
  <c r="F26" i="1" s="1"/>
  <c r="F27" i="1"/>
  <c r="F28" i="1" a="1"/>
  <c r="F28" i="1" s="1"/>
  <c r="F29" i="1"/>
  <c r="F30" i="1" a="1"/>
  <c r="F30" i="1" s="1"/>
  <c r="F31" i="1"/>
  <c r="F32" i="1" a="1"/>
  <c r="F32" i="1" s="1"/>
  <c r="F33" i="1"/>
  <c r="F34" i="1" a="1"/>
  <c r="F34" i="1" s="1"/>
  <c r="F35" i="1"/>
  <c r="F36" i="1" a="1"/>
  <c r="F36" i="1" s="1"/>
  <c r="F37" i="1"/>
  <c r="F38" i="1" a="1"/>
  <c r="F38" i="1" s="1"/>
  <c r="F39" i="1"/>
  <c r="F40" i="1" a="1"/>
  <c r="F40" i="1" s="1"/>
  <c r="F41" i="1"/>
  <c r="F42" i="1" a="1"/>
  <c r="F42" i="1" s="1"/>
  <c r="F43" i="1"/>
  <c r="F44" i="1" a="1"/>
  <c r="F44" i="1" s="1"/>
  <c r="F45" i="1"/>
  <c r="F46" i="1" a="1"/>
  <c r="F46" i="1" s="1"/>
  <c r="F47" i="1"/>
  <c r="F48" i="1" a="1"/>
  <c r="F48" i="1" s="1"/>
  <c r="F49" i="1"/>
  <c r="F50" i="1" a="1"/>
  <c r="F50" i="1" s="1"/>
  <c r="F51" i="1"/>
  <c r="F52" i="1" a="1"/>
  <c r="F52" i="1" s="1"/>
  <c r="F53" i="1"/>
  <c r="F54" i="1" a="1"/>
  <c r="F54" i="1" s="1"/>
  <c r="F55" i="1"/>
  <c r="F56" i="1" a="1"/>
  <c r="F56" i="1" s="1"/>
  <c r="F57" i="1"/>
  <c r="F58" i="1" a="1"/>
  <c r="F58" i="1" s="1"/>
  <c r="F59" i="1"/>
  <c r="F60" i="1" a="1"/>
  <c r="F60" i="1" s="1"/>
  <c r="F61" i="1"/>
  <c r="F2" i="1" a="1"/>
  <c r="F2" i="1" s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<sst xmlns="http://schemas.openxmlformats.org/spreadsheetml/2006/main" count="271" uniqueCount="211">
  <si>
    <t>Insitution</t>
  </si>
  <si>
    <t>MVR_MCMC_Rank</t>
  </si>
  <si>
    <t>Uncertainty for Rank</t>
  </si>
  <si>
    <t>Stanford University</t>
  </si>
  <si>
    <t>UC Berkeley</t>
  </si>
  <si>
    <t>MIT</t>
  </si>
  <si>
    <t>Harvard University</t>
  </si>
  <si>
    <t>California Institute of Technology</t>
  </si>
  <si>
    <t>Cornell University</t>
  </si>
  <si>
    <t>Yale University</t>
  </si>
  <si>
    <t>Carnegie Mellon University</t>
  </si>
  <si>
    <t>University of Wisconsin Madison</t>
  </si>
  <si>
    <t>Princeton University</t>
  </si>
  <si>
    <t>University of Pennsylvania</t>
  </si>
  <si>
    <t>University of Illinois Urbana Champaign</t>
  </si>
  <si>
    <t>University of Washington</t>
  </si>
  <si>
    <t>Brown University</t>
  </si>
  <si>
    <t>Columbia University</t>
  </si>
  <si>
    <t>Duke University</t>
  </si>
  <si>
    <t>UCLA</t>
  </si>
  <si>
    <t>New York University</t>
  </si>
  <si>
    <t>University of Chicago</t>
  </si>
  <si>
    <t>University of Texas Austin</t>
  </si>
  <si>
    <t>University of Southern California</t>
  </si>
  <si>
    <t>University of Michigan</t>
  </si>
  <si>
    <t>University of Rochester</t>
  </si>
  <si>
    <t>Johns Hopkins University</t>
  </si>
  <si>
    <t>University of Maryland College Park</t>
  </si>
  <si>
    <t>University of Massachusetts Amherst</t>
  </si>
  <si>
    <t>Ohio State University</t>
  </si>
  <si>
    <t>Pennsylvania State University</t>
  </si>
  <si>
    <t>UC San Diego</t>
  </si>
  <si>
    <t>University of North Carolina Chapel Hill</t>
  </si>
  <si>
    <t>Georgia Tech</t>
  </si>
  <si>
    <t>Purdue University</t>
  </si>
  <si>
    <t>Rice University</t>
  </si>
  <si>
    <t>University of Arizona</t>
  </si>
  <si>
    <t>Dartmouth College</t>
  </si>
  <si>
    <t>University of Virginia</t>
  </si>
  <si>
    <t>University of Toronto</t>
  </si>
  <si>
    <t>State University of New York Stony Brook</t>
  </si>
  <si>
    <t>Northwestern University</t>
  </si>
  <si>
    <t>UC Irvine</t>
  </si>
  <si>
    <t>College of William and Mary</t>
  </si>
  <si>
    <t>University of Minnesota Minneapolis</t>
  </si>
  <si>
    <t>University of Pittsburgh</t>
  </si>
  <si>
    <t>University of Houston</t>
  </si>
  <si>
    <t>University of Central Florida</t>
  </si>
  <si>
    <t>Rutgers University</t>
  </si>
  <si>
    <t>Rensselaer Polytechnic Institute</t>
  </si>
  <si>
    <t>UC Davis</t>
  </si>
  <si>
    <t>Case Western Reserve University</t>
  </si>
  <si>
    <t>Syracuse University</t>
  </si>
  <si>
    <t>University of Utah</t>
  </si>
  <si>
    <t>State University of New York Buffalo</t>
  </si>
  <si>
    <t>University of Notre Dame</t>
  </si>
  <si>
    <t>Washington University St. Louis</t>
  </si>
  <si>
    <t>University of British Columbia</t>
  </si>
  <si>
    <t>University of Wisconsin Milwaukee</t>
  </si>
  <si>
    <t>Michigan State University</t>
  </si>
  <si>
    <t>University of Oregon</t>
  </si>
  <si>
    <t>University of New Mexico</t>
  </si>
  <si>
    <t>University of Missouri Columbia</t>
  </si>
  <si>
    <t>UC Santa Barbara</t>
  </si>
  <si>
    <t>Polytechnic Institute of NYU</t>
  </si>
  <si>
    <t>Washington State University Pullman</t>
  </si>
  <si>
    <t>University of Kansas Lawrence</t>
  </si>
  <si>
    <t>McGill University</t>
  </si>
  <si>
    <t>University of Waterloo</t>
  </si>
  <si>
    <t>University of Cincinnati</t>
  </si>
  <si>
    <t>Stevens Institute of Technology</t>
  </si>
  <si>
    <t>University of Colorado Boulder</t>
  </si>
  <si>
    <t>CUNY Graduate Center</t>
  </si>
  <si>
    <t>University of Western Ontario</t>
  </si>
  <si>
    <t>University of Colorado Colorado Springs</t>
  </si>
  <si>
    <t>Texas A&amp;M</t>
  </si>
  <si>
    <t>Lehigh University</t>
  </si>
  <si>
    <t>Florida State University</t>
  </si>
  <si>
    <t>University of Montreal</t>
  </si>
  <si>
    <t>Simon Fraser University</t>
  </si>
  <si>
    <t>University of Alberta</t>
  </si>
  <si>
    <t>Boston University</t>
  </si>
  <si>
    <t>North Carolina State University</t>
  </si>
  <si>
    <t>Wayne State University</t>
  </si>
  <si>
    <t>University of Calgary</t>
  </si>
  <si>
    <t>University of Iowa</t>
  </si>
  <si>
    <t>University of Wyoming</t>
  </si>
  <si>
    <t>Oakland University (Michigan)</t>
  </si>
  <si>
    <t>University of Delaware</t>
  </si>
  <si>
    <t>Southern Methodist University</t>
  </si>
  <si>
    <t>UC Santa Cruz</t>
  </si>
  <si>
    <t>UC Riverside</t>
  </si>
  <si>
    <t>University of Miami</t>
  </si>
  <si>
    <t>Oregon Health and Science University</t>
  </si>
  <si>
    <t>Vanderbilt University</t>
  </si>
  <si>
    <t>University of Louisiana Lafayette</t>
  </si>
  <si>
    <t>Illinois Institute of Technology</t>
  </si>
  <si>
    <t>University of Connecticut</t>
  </si>
  <si>
    <t>Brandeis University</t>
  </si>
  <si>
    <t>Carleton University</t>
  </si>
  <si>
    <t>University of Tennessee Knoxville</t>
  </si>
  <si>
    <t>Queens University</t>
  </si>
  <si>
    <t>University of Illinois Chicago</t>
  </si>
  <si>
    <t>Iowa State University</t>
  </si>
  <si>
    <t>George Washington University</t>
  </si>
  <si>
    <t>University of Texas El Paso</t>
  </si>
  <si>
    <t>George Mason University</t>
  </si>
  <si>
    <t>University of Kentucky</t>
  </si>
  <si>
    <t>Wright State University</t>
  </si>
  <si>
    <t>University of Denver</t>
  </si>
  <si>
    <t>University of Ottawa</t>
  </si>
  <si>
    <t>University of Florida</t>
  </si>
  <si>
    <t>New Mexico State University</t>
  </si>
  <si>
    <t>University of Texas Dallas</t>
  </si>
  <si>
    <t>Colorado State University</t>
  </si>
  <si>
    <t>Clemson University</t>
  </si>
  <si>
    <t>New Jersey Institute of Technology</t>
  </si>
  <si>
    <t>Toyota Technological Institute at Chicago</t>
  </si>
  <si>
    <t>Louisiana State University</t>
  </si>
  <si>
    <t>University of Texas Arlington</t>
  </si>
  <si>
    <t>University of South Carolina</t>
  </si>
  <si>
    <t>Oregon State University</t>
  </si>
  <si>
    <t>Missouri University of Science and Technology</t>
  </si>
  <si>
    <t>State University of New York Albany</t>
  </si>
  <si>
    <t>University of Toledo</t>
  </si>
  <si>
    <t>University of Nebraska Lincoln</t>
  </si>
  <si>
    <t>University of Missouri Kansas City</t>
  </si>
  <si>
    <t>Kansas State University</t>
  </si>
  <si>
    <t>Santa Clara University</t>
  </si>
  <si>
    <t>McMaster University</t>
  </si>
  <si>
    <t>University of Manitoba</t>
  </si>
  <si>
    <t>Texas Tech University</t>
  </si>
  <si>
    <t>Drexel University</t>
  </si>
  <si>
    <t>University of Nevada Las Vegas</t>
  </si>
  <si>
    <t>University of Rhode Island</t>
  </si>
  <si>
    <t>Portland State University</t>
  </si>
  <si>
    <t>Arizona State University</t>
  </si>
  <si>
    <t>Michigan Technological University</t>
  </si>
  <si>
    <t>University of Oklahoma</t>
  </si>
  <si>
    <t>State University of New York Binghamton</t>
  </si>
  <si>
    <t>Virginia Tech</t>
  </si>
  <si>
    <t>Auburn University</t>
  </si>
  <si>
    <t>University of South Florida</t>
  </si>
  <si>
    <t>University of Idaho Moscow</t>
  </si>
  <si>
    <t>University of Maryland Baltimore County</t>
  </si>
  <si>
    <t>Dalhousie University</t>
  </si>
  <si>
    <t>Naval Postgraduate School</t>
  </si>
  <si>
    <t>Florida Atlantic University</t>
  </si>
  <si>
    <t>Mississippi State University</t>
  </si>
  <si>
    <t>Temple University</t>
  </si>
  <si>
    <t>Claremont Graduate University</t>
  </si>
  <si>
    <t>Indiana University</t>
  </si>
  <si>
    <t>Florida International University</t>
  </si>
  <si>
    <t>University of Memphis</t>
  </si>
  <si>
    <t>Georgia State University</t>
  </si>
  <si>
    <t>University of Massachusetts Boston</t>
  </si>
  <si>
    <t>Virginia Commonwealth University</t>
  </si>
  <si>
    <t>Old Dominion University</t>
  </si>
  <si>
    <t>Western Michigan University</t>
  </si>
  <si>
    <t>Northeastern University</t>
  </si>
  <si>
    <t>University of Hawaii Manoa</t>
  </si>
  <si>
    <t>Concordia University Montreal</t>
  </si>
  <si>
    <t>Montana State University</t>
  </si>
  <si>
    <t>Rochester Institute of Technology</t>
  </si>
  <si>
    <t>Catholic University of America</t>
  </si>
  <si>
    <t>University of New Hampshire</t>
  </si>
  <si>
    <t>New Mexico Institute of Mining and Technology</t>
  </si>
  <si>
    <t>University of Mississippi</t>
  </si>
  <si>
    <t>University of Regina</t>
  </si>
  <si>
    <t>University of Alabama Birmingham</t>
  </si>
  <si>
    <t>Clarkson University</t>
  </si>
  <si>
    <t>University of Nevada Reno</t>
  </si>
  <si>
    <t>University of Texas San Antonio</t>
  </si>
  <si>
    <t>University of Alabama Huntsville</t>
  </si>
  <si>
    <t>University of Maine</t>
  </si>
  <si>
    <t>University of Georgia</t>
  </si>
  <si>
    <t>University of Louisville</t>
  </si>
  <si>
    <t>North Dakota State University</t>
  </si>
  <si>
    <t>University of Colorado Denver</t>
  </si>
  <si>
    <t>Oklahoma State University</t>
  </si>
  <si>
    <t>University of Bridgeport</t>
  </si>
  <si>
    <t>Nova Southeastern University</t>
  </si>
  <si>
    <t>Worcester Polytechnic Institute</t>
  </si>
  <si>
    <t>University of North Texas Denton</t>
  </si>
  <si>
    <t>University of Victoria</t>
  </si>
  <si>
    <t>DePaul University</t>
  </si>
  <si>
    <t>University of Saskatchewan</t>
  </si>
  <si>
    <t>Memorial University of Newfoundland</t>
  </si>
  <si>
    <t>University of Southern Mississippi</t>
  </si>
  <si>
    <t>Ohio University</t>
  </si>
  <si>
    <t>University of North Carolina Charlotte</t>
  </si>
  <si>
    <t>University of Nebraska Omaha</t>
  </si>
  <si>
    <t>University of Massachusetts Lowell</t>
  </si>
  <si>
    <t>Pace University</t>
  </si>
  <si>
    <t>York University</t>
  </si>
  <si>
    <t>Southern Illinois University Carbondale</t>
  </si>
  <si>
    <t>University of Arkansas Fayetteville</t>
  </si>
  <si>
    <t>Utah State University</t>
  </si>
  <si>
    <t>Tufts University</t>
  </si>
  <si>
    <t>University of New Brunswick</t>
  </si>
  <si>
    <t>University of Alabama Tuscaloosa</t>
  </si>
  <si>
    <t>Long Island University</t>
  </si>
  <si>
    <t>Colorado School of Mines</t>
  </si>
  <si>
    <t>University of Tulsa</t>
  </si>
  <si>
    <t>Kent State University</t>
  </si>
  <si>
    <t>Florida Institute of Technology</t>
  </si>
  <si>
    <t>Brigham Young University</t>
  </si>
  <si>
    <t>University of Arkansas Little Rock</t>
  </si>
  <si>
    <t>Rank (Paper)</t>
  </si>
  <si>
    <t>Institution</t>
  </si>
  <si>
    <t>Rank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</si>
</sst>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AF0D-FB15-4C63-93CA-6EC000E4ABA3}">
  <dimension ref="A1:H206"/>
  <sheetViews>
    <sheetView tabSelected="1" zoomScale="98" workbookViewId="0">
      <selection activeCell="C17" sqref="C17"/>
    </sheetView>
  </sheetViews>
  <sheetFormatPr defaultRowHeight="14.4" x14ac:dyDescent="0.3"/>
  <cols>
    <col min="1" max="1" width="20.44140625" customWidth="1"/>
    <col min="2" max="2" width="22.5546875" customWidth="1"/>
    <col min="3" max="3" width="27.6640625" customWidth="1"/>
    <col min="4" max="4" width="14.6640625" customWidth="1"/>
    <col min="5" max="5" width="44.6640625" customWidth="1"/>
    <col min="6" max="6" width="14.109375" bestFit="1" customWidth="1"/>
    <col min="62" max="62" width="51.88671875" bestFit="1" customWidth="1"/>
    <col min="63" max="63" width="16.109375" customWidth="1"/>
    <col min="64" max="64" width="19.77734375" customWidth="1"/>
  </cols>
  <sheetData>
    <row r="1" spans="1:8" s="6" customFormat="1" x14ac:dyDescent="0.3">
      <c r="A1" s="5" t="s">
        <v>0</v>
      </c>
      <c r="B1" s="5" t="s">
        <v>1</v>
      </c>
      <c r="C1" s="5" t="s">
        <v>2</v>
      </c>
      <c r="D1" s="5" t="s">
        <v>208</v>
      </c>
      <c r="E1" s="5" t="s">
        <v>209</v>
      </c>
      <c r="F1" s="5" t="s">
        <v>210</v>
      </c>
    </row>
    <row r="2" spans="1:8" x14ac:dyDescent="0.3">
      <c r="A2" s="3" t="s">
        <v>3</v>
      </c>
      <c r="B2" s="3">
        <v>1</v>
      </c>
      <c r="C2" s="3">
        <v>0</v>
      </c>
      <c r="D2" s="3">
        <v>1</v>
      </c>
      <c r="E2" s="4" t="s">
        <v>3</v>
      </c>
      <c r="F2" s="2" cm="1">
        <f t="array" ref="F2">IFERROR(ABS(SUM(IF(ISNUMBER(SEARCH(A:A,E2)), B:B, 0)) - D2), "Not Found")</f>
        <v>0</v>
      </c>
    </row>
    <row r="3" spans="1:8" x14ac:dyDescent="0.3">
      <c r="A3" s="3" t="s">
        <v>4</v>
      </c>
      <c r="B3" s="3">
        <v>2</v>
      </c>
      <c r="C3" s="3">
        <v>0</v>
      </c>
      <c r="D3" s="3">
        <v>2</v>
      </c>
      <c r="E3" s="3" t="s">
        <v>4</v>
      </c>
      <c r="F3" s="2">
        <f>IFERROR(ABS(VLOOKUP(E3, A:B, 2, FALSE) - D3), "Not Found")</f>
        <v>0</v>
      </c>
      <c r="H3">
        <f>AVERAGE(C2:C51)</f>
        <v>5.1978550026442907</v>
      </c>
    </row>
    <row r="4" spans="1:8" x14ac:dyDescent="0.3">
      <c r="A4" s="3" t="s">
        <v>5</v>
      </c>
      <c r="B4" s="3">
        <v>3</v>
      </c>
      <c r="C4" s="3">
        <v>0</v>
      </c>
      <c r="D4" s="3">
        <v>3</v>
      </c>
      <c r="E4" s="3" t="s">
        <v>5</v>
      </c>
      <c r="F4" s="2" cm="1">
        <f t="array" ref="F4">IFERROR(ABS(SUM(IF(ISNUMBER(SEARCH(A:A,E4)), B:B, 0)) - D4), "Not Found")</f>
        <v>0</v>
      </c>
      <c r="H4">
        <f>AVERAGE(C52:C101)</f>
        <v>17.635674420258944</v>
      </c>
    </row>
    <row r="5" spans="1:8" x14ac:dyDescent="0.3">
      <c r="A5" s="2" t="s">
        <v>6</v>
      </c>
      <c r="B5" s="2">
        <v>4</v>
      </c>
      <c r="C5" s="2">
        <v>0.49976468992407402</v>
      </c>
      <c r="D5" s="2">
        <v>4</v>
      </c>
      <c r="E5" s="2" t="s">
        <v>7</v>
      </c>
      <c r="F5" s="2">
        <f>IFERROR(ABS(VLOOKUP(E5, A:B, 2, FALSE) - D5), "Not Found")</f>
        <v>1</v>
      </c>
      <c r="H5">
        <f>AVERAGE(C102:C151)</f>
        <v>22.774479324796676</v>
      </c>
    </row>
    <row r="6" spans="1:8" x14ac:dyDescent="0.3">
      <c r="A6" s="2" t="s">
        <v>7</v>
      </c>
      <c r="B6" s="2">
        <v>5</v>
      </c>
      <c r="C6" s="2">
        <v>0.49976468992407402</v>
      </c>
      <c r="D6" s="2">
        <v>5</v>
      </c>
      <c r="E6" s="2" t="s">
        <v>6</v>
      </c>
      <c r="F6" s="2" cm="1">
        <f t="array" ref="F6">IFERROR(ABS(SUM(IF(ISNUMBER(SEARCH(A:A,E6)), B:B, 0)) - D6), "Not Found")</f>
        <v>1</v>
      </c>
      <c r="H6">
        <f>AVERAGE(C152:C201)</f>
        <v>24.618543468630634</v>
      </c>
    </row>
    <row r="7" spans="1:8" x14ac:dyDescent="0.3">
      <c r="A7" s="3" t="s">
        <v>8</v>
      </c>
      <c r="B7" s="3">
        <v>6</v>
      </c>
      <c r="C7" s="3">
        <v>0</v>
      </c>
      <c r="D7" s="3">
        <v>6</v>
      </c>
      <c r="E7" s="3" t="s">
        <v>8</v>
      </c>
      <c r="F7" s="2">
        <f>IFERROR(ABS(VLOOKUP(E7, A:B, 2, FALSE) - D7), "Not Found")</f>
        <v>0</v>
      </c>
    </row>
    <row r="8" spans="1:8" x14ac:dyDescent="0.3">
      <c r="A8" s="2" t="s">
        <v>9</v>
      </c>
      <c r="B8" s="2">
        <v>7</v>
      </c>
      <c r="C8" s="2">
        <v>0.10791722440160501</v>
      </c>
      <c r="D8" s="2">
        <v>7</v>
      </c>
      <c r="E8" s="2" t="s">
        <v>10</v>
      </c>
      <c r="F8" s="2" cm="1">
        <f t="array" ref="F8">IFERROR(ABS(SUM(IF(ISNUMBER(SEARCH(A:A,E8)), B:B, 0)) - D8), "Not Found")</f>
        <v>0.99999999999999023</v>
      </c>
    </row>
    <row r="9" spans="1:8" x14ac:dyDescent="0.3">
      <c r="A9" s="2" t="s">
        <v>10</v>
      </c>
      <c r="B9" s="2">
        <v>7.9999999999999902</v>
      </c>
      <c r="C9" s="2">
        <v>0.36237871345684602</v>
      </c>
      <c r="D9" s="2">
        <v>8</v>
      </c>
      <c r="E9" s="2" t="s">
        <v>12</v>
      </c>
      <c r="F9" s="2">
        <f>IFERROR(ABS(VLOOKUP(E9, A:B, 2, FALSE) - D9), "Not Found")</f>
        <v>1.9999999999999893</v>
      </c>
      <c r="H9">
        <f>AVERAGE(C2:C101)</f>
        <v>11.41676471145162</v>
      </c>
    </row>
    <row r="10" spans="1:8" x14ac:dyDescent="0.3">
      <c r="A10" s="2" t="s">
        <v>11</v>
      </c>
      <c r="B10" s="2">
        <v>9</v>
      </c>
      <c r="C10" s="2">
        <v>0.60287832673395703</v>
      </c>
      <c r="D10" s="2">
        <v>9</v>
      </c>
      <c r="E10" s="2" t="s">
        <v>9</v>
      </c>
      <c r="F10" s="2" cm="1">
        <f t="array" ref="F10">IFERROR(ABS(SUM(IF(ISNUMBER(SEARCH(A:A,E10)), B:B, 0)) - D10), "Not Found")</f>
        <v>2</v>
      </c>
      <c r="H10">
        <f>AVERAGE(C102:C201)</f>
        <v>23.69651139671365</v>
      </c>
    </row>
    <row r="11" spans="1:8" x14ac:dyDescent="0.3">
      <c r="A11" s="2" t="s">
        <v>12</v>
      </c>
      <c r="B11" s="2">
        <v>9.9999999999999893</v>
      </c>
      <c r="C11" s="2">
        <v>0.74511084772905301</v>
      </c>
      <c r="D11" s="2">
        <v>10</v>
      </c>
      <c r="E11" s="2" t="s">
        <v>15</v>
      </c>
      <c r="F11" s="2">
        <f>IFERROR(ABS(VLOOKUP(E11, A:B, 2, FALSE) - D11), "Not Found")</f>
        <v>3</v>
      </c>
    </row>
    <row r="12" spans="1:8" x14ac:dyDescent="0.3">
      <c r="A12" s="2" t="s">
        <v>13</v>
      </c>
      <c r="B12" s="2">
        <v>11</v>
      </c>
      <c r="C12" s="2">
        <v>0.65658337051318005</v>
      </c>
      <c r="D12" s="2">
        <v>11</v>
      </c>
      <c r="E12" s="2" t="s">
        <v>14</v>
      </c>
      <c r="F12" s="2" cm="1">
        <f t="array" ref="F12">IFERROR(ABS(SUM(IF(ISNUMBER(SEARCH(A:A,E12)), B:B, 0)) - D12), "Not Found")</f>
        <v>1</v>
      </c>
    </row>
    <row r="13" spans="1:8" x14ac:dyDescent="0.3">
      <c r="A13" s="2" t="s">
        <v>14</v>
      </c>
      <c r="B13" s="2">
        <v>12</v>
      </c>
      <c r="C13" s="2">
        <v>0.59907763393422497</v>
      </c>
      <c r="D13" s="2">
        <v>12</v>
      </c>
      <c r="E13" s="2" t="s">
        <v>11</v>
      </c>
      <c r="F13" s="2">
        <f>IFERROR(ABS(VLOOKUP(E13, A:B, 2, FALSE) - D13), "Not Found")</f>
        <v>3</v>
      </c>
      <c r="H13">
        <f>MEDIAN(F2:F61)</f>
        <v>3</v>
      </c>
    </row>
    <row r="14" spans="1:8" x14ac:dyDescent="0.3">
      <c r="A14" s="2" t="s">
        <v>15</v>
      </c>
      <c r="B14" s="2">
        <v>13</v>
      </c>
      <c r="C14" s="2">
        <v>1.4742126442472201</v>
      </c>
      <c r="D14" s="2">
        <v>13</v>
      </c>
      <c r="E14" s="2" t="s">
        <v>13</v>
      </c>
      <c r="F14" s="2" cm="1">
        <f t="array" ref="F14">IFERROR(ABS(SUM(IF(ISNUMBER(SEARCH(A:A,E14)), B:B, 0)) - D14), "Not Found")</f>
        <v>2</v>
      </c>
      <c r="H14">
        <f>AVERAGE(F2:F61)</f>
        <v>6.2499999999999938</v>
      </c>
    </row>
    <row r="15" spans="1:8" x14ac:dyDescent="0.3">
      <c r="A15" s="2" t="s">
        <v>16</v>
      </c>
      <c r="B15" s="2">
        <v>14</v>
      </c>
      <c r="C15" s="2">
        <v>1.69433554759939</v>
      </c>
      <c r="D15" s="2">
        <v>14</v>
      </c>
      <c r="E15" s="2" t="s">
        <v>35</v>
      </c>
      <c r="F15" s="2">
        <f>IFERROR(ABS(VLOOKUP(E15, A:B, 2, FALSE) - D15), "Not Found")</f>
        <v>19</v>
      </c>
      <c r="H15">
        <f>MODE(F2:F61)</f>
        <v>2</v>
      </c>
    </row>
    <row r="16" spans="1:8" x14ac:dyDescent="0.3">
      <c r="A16" s="2" t="s">
        <v>17</v>
      </c>
      <c r="B16" s="2">
        <v>15</v>
      </c>
      <c r="C16" s="2">
        <v>3.4644403381407902</v>
      </c>
      <c r="D16" s="2">
        <v>15</v>
      </c>
      <c r="E16" s="2" t="s">
        <v>19</v>
      </c>
      <c r="F16" s="2" cm="1">
        <f t="array" ref="F16">IFERROR(ABS(SUM(IF(ISNUMBER(SEARCH(A:A,E16)), B:B, 0)) - D16), "Not Found")</f>
        <v>2</v>
      </c>
    </row>
    <row r="17" spans="1:6" x14ac:dyDescent="0.3">
      <c r="A17" s="2" t="s">
        <v>18</v>
      </c>
      <c r="B17" s="2">
        <v>16</v>
      </c>
      <c r="C17" s="2">
        <v>10.2941898757164</v>
      </c>
      <c r="D17" s="2">
        <v>16</v>
      </c>
      <c r="E17" s="2" t="s">
        <v>20</v>
      </c>
      <c r="F17" s="2">
        <f>IFERROR(ABS(VLOOKUP(E17, A:B, 2, FALSE) - D17), "Not Found")</f>
        <v>2</v>
      </c>
    </row>
    <row r="18" spans="1:6" x14ac:dyDescent="0.3">
      <c r="A18" s="2" t="s">
        <v>19</v>
      </c>
      <c r="B18" s="2">
        <v>17</v>
      </c>
      <c r="C18" s="2">
        <v>1.9129863326051599</v>
      </c>
      <c r="D18" s="2">
        <v>17</v>
      </c>
      <c r="E18" s="2" t="s">
        <v>21</v>
      </c>
      <c r="F18" s="2" cm="1">
        <f t="array" ref="F18">IFERROR(ABS(SUM(IF(ISNUMBER(SEARCH(A:A,E18)), B:B, 0)) - D18), "Not Found")</f>
        <v>2</v>
      </c>
    </row>
    <row r="19" spans="1:6" x14ac:dyDescent="0.3">
      <c r="A19" s="2" t="s">
        <v>20</v>
      </c>
      <c r="B19" s="2">
        <v>18</v>
      </c>
      <c r="C19" s="2">
        <v>2.3292491210751498</v>
      </c>
      <c r="D19" s="2">
        <v>18</v>
      </c>
      <c r="E19" s="2" t="s">
        <v>22</v>
      </c>
      <c r="F19" s="2">
        <f>IFERROR(ABS(VLOOKUP(E19, A:B, 2, FALSE) - D19), "Not Found")</f>
        <v>2</v>
      </c>
    </row>
    <row r="20" spans="1:6" x14ac:dyDescent="0.3">
      <c r="A20" s="2" t="s">
        <v>21</v>
      </c>
      <c r="B20" s="2">
        <v>19</v>
      </c>
      <c r="C20" s="2">
        <v>2.62004496196383</v>
      </c>
      <c r="D20" s="2">
        <v>19</v>
      </c>
      <c r="E20" s="2" t="s">
        <v>16</v>
      </c>
      <c r="F20" s="2" cm="1">
        <f t="array" ref="F20">IFERROR(ABS(SUM(IF(ISNUMBER(SEARCH(A:A,E20)), B:B, 0)) - D20), "Not Found")</f>
        <v>5</v>
      </c>
    </row>
    <row r="21" spans="1:6" x14ac:dyDescent="0.3">
      <c r="A21" s="2" t="s">
        <v>22</v>
      </c>
      <c r="B21" s="2">
        <v>20</v>
      </c>
      <c r="C21" s="2">
        <v>1.49134344538923</v>
      </c>
      <c r="D21" s="2">
        <v>20</v>
      </c>
      <c r="E21" s="2" t="s">
        <v>17</v>
      </c>
      <c r="F21" s="2">
        <f>IFERROR(ABS(VLOOKUP(E21, A:B, 2, FALSE) - D21), "Not Found")</f>
        <v>5</v>
      </c>
    </row>
    <row r="22" spans="1:6" x14ac:dyDescent="0.3">
      <c r="A22" s="2" t="s">
        <v>23</v>
      </c>
      <c r="B22" s="2">
        <v>21</v>
      </c>
      <c r="C22" s="2">
        <v>2.15729887182292</v>
      </c>
      <c r="D22" s="2">
        <v>21</v>
      </c>
      <c r="E22" s="2" t="s">
        <v>39</v>
      </c>
      <c r="F22" s="2" cm="1">
        <f t="array" ref="F22">IFERROR(ABS(SUM(IF(ISNUMBER(SEARCH(A:A,E22)), B:B, 0)) - D22), "Not Found")</f>
        <v>15.999999999999901</v>
      </c>
    </row>
    <row r="23" spans="1:6" x14ac:dyDescent="0.3">
      <c r="A23" s="2" t="s">
        <v>24</v>
      </c>
      <c r="B23" s="2">
        <v>22</v>
      </c>
      <c r="C23" s="2">
        <v>4.0132899196942597</v>
      </c>
      <c r="D23" s="2">
        <v>22</v>
      </c>
      <c r="E23" s="2" t="s">
        <v>25</v>
      </c>
      <c r="F23" s="2">
        <f>IFERROR(ABS(VLOOKUP(E23, A:B, 2, FALSE) - D23), "Not Found")</f>
        <v>1</v>
      </c>
    </row>
    <row r="24" spans="1:6" x14ac:dyDescent="0.3">
      <c r="A24" s="2" t="s">
        <v>25</v>
      </c>
      <c r="B24" s="2">
        <v>23</v>
      </c>
      <c r="C24" s="2">
        <v>1.91906884558753</v>
      </c>
      <c r="D24" s="2">
        <v>23</v>
      </c>
      <c r="E24" s="2" t="s">
        <v>23</v>
      </c>
      <c r="F24" s="2" cm="1">
        <f t="array" ref="F24">IFERROR(ABS(SUM(IF(ISNUMBER(SEARCH(A:A,E24)), B:B, 0)) - D24), "Not Found")</f>
        <v>2</v>
      </c>
    </row>
    <row r="25" spans="1:6" s="1" customFormat="1" x14ac:dyDescent="0.3">
      <c r="A25" s="3" t="s">
        <v>26</v>
      </c>
      <c r="B25" s="3">
        <v>24</v>
      </c>
      <c r="C25" s="3">
        <v>3.5513333700138698</v>
      </c>
      <c r="D25" s="3">
        <v>24</v>
      </c>
      <c r="E25" s="3" t="s">
        <v>26</v>
      </c>
      <c r="F25" s="2">
        <f>IFERROR(ABS(VLOOKUP(E25, A:B, 2, FALSE) - D25), "Not Found")</f>
        <v>0</v>
      </c>
    </row>
    <row r="26" spans="1:6" x14ac:dyDescent="0.3">
      <c r="A26" s="2" t="s">
        <v>27</v>
      </c>
      <c r="B26" s="2">
        <v>25</v>
      </c>
      <c r="C26" s="2">
        <v>1.7770302042247099</v>
      </c>
      <c r="D26" s="2">
        <v>25</v>
      </c>
      <c r="E26" s="2" t="s">
        <v>28</v>
      </c>
      <c r="F26" s="2" cm="1">
        <f t="array" ref="F26">IFERROR(ABS(SUM(IF(ISNUMBER(SEARCH(A:A,E26)), B:B, 0)) - D26), "Not Found")</f>
        <v>1</v>
      </c>
    </row>
    <row r="27" spans="1:6" x14ac:dyDescent="0.3">
      <c r="A27" s="2" t="s">
        <v>28</v>
      </c>
      <c r="B27" s="2">
        <v>26</v>
      </c>
      <c r="C27" s="2">
        <v>3.9274728491053299</v>
      </c>
      <c r="D27" s="2">
        <v>26</v>
      </c>
      <c r="E27" s="2" t="s">
        <v>31</v>
      </c>
      <c r="F27" s="2">
        <f>IFERROR(ABS(VLOOKUP(E27, A:B, 2, FALSE) - D27), "Not Found")</f>
        <v>2.9999999999999005</v>
      </c>
    </row>
    <row r="28" spans="1:6" x14ac:dyDescent="0.3">
      <c r="A28" s="2" t="s">
        <v>29</v>
      </c>
      <c r="B28" s="2">
        <v>27</v>
      </c>
      <c r="C28" s="2">
        <v>5.0744961963364297</v>
      </c>
      <c r="D28" s="2">
        <v>27</v>
      </c>
      <c r="E28" s="2" t="s">
        <v>27</v>
      </c>
      <c r="F28" s="2" cm="1">
        <f t="array" ref="F28">IFERROR(ABS(SUM(IF(ISNUMBER(SEARCH(A:A,E28)), B:B, 0)) - D28), "Not Found")</f>
        <v>2</v>
      </c>
    </row>
    <row r="29" spans="1:6" x14ac:dyDescent="0.3">
      <c r="A29" s="2" t="s">
        <v>30</v>
      </c>
      <c r="B29" s="2">
        <v>28</v>
      </c>
      <c r="C29" s="2">
        <v>8.0102808441392295</v>
      </c>
      <c r="D29" s="2">
        <v>28</v>
      </c>
      <c r="E29" s="2" t="s">
        <v>24</v>
      </c>
      <c r="F29" s="2">
        <f>IFERROR(ABS(VLOOKUP(E29, A:B, 2, FALSE) - D29), "Not Found")</f>
        <v>6</v>
      </c>
    </row>
    <row r="30" spans="1:6" x14ac:dyDescent="0.3">
      <c r="A30" s="2" t="s">
        <v>31</v>
      </c>
      <c r="B30" s="2">
        <v>28.999999999999901</v>
      </c>
      <c r="C30" s="2">
        <v>4.41033479580181</v>
      </c>
      <c r="D30" s="2">
        <v>29</v>
      </c>
      <c r="E30" s="2" t="s">
        <v>32</v>
      </c>
      <c r="F30" s="2" cm="1">
        <f t="array" ref="F30">IFERROR(ABS(SUM(IF(ISNUMBER(SEARCH(A:A,E30)), B:B, 0)) - D30), "Not Found")</f>
        <v>1</v>
      </c>
    </row>
    <row r="31" spans="1:6" x14ac:dyDescent="0.3">
      <c r="A31" s="2" t="s">
        <v>32</v>
      </c>
      <c r="B31" s="2">
        <v>30</v>
      </c>
      <c r="C31" s="2">
        <v>2.55464614268557</v>
      </c>
      <c r="D31" s="2">
        <v>30</v>
      </c>
      <c r="E31" s="2" t="s">
        <v>18</v>
      </c>
      <c r="F31" s="2">
        <f>IFERROR(ABS(VLOOKUP(E31, A:B, 2, FALSE) - D31), "Not Found")</f>
        <v>14</v>
      </c>
    </row>
    <row r="32" spans="1:6" x14ac:dyDescent="0.3">
      <c r="A32" s="2" t="s">
        <v>33</v>
      </c>
      <c r="B32" s="2">
        <v>31</v>
      </c>
      <c r="C32" s="2">
        <v>4.2887785338515902</v>
      </c>
      <c r="D32" s="2">
        <v>31</v>
      </c>
      <c r="E32" s="2" t="s">
        <v>40</v>
      </c>
      <c r="F32" s="2" cm="1">
        <f t="array" ref="F32">IFERROR(ABS(SUM(IF(ISNUMBER(SEARCH(A:A,E32)), B:B, 0)) - D32), "Not Found")</f>
        <v>6.9999999999999005</v>
      </c>
    </row>
    <row r="33" spans="1:6" x14ac:dyDescent="0.3">
      <c r="A33" s="2" t="s">
        <v>34</v>
      </c>
      <c r="B33" s="2">
        <v>31.999999999999901</v>
      </c>
      <c r="C33" s="2">
        <v>1.9079191721641</v>
      </c>
      <c r="D33" s="2">
        <v>32</v>
      </c>
      <c r="E33" s="2" t="s">
        <v>42</v>
      </c>
      <c r="F33" s="2">
        <f>IFERROR(ABS(VLOOKUP(E33, A:B, 2, FALSE) - D33), "Not Found")</f>
        <v>8</v>
      </c>
    </row>
    <row r="34" spans="1:6" x14ac:dyDescent="0.3">
      <c r="A34" s="2" t="s">
        <v>35</v>
      </c>
      <c r="B34" s="2">
        <v>33</v>
      </c>
      <c r="C34" s="2">
        <v>5.69663920514233</v>
      </c>
      <c r="D34" s="2">
        <v>33</v>
      </c>
      <c r="E34" s="2" t="s">
        <v>37</v>
      </c>
      <c r="F34" s="2" cm="1">
        <f t="array" ref="F34">IFERROR(ABS(SUM(IF(ISNUMBER(SEARCH(A:A,E34)), B:B, 0)) - D34), "Not Found")</f>
        <v>2</v>
      </c>
    </row>
    <row r="35" spans="1:6" x14ac:dyDescent="0.3">
      <c r="A35" s="2" t="s">
        <v>36</v>
      </c>
      <c r="B35" s="2">
        <v>34</v>
      </c>
      <c r="C35" s="2">
        <v>8.1136887472038097</v>
      </c>
      <c r="D35" s="2">
        <v>34</v>
      </c>
      <c r="E35" s="2" t="s">
        <v>38</v>
      </c>
      <c r="F35" s="2">
        <f>IFERROR(ABS(VLOOKUP(E35, A:B, 2, FALSE) - D35), "Not Found")</f>
        <v>1.9999999999999005</v>
      </c>
    </row>
    <row r="36" spans="1:6" x14ac:dyDescent="0.3">
      <c r="A36" s="2" t="s">
        <v>37</v>
      </c>
      <c r="B36" s="2">
        <v>35</v>
      </c>
      <c r="C36" s="2">
        <v>11.646422033162001</v>
      </c>
      <c r="D36" s="2">
        <v>35</v>
      </c>
      <c r="E36" s="2" t="s">
        <v>34</v>
      </c>
      <c r="F36" s="2" cm="1">
        <f t="array" ref="F36">IFERROR(ABS(SUM(IF(ISNUMBER(SEARCH(A:A,E36)), B:B, 0)) - D36), "Not Found")</f>
        <v>3.0000000000000995</v>
      </c>
    </row>
    <row r="37" spans="1:6" x14ac:dyDescent="0.3">
      <c r="A37" s="2" t="s">
        <v>38</v>
      </c>
      <c r="B37" s="2">
        <v>35.999999999999901</v>
      </c>
      <c r="C37" s="2">
        <v>5.4258293331507401</v>
      </c>
      <c r="D37" s="2">
        <v>36</v>
      </c>
      <c r="E37" s="2" t="s">
        <v>44</v>
      </c>
      <c r="F37" s="2">
        <f>IFERROR(ABS(VLOOKUP(E37, A:B, 2, FALSE) - D37), "Not Found")</f>
        <v>6</v>
      </c>
    </row>
    <row r="38" spans="1:6" x14ac:dyDescent="0.3">
      <c r="A38" s="2" t="s">
        <v>39</v>
      </c>
      <c r="B38" s="2">
        <v>36.999999999999901</v>
      </c>
      <c r="C38" s="2">
        <v>5.1501016774958597</v>
      </c>
      <c r="D38" s="2">
        <v>37</v>
      </c>
      <c r="E38" s="2" t="s">
        <v>33</v>
      </c>
      <c r="F38" s="2" cm="1">
        <f t="array" ref="F38">IFERROR(ABS(SUM(IF(ISNUMBER(SEARCH(A:A,E38)), B:B, 0)) - D38), "Not Found")</f>
        <v>6</v>
      </c>
    </row>
    <row r="39" spans="1:6" x14ac:dyDescent="0.3">
      <c r="A39" s="2" t="s">
        <v>40</v>
      </c>
      <c r="B39" s="2">
        <v>37.999999999999901</v>
      </c>
      <c r="C39" s="2">
        <v>5.1441515682867598</v>
      </c>
      <c r="D39" s="2">
        <v>38</v>
      </c>
      <c r="E39" s="2" t="s">
        <v>48</v>
      </c>
      <c r="F39" s="2">
        <f>IFERROR(ABS(VLOOKUP(E39, A:B, 2, FALSE) - D39), "Not Found")</f>
        <v>7.9999999999999005</v>
      </c>
    </row>
    <row r="40" spans="1:6" x14ac:dyDescent="0.3">
      <c r="A40" s="2" t="s">
        <v>41</v>
      </c>
      <c r="B40" s="2">
        <v>39</v>
      </c>
      <c r="C40" s="2">
        <v>2.8379567294742101</v>
      </c>
      <c r="D40" s="2">
        <v>39</v>
      </c>
      <c r="E40" s="2" t="s">
        <v>36</v>
      </c>
      <c r="F40" s="2" cm="1">
        <f t="array" ref="F40">IFERROR(ABS(SUM(IF(ISNUMBER(SEARCH(A:A,E40)), B:B, 0)) - D40), "Not Found")</f>
        <v>5</v>
      </c>
    </row>
    <row r="41" spans="1:6" x14ac:dyDescent="0.3">
      <c r="A41" s="2" t="s">
        <v>42</v>
      </c>
      <c r="B41" s="2">
        <v>40</v>
      </c>
      <c r="C41" s="2">
        <v>5.9309595582861299</v>
      </c>
      <c r="D41" s="2">
        <v>40</v>
      </c>
      <c r="E41" s="2" t="s">
        <v>30</v>
      </c>
      <c r="F41" s="2">
        <f>IFERROR(ABS(VLOOKUP(E41, A:B, 2, FALSE) - D41), "Not Found")</f>
        <v>12</v>
      </c>
    </row>
    <row r="42" spans="1:6" x14ac:dyDescent="0.3">
      <c r="A42" s="2" t="s">
        <v>43</v>
      </c>
      <c r="B42" s="2">
        <v>41</v>
      </c>
      <c r="C42" s="2">
        <v>17.231093803571301</v>
      </c>
      <c r="D42" s="2">
        <v>41</v>
      </c>
      <c r="E42" s="2" t="s">
        <v>29</v>
      </c>
      <c r="F42" s="2" cm="1">
        <f t="array" ref="F42">IFERROR(ABS(SUM(IF(ISNUMBER(SEARCH(A:A,E42)), B:B, 0)) - D42), "Not Found")</f>
        <v>14</v>
      </c>
    </row>
    <row r="43" spans="1:6" x14ac:dyDescent="0.3">
      <c r="A43" s="2" t="s">
        <v>44</v>
      </c>
      <c r="B43" s="2">
        <v>42</v>
      </c>
      <c r="C43" s="2">
        <v>2.66789806844303</v>
      </c>
      <c r="D43" s="2">
        <v>42</v>
      </c>
      <c r="E43" s="2" t="s">
        <v>41</v>
      </c>
      <c r="F43" s="2">
        <f>IFERROR(ABS(VLOOKUP(E43, A:B, 2, FALSE) - D43), "Not Found")</f>
        <v>3</v>
      </c>
    </row>
    <row r="44" spans="1:6" x14ac:dyDescent="0.3">
      <c r="A44" s="2" t="s">
        <v>45</v>
      </c>
      <c r="B44" s="2">
        <v>43</v>
      </c>
      <c r="C44" s="2">
        <v>4.0631832273672801</v>
      </c>
      <c r="D44" s="2">
        <v>43</v>
      </c>
      <c r="E44" s="2" t="s">
        <v>56</v>
      </c>
      <c r="F44" s="2" cm="1">
        <f t="array" ref="F44">IFERROR(ABS(SUM(IF(ISNUMBER(SEARCH(A:A,E44)), B:B, 0)) - D44), "Not Found")</f>
        <v>11</v>
      </c>
    </row>
    <row r="45" spans="1:6" x14ac:dyDescent="0.3">
      <c r="A45" s="2" t="s">
        <v>46</v>
      </c>
      <c r="B45" s="2">
        <v>44</v>
      </c>
      <c r="C45" s="2">
        <v>26.4365248806373</v>
      </c>
      <c r="D45" s="2">
        <v>44</v>
      </c>
      <c r="E45" s="2" t="s">
        <v>45</v>
      </c>
      <c r="F45" s="2">
        <f>IFERROR(ABS(VLOOKUP(E45, A:B, 2, FALSE) - D45), "Not Found")</f>
        <v>1</v>
      </c>
    </row>
    <row r="46" spans="1:6" x14ac:dyDescent="0.3">
      <c r="A46" s="2" t="s">
        <v>47</v>
      </c>
      <c r="B46" s="2">
        <v>45</v>
      </c>
      <c r="C46" s="2">
        <v>12.261540476934201</v>
      </c>
      <c r="D46" s="2">
        <v>45</v>
      </c>
      <c r="E46" s="2" t="s">
        <v>81</v>
      </c>
      <c r="F46" s="2" cm="1">
        <f t="array" ref="F46">IFERROR(ABS(SUM(IF(ISNUMBER(SEARCH(A:A,E46)), B:B, 0)) - D46), "Not Found")</f>
        <v>34</v>
      </c>
    </row>
    <row r="47" spans="1:6" x14ac:dyDescent="0.3">
      <c r="A47" s="2" t="s">
        <v>48</v>
      </c>
      <c r="B47" s="2">
        <v>45.999999999999901</v>
      </c>
      <c r="C47" s="2">
        <v>6.0619573643289204</v>
      </c>
      <c r="D47" s="2">
        <v>46</v>
      </c>
      <c r="E47" s="2" t="s">
        <v>57</v>
      </c>
      <c r="F47" s="2">
        <f>IFERROR(ABS(VLOOKUP(E47, A:B, 2, FALSE) - D47), "Not Found")</f>
        <v>9</v>
      </c>
    </row>
    <row r="48" spans="1:6" x14ac:dyDescent="0.3">
      <c r="A48" s="2" t="s">
        <v>49</v>
      </c>
      <c r="B48" s="2">
        <v>47</v>
      </c>
      <c r="C48" s="2">
        <v>15.434798766756201</v>
      </c>
      <c r="D48" s="2">
        <v>47</v>
      </c>
      <c r="E48" s="2" t="s">
        <v>60</v>
      </c>
      <c r="F48" s="2" cm="1">
        <f t="array" ref="F48">IFERROR(ABS(SUM(IF(ISNUMBER(SEARCH(A:A,E48)), B:B, 0)) - D48), "Not Found")</f>
        <v>10.999999999999901</v>
      </c>
    </row>
    <row r="49" spans="1:6" x14ac:dyDescent="0.3">
      <c r="A49" s="2" t="s">
        <v>50</v>
      </c>
      <c r="B49" s="2">
        <v>47.999999999999901</v>
      </c>
      <c r="C49" s="2">
        <v>18.391341927079601</v>
      </c>
      <c r="D49" s="2">
        <v>48</v>
      </c>
      <c r="E49" s="2" t="s">
        <v>52</v>
      </c>
      <c r="F49" s="2">
        <f>IFERROR(ABS(VLOOKUP(E49, A:B, 2, FALSE) - D49), "Not Found")</f>
        <v>2</v>
      </c>
    </row>
    <row r="50" spans="1:6" x14ac:dyDescent="0.3">
      <c r="A50" s="2" t="s">
        <v>51</v>
      </c>
      <c r="B50" s="2">
        <v>49</v>
      </c>
      <c r="C50" s="2">
        <v>19.1312843024503</v>
      </c>
      <c r="D50" s="2">
        <v>49</v>
      </c>
      <c r="E50" s="2" t="s">
        <v>63</v>
      </c>
      <c r="F50" s="2" cm="1">
        <f t="array" ref="F50">IFERROR(ABS(SUM(IF(ISNUMBER(SEARCH(A:A,E50)), B:B, 0)) - D50), "Not Found")</f>
        <v>12</v>
      </c>
    </row>
    <row r="51" spans="1:6" x14ac:dyDescent="0.3">
      <c r="A51" s="2" t="s">
        <v>52</v>
      </c>
      <c r="B51" s="2">
        <v>50</v>
      </c>
      <c r="C51" s="2">
        <v>15.321150953663</v>
      </c>
      <c r="D51" s="2">
        <v>50</v>
      </c>
      <c r="E51" s="2" t="s">
        <v>53</v>
      </c>
      <c r="F51" s="2">
        <f>IFERROR(ABS(VLOOKUP(E51, A:B, 2, FALSE) - D51), "Not Found")</f>
        <v>1</v>
      </c>
    </row>
    <row r="52" spans="1:6" x14ac:dyDescent="0.3">
      <c r="A52" s="2" t="s">
        <v>53</v>
      </c>
      <c r="B52" s="2">
        <v>51</v>
      </c>
      <c r="C52" s="2">
        <v>7.5583120855142996</v>
      </c>
      <c r="D52" s="2">
        <v>51</v>
      </c>
      <c r="E52" s="2" t="s">
        <v>50</v>
      </c>
      <c r="F52" s="2" cm="1">
        <f t="array" ref="F52">IFERROR(ABS(SUM(IF(ISNUMBER(SEARCH(A:A,E52)), B:B, 0)) - D52), "Not Found")</f>
        <v>3.0000000000000995</v>
      </c>
    </row>
    <row r="53" spans="1:6" x14ac:dyDescent="0.3">
      <c r="A53" s="2" t="s">
        <v>54</v>
      </c>
      <c r="B53" s="2">
        <v>52</v>
      </c>
      <c r="C53" s="2">
        <v>13.340427323126599</v>
      </c>
      <c r="D53" s="2">
        <v>52</v>
      </c>
      <c r="E53" s="2" t="s">
        <v>75</v>
      </c>
      <c r="F53" s="2">
        <f>IFERROR(ABS(VLOOKUP(E53, A:B, 2, FALSE) - D53), "Not Found")</f>
        <v>21</v>
      </c>
    </row>
    <row r="54" spans="1:6" x14ac:dyDescent="0.3">
      <c r="A54" s="2" t="s">
        <v>55</v>
      </c>
      <c r="B54" s="2">
        <v>53</v>
      </c>
      <c r="C54" s="2">
        <v>28.944574612068301</v>
      </c>
      <c r="D54" s="2">
        <v>53</v>
      </c>
      <c r="E54" s="2" t="s">
        <v>46</v>
      </c>
      <c r="F54" s="2" cm="1">
        <f t="array" ref="F54">IFERROR(ABS(SUM(IF(ISNUMBER(SEARCH(A:A,E54)), B:B, 0)) - D54), "Not Found")</f>
        <v>9</v>
      </c>
    </row>
    <row r="55" spans="1:6" x14ac:dyDescent="0.3">
      <c r="A55" s="2" t="s">
        <v>56</v>
      </c>
      <c r="B55" s="2">
        <v>54</v>
      </c>
      <c r="C55" s="2">
        <v>9.1882541892734402</v>
      </c>
      <c r="D55" s="2">
        <v>54</v>
      </c>
      <c r="E55" s="2" t="s">
        <v>59</v>
      </c>
      <c r="F55" s="2">
        <f>IFERROR(ABS(VLOOKUP(E55, A:B, 2, FALSE) - D55), "Not Found")</f>
        <v>3</v>
      </c>
    </row>
    <row r="56" spans="1:6" x14ac:dyDescent="0.3">
      <c r="A56" s="2" t="s">
        <v>57</v>
      </c>
      <c r="B56" s="2">
        <v>55</v>
      </c>
      <c r="C56" s="2">
        <v>5.7888732701169703</v>
      </c>
      <c r="D56" s="2">
        <v>55</v>
      </c>
      <c r="E56" s="2" t="s">
        <v>68</v>
      </c>
      <c r="F56" s="2" cm="1">
        <f t="array" ref="F56">IFERROR(ABS(SUM(IF(ISNUMBER(SEARCH(A:A,E56)), B:B, 0)) - D56), "Not Found")</f>
        <v>11</v>
      </c>
    </row>
    <row r="57" spans="1:6" x14ac:dyDescent="0.3">
      <c r="A57" s="2" t="s">
        <v>58</v>
      </c>
      <c r="B57" s="2">
        <v>56</v>
      </c>
      <c r="C57" s="2">
        <v>43.086585592701098</v>
      </c>
      <c r="D57" s="2">
        <v>56</v>
      </c>
      <c r="E57" s="2" t="s">
        <v>71</v>
      </c>
      <c r="F57" s="2">
        <f>IFERROR(ABS(VLOOKUP(E57, A:B, 2, FALSE) - D57), "Not Found")</f>
        <v>13</v>
      </c>
    </row>
    <row r="58" spans="1:6" x14ac:dyDescent="0.3">
      <c r="A58" s="2" t="s">
        <v>59</v>
      </c>
      <c r="B58" s="2">
        <v>57</v>
      </c>
      <c r="C58" s="2">
        <v>10.8766706475321</v>
      </c>
      <c r="D58" s="2">
        <v>57</v>
      </c>
      <c r="E58" s="2" t="s">
        <v>67</v>
      </c>
      <c r="F58" s="2" cm="1">
        <f t="array" ref="F58">IFERROR(ABS(SUM(IF(ISNUMBER(SEARCH(A:A,E58)), B:B, 0)) - D58), "Not Found")</f>
        <v>8</v>
      </c>
    </row>
    <row r="59" spans="1:6" x14ac:dyDescent="0.3">
      <c r="A59" s="2" t="s">
        <v>60</v>
      </c>
      <c r="B59" s="2">
        <v>57.999999999999901</v>
      </c>
      <c r="C59" s="2">
        <v>7.71515719042777</v>
      </c>
      <c r="D59" s="2">
        <v>58</v>
      </c>
      <c r="E59" s="2" t="s">
        <v>72</v>
      </c>
      <c r="F59" s="2">
        <f>IFERROR(ABS(VLOOKUP(E59, A:B, 2, FALSE) - D59), "Not Found")</f>
        <v>12</v>
      </c>
    </row>
    <row r="60" spans="1:6" x14ac:dyDescent="0.3">
      <c r="A60" s="2" t="s">
        <v>61</v>
      </c>
      <c r="B60" s="2">
        <v>59</v>
      </c>
      <c r="C60" s="2">
        <v>15.5026147103531</v>
      </c>
      <c r="D60" s="2">
        <v>59</v>
      </c>
      <c r="E60" s="2" t="s">
        <v>51</v>
      </c>
      <c r="F60" s="2" cm="1">
        <f t="array" ref="F60">IFERROR(ABS(SUM(IF(ISNUMBER(SEARCH(A:A,E60)), B:B, 0)) - D60), "Not Found")</f>
        <v>10</v>
      </c>
    </row>
    <row r="61" spans="1:6" x14ac:dyDescent="0.3">
      <c r="A61" s="2" t="s">
        <v>62</v>
      </c>
      <c r="B61" s="2">
        <v>60</v>
      </c>
      <c r="C61" s="2">
        <v>33.127143409992499</v>
      </c>
      <c r="D61" s="2">
        <v>60</v>
      </c>
      <c r="E61" s="2" t="s">
        <v>91</v>
      </c>
      <c r="F61" s="2">
        <f>IFERROR(ABS(VLOOKUP(E61, A:B, 2, FALSE) - D61), "Not Found")</f>
        <v>29</v>
      </c>
    </row>
    <row r="62" spans="1:6" x14ac:dyDescent="0.3">
      <c r="A62" s="2" t="s">
        <v>63</v>
      </c>
      <c r="B62" s="2">
        <v>61</v>
      </c>
      <c r="C62" s="2">
        <v>13.3733532959376</v>
      </c>
      <c r="D62" s="2"/>
      <c r="E62" s="2"/>
      <c r="F62" s="2"/>
    </row>
    <row r="63" spans="1:6" x14ac:dyDescent="0.3">
      <c r="A63" s="2" t="s">
        <v>64</v>
      </c>
      <c r="B63" s="2">
        <v>62</v>
      </c>
      <c r="C63" s="2">
        <v>32.922092445314199</v>
      </c>
      <c r="D63" s="2"/>
      <c r="E63" s="2"/>
      <c r="F63" s="2"/>
    </row>
    <row r="64" spans="1:6" x14ac:dyDescent="0.3">
      <c r="A64" s="2" t="s">
        <v>65</v>
      </c>
      <c r="B64" s="2">
        <v>63</v>
      </c>
      <c r="C64" s="2">
        <v>24.4742586833015</v>
      </c>
      <c r="D64" s="2"/>
      <c r="E64" s="2"/>
      <c r="F64" s="2"/>
    </row>
    <row r="65" spans="1:6" x14ac:dyDescent="0.3">
      <c r="A65" s="2" t="s">
        <v>66</v>
      </c>
      <c r="B65" s="2">
        <v>64</v>
      </c>
      <c r="C65" s="2">
        <v>5.4571378622014803</v>
      </c>
      <c r="D65" s="2"/>
      <c r="E65" s="2"/>
      <c r="F65" s="2"/>
    </row>
    <row r="66" spans="1:6" x14ac:dyDescent="0.3">
      <c r="A66" s="2" t="s">
        <v>67</v>
      </c>
      <c r="B66" s="2">
        <v>65</v>
      </c>
      <c r="C66" s="2">
        <v>10.298834211197001</v>
      </c>
      <c r="D66" s="2"/>
      <c r="E66" s="2"/>
      <c r="F66" s="2"/>
    </row>
    <row r="67" spans="1:6" x14ac:dyDescent="0.3">
      <c r="A67" s="2" t="s">
        <v>68</v>
      </c>
      <c r="B67" s="2">
        <v>66</v>
      </c>
      <c r="C67" s="2">
        <v>10.377955880604</v>
      </c>
      <c r="D67" s="2"/>
      <c r="E67" s="2"/>
      <c r="F67" s="2"/>
    </row>
    <row r="68" spans="1:6" x14ac:dyDescent="0.3">
      <c r="A68" s="2" t="s">
        <v>69</v>
      </c>
      <c r="B68" s="2">
        <v>67</v>
      </c>
      <c r="C68" s="2">
        <v>13.341942958776199</v>
      </c>
      <c r="D68" s="2"/>
      <c r="E68" s="2"/>
      <c r="F68" s="2"/>
    </row>
    <row r="69" spans="1:6" x14ac:dyDescent="0.3">
      <c r="A69" s="2" t="s">
        <v>70</v>
      </c>
      <c r="B69" s="2">
        <v>68</v>
      </c>
      <c r="C69" s="2">
        <v>15.0662003960616</v>
      </c>
      <c r="D69" s="2"/>
      <c r="E69" s="2"/>
      <c r="F69" s="2"/>
    </row>
    <row r="70" spans="1:6" x14ac:dyDescent="0.3">
      <c r="A70" s="2" t="s">
        <v>71</v>
      </c>
      <c r="B70" s="2">
        <v>69</v>
      </c>
      <c r="C70" s="2">
        <v>13.6987589185998</v>
      </c>
      <c r="D70" s="2"/>
      <c r="E70" s="2"/>
      <c r="F70" s="2"/>
    </row>
    <row r="71" spans="1:6" x14ac:dyDescent="0.3">
      <c r="A71" s="2" t="s">
        <v>72</v>
      </c>
      <c r="B71" s="2">
        <v>70</v>
      </c>
      <c r="C71" s="2">
        <v>36.7309587637817</v>
      </c>
      <c r="D71" s="2"/>
      <c r="E71" s="2"/>
      <c r="F71" s="2"/>
    </row>
    <row r="72" spans="1:6" x14ac:dyDescent="0.3">
      <c r="A72" s="2" t="s">
        <v>73</v>
      </c>
      <c r="B72" s="2">
        <v>71</v>
      </c>
      <c r="C72" s="2">
        <v>13.3817915747673</v>
      </c>
      <c r="D72" s="2"/>
      <c r="E72" s="2"/>
      <c r="F72" s="2"/>
    </row>
    <row r="73" spans="1:6" x14ac:dyDescent="0.3">
      <c r="A73" s="2" t="s">
        <v>74</v>
      </c>
      <c r="B73" s="2">
        <v>72</v>
      </c>
      <c r="C73" s="2">
        <v>30.8089678674833</v>
      </c>
      <c r="D73" s="2"/>
      <c r="E73" s="2"/>
      <c r="F73" s="2"/>
    </row>
    <row r="74" spans="1:6" x14ac:dyDescent="0.3">
      <c r="A74" s="2" t="s">
        <v>75</v>
      </c>
      <c r="B74" s="2">
        <v>73</v>
      </c>
      <c r="C74" s="2">
        <v>9.9808122312693506</v>
      </c>
      <c r="D74" s="2"/>
      <c r="E74" s="2"/>
      <c r="F74" s="2"/>
    </row>
    <row r="75" spans="1:6" x14ac:dyDescent="0.3">
      <c r="A75" s="2" t="s">
        <v>76</v>
      </c>
      <c r="B75" s="2">
        <v>74</v>
      </c>
      <c r="C75" s="2">
        <v>20.969409407778201</v>
      </c>
      <c r="D75" s="2"/>
      <c r="E75" s="2"/>
      <c r="F75" s="2"/>
    </row>
    <row r="76" spans="1:6" x14ac:dyDescent="0.3">
      <c r="A76" s="2" t="s">
        <v>77</v>
      </c>
      <c r="B76" s="2">
        <v>75</v>
      </c>
      <c r="C76" s="2">
        <v>5.1919873895321604</v>
      </c>
      <c r="D76" s="2"/>
      <c r="E76" s="2"/>
      <c r="F76" s="2"/>
    </row>
    <row r="77" spans="1:6" x14ac:dyDescent="0.3">
      <c r="A77" s="2" t="s">
        <v>78</v>
      </c>
      <c r="B77" s="2">
        <v>76</v>
      </c>
      <c r="C77" s="2">
        <v>10.8847678083551</v>
      </c>
      <c r="D77" s="2"/>
      <c r="E77" s="2"/>
      <c r="F77" s="2"/>
    </row>
    <row r="78" spans="1:6" x14ac:dyDescent="0.3">
      <c r="A78" s="2" t="s">
        <v>79</v>
      </c>
      <c r="B78" s="2">
        <v>77</v>
      </c>
      <c r="C78" s="2">
        <v>12.291734198761</v>
      </c>
      <c r="D78" s="2"/>
      <c r="E78" s="2"/>
      <c r="F78" s="2"/>
    </row>
    <row r="79" spans="1:6" x14ac:dyDescent="0.3">
      <c r="A79" s="2" t="s">
        <v>80</v>
      </c>
      <c r="B79" s="2">
        <v>78</v>
      </c>
      <c r="C79" s="2">
        <v>7.5957546616104903</v>
      </c>
      <c r="D79" s="2"/>
      <c r="E79" s="2"/>
      <c r="F79" s="2"/>
    </row>
    <row r="80" spans="1:6" x14ac:dyDescent="0.3">
      <c r="A80" s="2" t="s">
        <v>81</v>
      </c>
      <c r="B80" s="2">
        <v>79</v>
      </c>
      <c r="C80" s="2">
        <v>16.080699968466199</v>
      </c>
      <c r="D80" s="2"/>
      <c r="E80" s="2"/>
      <c r="F80" s="2"/>
    </row>
    <row r="81" spans="1:6" x14ac:dyDescent="0.3">
      <c r="A81" s="2" t="s">
        <v>82</v>
      </c>
      <c r="B81" s="2">
        <v>80</v>
      </c>
      <c r="C81" s="2">
        <v>3.36318167130755</v>
      </c>
      <c r="D81" s="2"/>
      <c r="E81" s="2"/>
      <c r="F81" s="2"/>
    </row>
    <row r="82" spans="1:6" x14ac:dyDescent="0.3">
      <c r="A82" s="2" t="s">
        <v>83</v>
      </c>
      <c r="B82" s="2">
        <v>81</v>
      </c>
      <c r="C82" s="2">
        <v>20.846810509767799</v>
      </c>
      <c r="D82" s="2"/>
      <c r="E82" s="2"/>
      <c r="F82" s="2"/>
    </row>
    <row r="83" spans="1:6" x14ac:dyDescent="0.3">
      <c r="A83" s="2" t="s">
        <v>84</v>
      </c>
      <c r="B83" s="2">
        <v>82</v>
      </c>
      <c r="C83" s="2">
        <v>9.9396307434223292</v>
      </c>
      <c r="D83" s="2"/>
      <c r="E83" s="2"/>
      <c r="F83" s="2"/>
    </row>
    <row r="84" spans="1:6" x14ac:dyDescent="0.3">
      <c r="A84" s="2" t="s">
        <v>85</v>
      </c>
      <c r="B84" s="2">
        <v>83</v>
      </c>
      <c r="C84" s="2">
        <v>23.679244627033999</v>
      </c>
      <c r="D84" s="2"/>
      <c r="E84" s="2"/>
      <c r="F84" s="2"/>
    </row>
    <row r="85" spans="1:6" x14ac:dyDescent="0.3">
      <c r="A85" s="2" t="s">
        <v>86</v>
      </c>
      <c r="B85" s="2">
        <v>84</v>
      </c>
      <c r="C85" s="2">
        <v>27.7289514321503</v>
      </c>
      <c r="D85" s="2"/>
      <c r="E85" s="2"/>
      <c r="F85" s="2"/>
    </row>
    <row r="86" spans="1:6" x14ac:dyDescent="0.3">
      <c r="A86" s="2" t="s">
        <v>87</v>
      </c>
      <c r="B86" s="2">
        <v>85</v>
      </c>
      <c r="C86" s="2">
        <v>38.942772945999799</v>
      </c>
      <c r="D86" s="2"/>
      <c r="E86" s="2"/>
      <c r="F86" s="2"/>
    </row>
    <row r="87" spans="1:6" x14ac:dyDescent="0.3">
      <c r="A87" s="2" t="s">
        <v>88</v>
      </c>
      <c r="B87" s="2">
        <v>86</v>
      </c>
      <c r="C87" s="2">
        <v>36.8672765232416</v>
      </c>
      <c r="D87" s="2"/>
      <c r="E87" s="2"/>
      <c r="F87" s="2"/>
    </row>
    <row r="88" spans="1:6" x14ac:dyDescent="0.3">
      <c r="A88" s="2" t="s">
        <v>89</v>
      </c>
      <c r="B88" s="2">
        <v>87</v>
      </c>
      <c r="C88" s="2">
        <v>10.919042229521001</v>
      </c>
      <c r="D88" s="2"/>
      <c r="E88" s="2"/>
      <c r="F88" s="2"/>
    </row>
    <row r="89" spans="1:6" x14ac:dyDescent="0.3">
      <c r="A89" s="2" t="s">
        <v>90</v>
      </c>
      <c r="B89" s="2">
        <v>88</v>
      </c>
      <c r="C89" s="2">
        <v>17.063119127354302</v>
      </c>
      <c r="D89" s="2"/>
      <c r="E89" s="2"/>
      <c r="F89" s="2"/>
    </row>
    <row r="90" spans="1:6" x14ac:dyDescent="0.3">
      <c r="A90" s="2" t="s">
        <v>91</v>
      </c>
      <c r="B90" s="2">
        <v>89</v>
      </c>
      <c r="C90" s="2">
        <v>11.403648214823701</v>
      </c>
      <c r="D90" s="2"/>
      <c r="E90" s="2"/>
      <c r="F90" s="2"/>
    </row>
    <row r="91" spans="1:6" x14ac:dyDescent="0.3">
      <c r="A91" s="2" t="s">
        <v>92</v>
      </c>
      <c r="B91" s="2">
        <v>90</v>
      </c>
      <c r="C91" s="2">
        <v>27.8077152460273</v>
      </c>
      <c r="D91" s="2"/>
      <c r="E91" s="2"/>
      <c r="F91" s="2"/>
    </row>
    <row r="92" spans="1:6" x14ac:dyDescent="0.3">
      <c r="A92" s="2" t="s">
        <v>93</v>
      </c>
      <c r="B92" s="2">
        <v>91</v>
      </c>
      <c r="C92" s="2">
        <v>32.091330919810702</v>
      </c>
      <c r="D92" s="2"/>
      <c r="E92" s="2"/>
      <c r="F92" s="2"/>
    </row>
    <row r="93" spans="1:6" x14ac:dyDescent="0.3">
      <c r="A93" s="2" t="s">
        <v>94</v>
      </c>
      <c r="B93" s="2">
        <v>92</v>
      </c>
      <c r="C93" s="2">
        <v>19.0395078449727</v>
      </c>
      <c r="D93" s="2"/>
      <c r="E93" s="2"/>
      <c r="F93" s="2"/>
    </row>
    <row r="94" spans="1:6" x14ac:dyDescent="0.3">
      <c r="A94" s="2" t="s">
        <v>95</v>
      </c>
      <c r="B94" s="2">
        <v>93</v>
      </c>
      <c r="C94" s="2">
        <v>13.8409395730118</v>
      </c>
      <c r="D94" s="2"/>
      <c r="E94" s="2"/>
      <c r="F94" s="2"/>
    </row>
    <row r="95" spans="1:6" x14ac:dyDescent="0.3">
      <c r="A95" s="2" t="s">
        <v>96</v>
      </c>
      <c r="B95" s="2">
        <v>94</v>
      </c>
      <c r="C95" s="2">
        <v>13.2203949451009</v>
      </c>
      <c r="D95" s="2"/>
      <c r="E95" s="2"/>
      <c r="F95" s="2"/>
    </row>
    <row r="96" spans="1:6" x14ac:dyDescent="0.3">
      <c r="A96" s="2" t="s">
        <v>97</v>
      </c>
      <c r="B96" s="2">
        <v>94.999999999999901</v>
      </c>
      <c r="C96" s="2">
        <v>20.386596854380201</v>
      </c>
      <c r="D96" s="2"/>
      <c r="E96" s="2"/>
      <c r="F96" s="2"/>
    </row>
    <row r="97" spans="1:6" x14ac:dyDescent="0.3">
      <c r="A97" s="2" t="s">
        <v>98</v>
      </c>
      <c r="B97" s="2">
        <v>96</v>
      </c>
      <c r="C97" s="2">
        <v>28.557376260594701</v>
      </c>
      <c r="D97" s="2"/>
      <c r="E97" s="2"/>
      <c r="F97" s="2"/>
    </row>
    <row r="98" spans="1:6" x14ac:dyDescent="0.3">
      <c r="A98" s="2" t="s">
        <v>99</v>
      </c>
      <c r="B98" s="2">
        <v>97</v>
      </c>
      <c r="C98" s="2">
        <v>8.4506158081970995</v>
      </c>
      <c r="D98" s="2"/>
      <c r="E98" s="2"/>
      <c r="F98" s="2"/>
    </row>
    <row r="99" spans="1:6" x14ac:dyDescent="0.3">
      <c r="A99" s="2" t="s">
        <v>100</v>
      </c>
      <c r="B99" s="2">
        <v>98</v>
      </c>
      <c r="C99" s="2">
        <v>18.6029378955574</v>
      </c>
      <c r="D99" s="2"/>
      <c r="E99" s="2"/>
      <c r="F99" s="2"/>
    </row>
    <row r="100" spans="1:6" x14ac:dyDescent="0.3">
      <c r="A100" s="2" t="s">
        <v>101</v>
      </c>
      <c r="B100" s="2">
        <v>99</v>
      </c>
      <c r="C100" s="2">
        <v>8.1818621903438302</v>
      </c>
      <c r="D100" s="2"/>
      <c r="E100" s="2"/>
      <c r="F100" s="2"/>
    </row>
    <row r="101" spans="1:6" x14ac:dyDescent="0.3">
      <c r="A101" s="2" t="s">
        <v>102</v>
      </c>
      <c r="B101" s="2">
        <v>99.999999999999901</v>
      </c>
      <c r="C101" s="2">
        <v>12.7947338954238</v>
      </c>
      <c r="D101" s="2"/>
      <c r="E101" s="2"/>
      <c r="F101" s="2"/>
    </row>
    <row r="102" spans="1:6" x14ac:dyDescent="0.3">
      <c r="A102" s="2" t="s">
        <v>103</v>
      </c>
      <c r="B102" s="2">
        <v>100.99999999999901</v>
      </c>
      <c r="C102" s="2">
        <v>8.6644235442819308</v>
      </c>
      <c r="D102" s="2"/>
      <c r="E102" s="2"/>
      <c r="F102" s="2"/>
    </row>
    <row r="103" spans="1:6" x14ac:dyDescent="0.3">
      <c r="A103" s="2" t="s">
        <v>104</v>
      </c>
      <c r="B103" s="2">
        <v>102</v>
      </c>
      <c r="C103" s="2">
        <v>12.965843542646001</v>
      </c>
      <c r="D103" s="2"/>
      <c r="E103" s="2"/>
      <c r="F103" s="2"/>
    </row>
    <row r="104" spans="1:6" x14ac:dyDescent="0.3">
      <c r="A104" s="2" t="s">
        <v>105</v>
      </c>
      <c r="B104" s="2">
        <v>103</v>
      </c>
      <c r="C104" s="2">
        <v>44.1979978730566</v>
      </c>
      <c r="D104" s="2"/>
      <c r="E104" s="2"/>
      <c r="F104" s="2"/>
    </row>
    <row r="105" spans="1:6" x14ac:dyDescent="0.3">
      <c r="A105" s="2" t="s">
        <v>106</v>
      </c>
      <c r="B105" s="2">
        <v>104</v>
      </c>
      <c r="C105" s="2">
        <v>7.3719932226014304</v>
      </c>
      <c r="D105" s="2"/>
      <c r="E105" s="2"/>
      <c r="F105" s="2"/>
    </row>
    <row r="106" spans="1:6" x14ac:dyDescent="0.3">
      <c r="A106" s="2" t="s">
        <v>107</v>
      </c>
      <c r="B106" s="2">
        <v>105</v>
      </c>
      <c r="C106" s="2">
        <v>29.078293999883101</v>
      </c>
      <c r="D106" s="2"/>
      <c r="E106" s="2"/>
      <c r="F106" s="2"/>
    </row>
    <row r="107" spans="1:6" x14ac:dyDescent="0.3">
      <c r="A107" s="2" t="s">
        <v>108</v>
      </c>
      <c r="B107" s="2">
        <v>106</v>
      </c>
      <c r="C107" s="2">
        <v>23.007748216067501</v>
      </c>
      <c r="D107" s="2"/>
      <c r="E107" s="2"/>
      <c r="F107" s="2"/>
    </row>
    <row r="108" spans="1:6" x14ac:dyDescent="0.3">
      <c r="A108" s="2" t="s">
        <v>109</v>
      </c>
      <c r="B108" s="2">
        <v>107</v>
      </c>
      <c r="C108" s="2">
        <v>40.361480782848098</v>
      </c>
      <c r="D108" s="2"/>
      <c r="E108" s="2"/>
      <c r="F108" s="2"/>
    </row>
    <row r="109" spans="1:6" x14ac:dyDescent="0.3">
      <c r="A109" s="2" t="s">
        <v>110</v>
      </c>
      <c r="B109" s="2">
        <v>107.99999999999901</v>
      </c>
      <c r="C109" s="2">
        <v>6.8749665492496002</v>
      </c>
      <c r="D109" s="2"/>
      <c r="E109" s="2"/>
      <c r="F109" s="2"/>
    </row>
    <row r="110" spans="1:6" x14ac:dyDescent="0.3">
      <c r="A110" s="2" t="s">
        <v>111</v>
      </c>
      <c r="B110" s="2">
        <v>109</v>
      </c>
      <c r="C110" s="2">
        <v>12.261243470065599</v>
      </c>
      <c r="D110" s="2"/>
      <c r="E110" s="2"/>
      <c r="F110" s="2"/>
    </row>
    <row r="111" spans="1:6" x14ac:dyDescent="0.3">
      <c r="A111" s="2" t="s">
        <v>112</v>
      </c>
      <c r="B111" s="2">
        <v>110</v>
      </c>
      <c r="C111" s="2">
        <v>26.9244065196417</v>
      </c>
      <c r="D111" s="2"/>
      <c r="E111" s="2"/>
      <c r="F111" s="2"/>
    </row>
    <row r="112" spans="1:6" x14ac:dyDescent="0.3">
      <c r="A112" s="2" t="s">
        <v>113</v>
      </c>
      <c r="B112" s="2">
        <v>110.99999999999901</v>
      </c>
      <c r="C112" s="2">
        <v>15.824433510628999</v>
      </c>
      <c r="D112" s="2"/>
      <c r="E112" s="2"/>
      <c r="F112" s="2"/>
    </row>
    <row r="113" spans="1:6" x14ac:dyDescent="0.3">
      <c r="A113" s="2" t="s">
        <v>114</v>
      </c>
      <c r="B113" s="2">
        <v>112</v>
      </c>
      <c r="C113" s="2">
        <v>21.729088859316001</v>
      </c>
      <c r="D113" s="2"/>
      <c r="E113" s="2"/>
      <c r="F113" s="2"/>
    </row>
    <row r="114" spans="1:6" x14ac:dyDescent="0.3">
      <c r="A114" s="2" t="s">
        <v>115</v>
      </c>
      <c r="B114" s="2">
        <v>112.99999999999901</v>
      </c>
      <c r="C114" s="2">
        <v>22.9152533346744</v>
      </c>
      <c r="D114" s="2"/>
      <c r="E114" s="2"/>
      <c r="F114" s="2"/>
    </row>
    <row r="115" spans="1:6" x14ac:dyDescent="0.3">
      <c r="A115" s="2" t="s">
        <v>116</v>
      </c>
      <c r="B115" s="2">
        <v>113.99999999999901</v>
      </c>
      <c r="C115" s="2">
        <v>16.826620107356199</v>
      </c>
      <c r="D115" s="2"/>
      <c r="E115" s="2"/>
      <c r="F115" s="2"/>
    </row>
    <row r="116" spans="1:6" x14ac:dyDescent="0.3">
      <c r="A116" s="2" t="s">
        <v>117</v>
      </c>
      <c r="B116" s="2">
        <v>114.99999999999901</v>
      </c>
      <c r="C116" s="2">
        <v>44.216437304266798</v>
      </c>
      <c r="D116" s="2"/>
      <c r="E116" s="2"/>
      <c r="F116" s="2"/>
    </row>
    <row r="117" spans="1:6" x14ac:dyDescent="0.3">
      <c r="A117" s="2" t="s">
        <v>118</v>
      </c>
      <c r="B117" s="2">
        <v>115.99999999999901</v>
      </c>
      <c r="C117" s="2">
        <v>21.731584195097899</v>
      </c>
      <c r="D117" s="2"/>
      <c r="E117" s="2"/>
      <c r="F117" s="2"/>
    </row>
    <row r="118" spans="1:6" x14ac:dyDescent="0.3">
      <c r="A118" s="2" t="s">
        <v>119</v>
      </c>
      <c r="B118" s="2">
        <v>116.99999999999901</v>
      </c>
      <c r="C118" s="2">
        <v>26.743251710699599</v>
      </c>
      <c r="D118" s="2"/>
      <c r="E118" s="2"/>
      <c r="F118" s="2"/>
    </row>
    <row r="119" spans="1:6" x14ac:dyDescent="0.3">
      <c r="A119" s="2" t="s">
        <v>120</v>
      </c>
      <c r="B119" s="2">
        <v>118</v>
      </c>
      <c r="C119" s="2">
        <v>14.623191115894199</v>
      </c>
      <c r="D119" s="2"/>
      <c r="E119" s="2"/>
      <c r="F119" s="2"/>
    </row>
    <row r="120" spans="1:6" x14ac:dyDescent="0.3">
      <c r="A120" s="2" t="s">
        <v>121</v>
      </c>
      <c r="B120" s="2">
        <v>119</v>
      </c>
      <c r="C120" s="2">
        <v>14.937302098420499</v>
      </c>
      <c r="D120" s="2"/>
      <c r="E120" s="2"/>
      <c r="F120" s="2"/>
    </row>
    <row r="121" spans="1:6" x14ac:dyDescent="0.3">
      <c r="A121" s="2" t="s">
        <v>122</v>
      </c>
      <c r="B121" s="2">
        <v>120</v>
      </c>
      <c r="C121" s="2">
        <v>19.366533819376201</v>
      </c>
      <c r="D121" s="2"/>
      <c r="E121" s="2"/>
      <c r="F121" s="2"/>
    </row>
    <row r="122" spans="1:6" x14ac:dyDescent="0.3">
      <c r="A122" s="2" t="s">
        <v>123</v>
      </c>
      <c r="B122" s="2">
        <v>121</v>
      </c>
      <c r="C122" s="2">
        <v>24.614794665036801</v>
      </c>
      <c r="D122" s="2"/>
      <c r="E122" s="2"/>
      <c r="F122" s="2"/>
    </row>
    <row r="123" spans="1:6" x14ac:dyDescent="0.3">
      <c r="A123" s="2" t="s">
        <v>124</v>
      </c>
      <c r="B123" s="2">
        <v>122</v>
      </c>
      <c r="C123" s="2">
        <v>26.311748970995399</v>
      </c>
      <c r="D123" s="2"/>
      <c r="E123" s="2"/>
      <c r="F123" s="2"/>
    </row>
    <row r="124" spans="1:6" x14ac:dyDescent="0.3">
      <c r="A124" s="2" t="s">
        <v>125</v>
      </c>
      <c r="B124" s="2">
        <v>123</v>
      </c>
      <c r="C124" s="2">
        <v>18.6786905322402</v>
      </c>
      <c r="D124" s="2"/>
      <c r="E124" s="2"/>
      <c r="F124" s="2"/>
    </row>
    <row r="125" spans="1:6" x14ac:dyDescent="0.3">
      <c r="A125" s="2" t="s">
        <v>126</v>
      </c>
      <c r="B125" s="2">
        <v>123.99999999999901</v>
      </c>
      <c r="C125" s="2">
        <v>29.869905376792602</v>
      </c>
      <c r="D125" s="2"/>
      <c r="E125" s="2"/>
      <c r="F125" s="2"/>
    </row>
    <row r="126" spans="1:6" x14ac:dyDescent="0.3">
      <c r="A126" s="2" t="s">
        <v>127</v>
      </c>
      <c r="B126" s="2">
        <v>125</v>
      </c>
      <c r="C126" s="2">
        <v>14.671434167660999</v>
      </c>
      <c r="D126" s="2"/>
      <c r="E126" s="2"/>
      <c r="F126" s="2"/>
    </row>
    <row r="127" spans="1:6" x14ac:dyDescent="0.3">
      <c r="A127" s="2" t="s">
        <v>128</v>
      </c>
      <c r="B127" s="2">
        <v>125.99999999999901</v>
      </c>
      <c r="C127" s="2">
        <v>32.094888869466899</v>
      </c>
      <c r="D127" s="2"/>
      <c r="E127" s="2"/>
      <c r="F127" s="2"/>
    </row>
    <row r="128" spans="1:6" x14ac:dyDescent="0.3">
      <c r="A128" s="2" t="s">
        <v>129</v>
      </c>
      <c r="B128" s="2">
        <v>127</v>
      </c>
      <c r="C128" s="2">
        <v>30.207697508982299</v>
      </c>
      <c r="D128" s="2"/>
      <c r="E128" s="2"/>
      <c r="F128" s="2"/>
    </row>
    <row r="129" spans="1:6" x14ac:dyDescent="0.3">
      <c r="A129" s="2" t="s">
        <v>130</v>
      </c>
      <c r="B129" s="2">
        <v>127.99999999999901</v>
      </c>
      <c r="C129" s="2">
        <v>24.0687052641279</v>
      </c>
      <c r="D129" s="2"/>
      <c r="E129" s="2"/>
      <c r="F129" s="2"/>
    </row>
    <row r="130" spans="1:6" x14ac:dyDescent="0.3">
      <c r="A130" s="2" t="s">
        <v>131</v>
      </c>
      <c r="B130" s="2">
        <v>129</v>
      </c>
      <c r="C130" s="2">
        <v>21.822131108297398</v>
      </c>
      <c r="D130" s="2"/>
      <c r="E130" s="2"/>
      <c r="F130" s="2"/>
    </row>
    <row r="131" spans="1:6" x14ac:dyDescent="0.3">
      <c r="A131" s="2" t="s">
        <v>132</v>
      </c>
      <c r="B131" s="2">
        <v>130</v>
      </c>
      <c r="C131" s="2">
        <v>31.6127115018969</v>
      </c>
      <c r="D131" s="2"/>
      <c r="E131" s="2"/>
      <c r="F131" s="2"/>
    </row>
    <row r="132" spans="1:6" x14ac:dyDescent="0.3">
      <c r="A132" s="2" t="s">
        <v>133</v>
      </c>
      <c r="B132" s="2">
        <v>131</v>
      </c>
      <c r="C132" s="2">
        <v>18.372387598037399</v>
      </c>
      <c r="D132" s="2"/>
      <c r="E132" s="2"/>
      <c r="F132" s="2"/>
    </row>
    <row r="133" spans="1:6" x14ac:dyDescent="0.3">
      <c r="A133" s="2" t="s">
        <v>134</v>
      </c>
      <c r="B133" s="2">
        <v>132</v>
      </c>
      <c r="C133" s="2">
        <v>48.063900969991202</v>
      </c>
      <c r="D133" s="2"/>
      <c r="E133" s="2"/>
      <c r="F133" s="2"/>
    </row>
    <row r="134" spans="1:6" x14ac:dyDescent="0.3">
      <c r="A134" s="2" t="s">
        <v>135</v>
      </c>
      <c r="B134" s="2">
        <v>133</v>
      </c>
      <c r="C134" s="2">
        <v>23.264578601039599</v>
      </c>
      <c r="D134" s="2"/>
      <c r="E134" s="2"/>
      <c r="F134" s="2"/>
    </row>
    <row r="135" spans="1:6" x14ac:dyDescent="0.3">
      <c r="A135" s="2" t="s">
        <v>136</v>
      </c>
      <c r="B135" s="2">
        <v>134</v>
      </c>
      <c r="C135" s="2">
        <v>16.720997266460799</v>
      </c>
      <c r="D135" s="2"/>
      <c r="E135" s="2"/>
      <c r="F135" s="2"/>
    </row>
    <row r="136" spans="1:6" x14ac:dyDescent="0.3">
      <c r="A136" s="2" t="s">
        <v>137</v>
      </c>
      <c r="B136" s="2">
        <v>135</v>
      </c>
      <c r="C136" s="2">
        <v>29.0561182051853</v>
      </c>
      <c r="D136" s="2"/>
      <c r="E136" s="2"/>
      <c r="F136" s="2"/>
    </row>
    <row r="137" spans="1:6" x14ac:dyDescent="0.3">
      <c r="A137" s="2" t="s">
        <v>138</v>
      </c>
      <c r="B137" s="2">
        <v>136</v>
      </c>
      <c r="C137" s="2">
        <v>33.491284009689601</v>
      </c>
      <c r="D137" s="2"/>
      <c r="E137" s="2"/>
      <c r="F137" s="2"/>
    </row>
    <row r="138" spans="1:6" x14ac:dyDescent="0.3">
      <c r="A138" s="2" t="s">
        <v>139</v>
      </c>
      <c r="B138" s="2">
        <v>137</v>
      </c>
      <c r="C138" s="2">
        <v>25.390360637814201</v>
      </c>
      <c r="D138" s="2"/>
      <c r="E138" s="2"/>
      <c r="F138" s="2"/>
    </row>
    <row r="139" spans="1:6" x14ac:dyDescent="0.3">
      <c r="A139" s="2" t="s">
        <v>140</v>
      </c>
      <c r="B139" s="2">
        <v>138</v>
      </c>
      <c r="C139" s="2">
        <v>16.9408912786649</v>
      </c>
      <c r="D139" s="2"/>
      <c r="E139" s="2"/>
      <c r="F139" s="2"/>
    </row>
    <row r="140" spans="1:6" x14ac:dyDescent="0.3">
      <c r="A140" s="2" t="s">
        <v>141</v>
      </c>
      <c r="B140" s="2">
        <v>138.99999999999901</v>
      </c>
      <c r="C140" s="2">
        <v>23.581771211956699</v>
      </c>
      <c r="D140" s="2"/>
      <c r="E140" s="2"/>
      <c r="F140" s="2"/>
    </row>
    <row r="141" spans="1:6" x14ac:dyDescent="0.3">
      <c r="A141" s="2" t="s">
        <v>142</v>
      </c>
      <c r="B141" s="2">
        <v>140</v>
      </c>
      <c r="C141" s="2">
        <v>17.953796844579202</v>
      </c>
      <c r="D141" s="2"/>
      <c r="E141" s="2"/>
      <c r="F141" s="2"/>
    </row>
    <row r="142" spans="1:6" x14ac:dyDescent="0.3">
      <c r="A142" s="2" t="s">
        <v>143</v>
      </c>
      <c r="B142" s="2">
        <v>141</v>
      </c>
      <c r="C142" s="2">
        <v>17.096913304409298</v>
      </c>
      <c r="D142" s="2"/>
      <c r="E142" s="2"/>
      <c r="F142" s="2"/>
    </row>
    <row r="143" spans="1:6" x14ac:dyDescent="0.3">
      <c r="A143" s="2" t="s">
        <v>144</v>
      </c>
      <c r="B143" s="2">
        <v>142</v>
      </c>
      <c r="C143" s="2">
        <v>25.1791640578565</v>
      </c>
      <c r="D143" s="2"/>
      <c r="E143" s="2"/>
      <c r="F143" s="2"/>
    </row>
    <row r="144" spans="1:6" x14ac:dyDescent="0.3">
      <c r="A144" s="2" t="s">
        <v>145</v>
      </c>
      <c r="B144" s="2">
        <v>142.99999999999901</v>
      </c>
      <c r="C144" s="2">
        <v>23.543044443156301</v>
      </c>
      <c r="D144" s="2"/>
      <c r="E144" s="2"/>
      <c r="F144" s="2"/>
    </row>
    <row r="145" spans="1:6" x14ac:dyDescent="0.3">
      <c r="A145" s="2" t="s">
        <v>146</v>
      </c>
      <c r="B145" s="2">
        <v>144</v>
      </c>
      <c r="C145" s="2">
        <v>24.360222880736799</v>
      </c>
      <c r="D145" s="2"/>
      <c r="E145" s="2"/>
      <c r="F145" s="2"/>
    </row>
    <row r="146" spans="1:6" x14ac:dyDescent="0.3">
      <c r="A146" s="2" t="s">
        <v>147</v>
      </c>
      <c r="B146" s="2">
        <v>144.99999999999901</v>
      </c>
      <c r="C146" s="2">
        <v>17.424629310907299</v>
      </c>
      <c r="D146" s="2"/>
      <c r="E146" s="2"/>
      <c r="F146" s="2"/>
    </row>
    <row r="147" spans="1:6" x14ac:dyDescent="0.3">
      <c r="A147" s="2" t="s">
        <v>148</v>
      </c>
      <c r="B147" s="2">
        <v>146</v>
      </c>
      <c r="C147" s="2">
        <v>13.0784895806891</v>
      </c>
      <c r="D147" s="2"/>
      <c r="E147" s="2"/>
      <c r="F147" s="2"/>
    </row>
    <row r="148" spans="1:6" x14ac:dyDescent="0.3">
      <c r="A148" s="2" t="s">
        <v>149</v>
      </c>
      <c r="B148" s="2">
        <v>147</v>
      </c>
      <c r="C148" s="2">
        <v>18.665705066846801</v>
      </c>
      <c r="D148" s="2"/>
      <c r="E148" s="2"/>
      <c r="F148" s="2"/>
    </row>
    <row r="149" spans="1:6" x14ac:dyDescent="0.3">
      <c r="A149" s="2" t="s">
        <v>150</v>
      </c>
      <c r="B149" s="2">
        <v>148</v>
      </c>
      <c r="C149" s="2">
        <v>27.044778645628401</v>
      </c>
      <c r="D149" s="2"/>
      <c r="E149" s="2"/>
      <c r="F149" s="2"/>
    </row>
    <row r="150" spans="1:6" x14ac:dyDescent="0.3">
      <c r="A150" s="2" t="s">
        <v>151</v>
      </c>
      <c r="B150" s="2">
        <v>148.99999999999901</v>
      </c>
      <c r="C150" s="2">
        <v>11.164676271505799</v>
      </c>
      <c r="D150" s="2"/>
      <c r="E150" s="2"/>
      <c r="F150" s="2"/>
    </row>
    <row r="151" spans="1:6" x14ac:dyDescent="0.3">
      <c r="A151" s="2" t="s">
        <v>152</v>
      </c>
      <c r="B151" s="2">
        <v>150</v>
      </c>
      <c r="C151" s="2">
        <v>23.755454313108601</v>
      </c>
      <c r="D151" s="2"/>
      <c r="E151" s="2"/>
      <c r="F151" s="2"/>
    </row>
    <row r="152" spans="1:6" x14ac:dyDescent="0.3">
      <c r="A152" s="2" t="s">
        <v>153</v>
      </c>
      <c r="B152" s="2">
        <v>151</v>
      </c>
      <c r="C152" s="2">
        <v>33.134494983578001</v>
      </c>
      <c r="D152" s="2"/>
      <c r="E152" s="2"/>
      <c r="F152" s="2"/>
    </row>
    <row r="153" spans="1:6" x14ac:dyDescent="0.3">
      <c r="A153" s="2" t="s">
        <v>154</v>
      </c>
      <c r="B153" s="2">
        <v>152</v>
      </c>
      <c r="C153" s="2">
        <v>26.38559304751</v>
      </c>
      <c r="D153" s="2"/>
      <c r="E153" s="2"/>
      <c r="F153" s="2"/>
    </row>
    <row r="154" spans="1:6" x14ac:dyDescent="0.3">
      <c r="A154" s="2" t="s">
        <v>155</v>
      </c>
      <c r="B154" s="2">
        <v>153</v>
      </c>
      <c r="C154" s="2">
        <v>32.886735960080301</v>
      </c>
      <c r="D154" s="2"/>
      <c r="E154" s="2"/>
      <c r="F154" s="2"/>
    </row>
    <row r="155" spans="1:6" x14ac:dyDescent="0.3">
      <c r="A155" s="2" t="s">
        <v>156</v>
      </c>
      <c r="B155" s="2">
        <v>154</v>
      </c>
      <c r="C155" s="2">
        <v>31.0090433779474</v>
      </c>
      <c r="D155" s="2"/>
      <c r="E155" s="2"/>
      <c r="F155" s="2"/>
    </row>
    <row r="156" spans="1:6" x14ac:dyDescent="0.3">
      <c r="A156" s="2" t="s">
        <v>157</v>
      </c>
      <c r="B156" s="2">
        <v>155</v>
      </c>
      <c r="C156" s="2">
        <v>27.954620268991</v>
      </c>
      <c r="D156" s="2"/>
      <c r="E156" s="2"/>
      <c r="F156" s="2"/>
    </row>
    <row r="157" spans="1:6" x14ac:dyDescent="0.3">
      <c r="A157" s="2" t="s">
        <v>158</v>
      </c>
      <c r="B157" s="2">
        <v>156</v>
      </c>
      <c r="C157" s="2">
        <v>25.996776473788799</v>
      </c>
      <c r="D157" s="2"/>
      <c r="E157" s="2"/>
      <c r="F157" s="2"/>
    </row>
    <row r="158" spans="1:6" x14ac:dyDescent="0.3">
      <c r="A158" s="2" t="s">
        <v>159</v>
      </c>
      <c r="B158" s="2">
        <v>157</v>
      </c>
      <c r="C158" s="2">
        <v>28.867776931182199</v>
      </c>
      <c r="D158" s="2"/>
      <c r="E158" s="2"/>
      <c r="F158" s="2"/>
    </row>
    <row r="159" spans="1:6" x14ac:dyDescent="0.3">
      <c r="A159" s="2" t="s">
        <v>160</v>
      </c>
      <c r="B159" s="2">
        <v>157.99999999999901</v>
      </c>
      <c r="C159" s="2">
        <v>21.229656405043901</v>
      </c>
      <c r="D159" s="2"/>
      <c r="E159" s="2"/>
      <c r="F159" s="2"/>
    </row>
    <row r="160" spans="1:6" x14ac:dyDescent="0.3">
      <c r="A160" s="2" t="s">
        <v>161</v>
      </c>
      <c r="B160" s="2">
        <v>159</v>
      </c>
      <c r="C160" s="2">
        <v>25.080085643919102</v>
      </c>
      <c r="D160" s="2"/>
      <c r="E160" s="2"/>
      <c r="F160" s="2"/>
    </row>
    <row r="161" spans="1:6" x14ac:dyDescent="0.3">
      <c r="A161" s="2" t="s">
        <v>162</v>
      </c>
      <c r="B161" s="2">
        <v>159.99999999999901</v>
      </c>
      <c r="C161" s="2">
        <v>22.575644061831198</v>
      </c>
      <c r="D161" s="2"/>
      <c r="E161" s="2"/>
      <c r="F161" s="2"/>
    </row>
    <row r="162" spans="1:6" x14ac:dyDescent="0.3">
      <c r="A162" s="2" t="s">
        <v>163</v>
      </c>
      <c r="B162" s="2">
        <v>161</v>
      </c>
      <c r="C162" s="2">
        <v>16.923705550516701</v>
      </c>
      <c r="D162" s="2"/>
      <c r="E162" s="2"/>
      <c r="F162" s="2"/>
    </row>
    <row r="163" spans="1:6" x14ac:dyDescent="0.3">
      <c r="A163" s="2" t="s">
        <v>164</v>
      </c>
      <c r="B163" s="2">
        <v>162</v>
      </c>
      <c r="C163" s="2">
        <v>37.752414162078402</v>
      </c>
      <c r="D163" s="2"/>
      <c r="E163" s="2"/>
      <c r="F163" s="2"/>
    </row>
    <row r="164" spans="1:6" x14ac:dyDescent="0.3">
      <c r="A164" s="2" t="s">
        <v>165</v>
      </c>
      <c r="B164" s="2">
        <v>163</v>
      </c>
      <c r="C164" s="2">
        <v>25.164734006206999</v>
      </c>
      <c r="D164" s="2"/>
      <c r="E164" s="2"/>
      <c r="F164" s="2"/>
    </row>
    <row r="165" spans="1:6" x14ac:dyDescent="0.3">
      <c r="A165" s="2" t="s">
        <v>166</v>
      </c>
      <c r="B165" s="2">
        <v>163.99999999999901</v>
      </c>
      <c r="C165" s="2">
        <v>18.2949397169814</v>
      </c>
      <c r="D165" s="2"/>
      <c r="E165" s="2"/>
      <c r="F165" s="2"/>
    </row>
    <row r="166" spans="1:6" x14ac:dyDescent="0.3">
      <c r="A166" s="2" t="s">
        <v>167</v>
      </c>
      <c r="B166" s="2">
        <v>165</v>
      </c>
      <c r="C166" s="2">
        <v>25.223967956679399</v>
      </c>
      <c r="D166" s="2"/>
      <c r="E166" s="2"/>
      <c r="F166" s="2"/>
    </row>
    <row r="167" spans="1:6" x14ac:dyDescent="0.3">
      <c r="A167" s="2" t="s">
        <v>168</v>
      </c>
      <c r="B167" s="2">
        <v>166</v>
      </c>
      <c r="C167" s="2">
        <v>27.802340927533798</v>
      </c>
      <c r="D167" s="2"/>
      <c r="E167" s="2"/>
      <c r="F167" s="2"/>
    </row>
    <row r="168" spans="1:6" x14ac:dyDescent="0.3">
      <c r="A168" s="2" t="s">
        <v>169</v>
      </c>
      <c r="B168" s="2">
        <v>167</v>
      </c>
      <c r="C168" s="2">
        <v>56.203349914548902</v>
      </c>
      <c r="D168" s="2"/>
      <c r="E168" s="2"/>
      <c r="F168" s="2"/>
    </row>
    <row r="169" spans="1:6" x14ac:dyDescent="0.3">
      <c r="A169" s="2" t="s">
        <v>170</v>
      </c>
      <c r="B169" s="2">
        <v>168</v>
      </c>
      <c r="C169" s="2">
        <v>28.805941857285699</v>
      </c>
      <c r="D169" s="2"/>
      <c r="E169" s="2"/>
      <c r="F169" s="2"/>
    </row>
    <row r="170" spans="1:6" x14ac:dyDescent="0.3">
      <c r="A170" s="2" t="s">
        <v>171</v>
      </c>
      <c r="B170" s="2">
        <v>169</v>
      </c>
      <c r="C170" s="2">
        <v>19.270993541834802</v>
      </c>
      <c r="D170" s="2"/>
      <c r="E170" s="2"/>
      <c r="F170" s="2"/>
    </row>
    <row r="171" spans="1:6" x14ac:dyDescent="0.3">
      <c r="A171" s="2" t="s">
        <v>172</v>
      </c>
      <c r="B171" s="2">
        <v>169.99999999999901</v>
      </c>
      <c r="C171" s="2">
        <v>32.804544071677498</v>
      </c>
      <c r="D171" s="2"/>
      <c r="E171" s="2"/>
      <c r="F171" s="2"/>
    </row>
    <row r="172" spans="1:6" x14ac:dyDescent="0.3">
      <c r="A172" s="2" t="s">
        <v>173</v>
      </c>
      <c r="B172" s="2">
        <v>171</v>
      </c>
      <c r="C172" s="2">
        <v>20.530059420381502</v>
      </c>
      <c r="D172" s="2"/>
      <c r="E172" s="2"/>
      <c r="F172" s="2"/>
    </row>
    <row r="173" spans="1:6" x14ac:dyDescent="0.3">
      <c r="A173" s="2" t="s">
        <v>174</v>
      </c>
      <c r="B173" s="2">
        <v>172</v>
      </c>
      <c r="C173" s="2">
        <v>35.932068941172403</v>
      </c>
      <c r="D173" s="2"/>
      <c r="E173" s="2"/>
      <c r="F173" s="2"/>
    </row>
    <row r="174" spans="1:6" x14ac:dyDescent="0.3">
      <c r="A174" s="2" t="s">
        <v>175</v>
      </c>
      <c r="B174" s="2">
        <v>173</v>
      </c>
      <c r="C174" s="2">
        <v>28.029415852397999</v>
      </c>
      <c r="D174" s="2"/>
      <c r="E174" s="2"/>
      <c r="F174" s="2"/>
    </row>
    <row r="175" spans="1:6" x14ac:dyDescent="0.3">
      <c r="A175" s="2" t="s">
        <v>176</v>
      </c>
      <c r="B175" s="2">
        <v>174</v>
      </c>
      <c r="C175" s="2">
        <v>24.015224163897201</v>
      </c>
      <c r="D175" s="2"/>
      <c r="E175" s="2"/>
      <c r="F175" s="2"/>
    </row>
    <row r="176" spans="1:6" x14ac:dyDescent="0.3">
      <c r="A176" s="2" t="s">
        <v>177</v>
      </c>
      <c r="B176" s="2">
        <v>174.99999999999901</v>
      </c>
      <c r="C176" s="2">
        <v>12.336196577345801</v>
      </c>
      <c r="D176" s="2"/>
      <c r="E176" s="2"/>
      <c r="F176" s="2"/>
    </row>
    <row r="177" spans="1:6" x14ac:dyDescent="0.3">
      <c r="A177" s="2" t="s">
        <v>178</v>
      </c>
      <c r="B177" s="2">
        <v>176</v>
      </c>
      <c r="C177" s="2">
        <v>41.791435965207</v>
      </c>
      <c r="D177" s="2"/>
      <c r="E177" s="2"/>
      <c r="F177" s="2"/>
    </row>
    <row r="178" spans="1:6" x14ac:dyDescent="0.3">
      <c r="A178" s="2" t="s">
        <v>179</v>
      </c>
      <c r="B178" s="2">
        <v>177</v>
      </c>
      <c r="C178" s="2">
        <v>27.1676816891719</v>
      </c>
      <c r="D178" s="2"/>
      <c r="E178" s="2"/>
      <c r="F178" s="2"/>
    </row>
    <row r="179" spans="1:6" x14ac:dyDescent="0.3">
      <c r="A179" s="2" t="s">
        <v>180</v>
      </c>
      <c r="B179" s="2">
        <v>178</v>
      </c>
      <c r="C179" s="2">
        <v>16.8928463805475</v>
      </c>
      <c r="D179" s="2"/>
      <c r="E179" s="2"/>
      <c r="F179" s="2"/>
    </row>
    <row r="180" spans="1:6" x14ac:dyDescent="0.3">
      <c r="A180" s="2" t="s">
        <v>181</v>
      </c>
      <c r="B180" s="2">
        <v>178.99999999999901</v>
      </c>
      <c r="C180" s="2">
        <v>15.669992884922999</v>
      </c>
      <c r="D180" s="2"/>
      <c r="E180" s="2"/>
      <c r="F180" s="2"/>
    </row>
    <row r="181" spans="1:6" x14ac:dyDescent="0.3">
      <c r="A181" s="2" t="s">
        <v>182</v>
      </c>
      <c r="B181" s="2">
        <v>180</v>
      </c>
      <c r="C181" s="2">
        <v>18.052773819123999</v>
      </c>
      <c r="D181" s="2"/>
      <c r="E181" s="2"/>
      <c r="F181" s="2"/>
    </row>
    <row r="182" spans="1:6" x14ac:dyDescent="0.3">
      <c r="A182" s="2" t="s">
        <v>183</v>
      </c>
      <c r="B182" s="2">
        <v>181</v>
      </c>
      <c r="C182" s="2">
        <v>11.711673440456501</v>
      </c>
      <c r="D182" s="2"/>
      <c r="E182" s="2"/>
      <c r="F182" s="2"/>
    </row>
    <row r="183" spans="1:6" x14ac:dyDescent="0.3">
      <c r="A183" s="2" t="s">
        <v>184</v>
      </c>
      <c r="B183" s="2">
        <v>182</v>
      </c>
      <c r="C183" s="2">
        <v>20.8475421035726</v>
      </c>
      <c r="D183" s="2"/>
      <c r="E183" s="2"/>
      <c r="F183" s="2"/>
    </row>
    <row r="184" spans="1:6" x14ac:dyDescent="0.3">
      <c r="A184" s="2" t="s">
        <v>185</v>
      </c>
      <c r="B184" s="2">
        <v>183</v>
      </c>
      <c r="C184" s="2">
        <v>14.8215889460468</v>
      </c>
      <c r="D184" s="2"/>
      <c r="E184" s="2"/>
      <c r="F184" s="2"/>
    </row>
    <row r="185" spans="1:6" x14ac:dyDescent="0.3">
      <c r="A185" s="2" t="s">
        <v>186</v>
      </c>
      <c r="B185" s="2">
        <v>184</v>
      </c>
      <c r="C185" s="2">
        <v>24.625515460193501</v>
      </c>
      <c r="D185" s="2"/>
      <c r="E185" s="2"/>
      <c r="F185" s="2"/>
    </row>
    <row r="186" spans="1:6" x14ac:dyDescent="0.3">
      <c r="A186" s="2" t="s">
        <v>187</v>
      </c>
      <c r="B186" s="2">
        <v>184.99999999999901</v>
      </c>
      <c r="C186" s="2">
        <v>16.360029720359499</v>
      </c>
      <c r="D186" s="2"/>
      <c r="E186" s="2"/>
      <c r="F186" s="2"/>
    </row>
    <row r="187" spans="1:6" x14ac:dyDescent="0.3">
      <c r="A187" s="2" t="s">
        <v>188</v>
      </c>
      <c r="B187" s="2">
        <v>186</v>
      </c>
      <c r="C187" s="2">
        <v>16.439831358280401</v>
      </c>
      <c r="D187" s="2"/>
      <c r="E187" s="2"/>
      <c r="F187" s="2"/>
    </row>
    <row r="188" spans="1:6" x14ac:dyDescent="0.3">
      <c r="A188" s="2" t="s">
        <v>189</v>
      </c>
      <c r="B188" s="2">
        <v>187</v>
      </c>
      <c r="C188" s="2">
        <v>27.571019185738798</v>
      </c>
      <c r="D188" s="2"/>
      <c r="E188" s="2"/>
      <c r="F188" s="2"/>
    </row>
    <row r="189" spans="1:6" x14ac:dyDescent="0.3">
      <c r="A189" s="2" t="s">
        <v>190</v>
      </c>
      <c r="B189" s="2">
        <v>188</v>
      </c>
      <c r="C189" s="2">
        <v>17.0156462820066</v>
      </c>
      <c r="D189" s="2"/>
      <c r="E189" s="2"/>
      <c r="F189" s="2"/>
    </row>
    <row r="190" spans="1:6" x14ac:dyDescent="0.3">
      <c r="A190" s="2" t="s">
        <v>191</v>
      </c>
      <c r="B190" s="2">
        <v>189</v>
      </c>
      <c r="C190" s="2">
        <v>17.936731087810902</v>
      </c>
      <c r="D190" s="2"/>
      <c r="E190" s="2"/>
      <c r="F190" s="2"/>
    </row>
    <row r="191" spans="1:6" x14ac:dyDescent="0.3">
      <c r="A191" s="2" t="s">
        <v>192</v>
      </c>
      <c r="B191" s="2">
        <v>189.99999999999901</v>
      </c>
      <c r="C191" s="2">
        <v>33.891472365413399</v>
      </c>
      <c r="D191" s="2"/>
      <c r="E191" s="2"/>
      <c r="F191" s="2"/>
    </row>
    <row r="192" spans="1:6" x14ac:dyDescent="0.3">
      <c r="A192" s="2" t="s">
        <v>193</v>
      </c>
      <c r="B192" s="2">
        <v>190.99999999999901</v>
      </c>
      <c r="C192" s="2">
        <v>18.730248970372202</v>
      </c>
      <c r="D192" s="2"/>
      <c r="E192" s="2"/>
      <c r="F192" s="2"/>
    </row>
    <row r="193" spans="1:6" x14ac:dyDescent="0.3">
      <c r="A193" s="2" t="s">
        <v>194</v>
      </c>
      <c r="B193" s="2">
        <v>192</v>
      </c>
      <c r="C193" s="2">
        <v>27.691770622674198</v>
      </c>
      <c r="D193" s="2"/>
      <c r="E193" s="2"/>
      <c r="F193" s="2"/>
    </row>
    <row r="194" spans="1:6" x14ac:dyDescent="0.3">
      <c r="A194" s="2" t="s">
        <v>195</v>
      </c>
      <c r="B194" s="2">
        <v>193</v>
      </c>
      <c r="C194" s="2">
        <v>32.171802330377801</v>
      </c>
      <c r="D194" s="2"/>
      <c r="E194" s="2"/>
      <c r="F194" s="2"/>
    </row>
    <row r="195" spans="1:6" x14ac:dyDescent="0.3">
      <c r="A195" s="2" t="s">
        <v>196</v>
      </c>
      <c r="B195" s="2">
        <v>194</v>
      </c>
      <c r="C195" s="2">
        <v>28.0986540930137</v>
      </c>
      <c r="D195" s="2"/>
      <c r="E195" s="2"/>
      <c r="F195" s="2"/>
    </row>
    <row r="196" spans="1:6" x14ac:dyDescent="0.3">
      <c r="A196" s="2" t="s">
        <v>197</v>
      </c>
      <c r="B196" s="2">
        <v>195.00002000000001</v>
      </c>
      <c r="C196" s="2">
        <v>16.7178998833325</v>
      </c>
      <c r="D196" s="2"/>
      <c r="E196" s="2"/>
      <c r="F196" s="2"/>
    </row>
    <row r="197" spans="1:6" x14ac:dyDescent="0.3">
      <c r="A197" s="2" t="s">
        <v>198</v>
      </c>
      <c r="B197" s="2">
        <v>195.99997999999999</v>
      </c>
      <c r="C197" s="2">
        <v>28.6775440404272</v>
      </c>
      <c r="D197" s="2"/>
      <c r="E197" s="2"/>
      <c r="F197" s="2"/>
    </row>
    <row r="198" spans="1:6" x14ac:dyDescent="0.3">
      <c r="A198" s="2" t="s">
        <v>199</v>
      </c>
      <c r="B198" s="2">
        <v>197</v>
      </c>
      <c r="C198" s="2">
        <v>18.970908446433</v>
      </c>
      <c r="D198" s="2"/>
      <c r="E198" s="2"/>
      <c r="F198" s="2"/>
    </row>
    <row r="199" spans="1:6" x14ac:dyDescent="0.3">
      <c r="A199" s="2" t="s">
        <v>200</v>
      </c>
      <c r="B199" s="2">
        <v>198</v>
      </c>
      <c r="C199" s="2">
        <v>13.4040290390423</v>
      </c>
      <c r="D199" s="2"/>
      <c r="E199" s="2"/>
      <c r="F199" s="2"/>
    </row>
    <row r="200" spans="1:6" x14ac:dyDescent="0.3">
      <c r="A200" s="2" t="s">
        <v>201</v>
      </c>
      <c r="B200" s="2">
        <v>199</v>
      </c>
      <c r="C200" s="2">
        <v>21.407944833449999</v>
      </c>
      <c r="D200" s="2"/>
      <c r="E200" s="2"/>
      <c r="F200" s="2"/>
    </row>
    <row r="201" spans="1:6" x14ac:dyDescent="0.3">
      <c r="A201" s="2" t="s">
        <v>202</v>
      </c>
      <c r="B201" s="2">
        <v>199.99999999999901</v>
      </c>
      <c r="C201" s="2">
        <v>20.050266669146001</v>
      </c>
      <c r="D201" s="2"/>
      <c r="E201" s="2"/>
      <c r="F201" s="2"/>
    </row>
    <row r="202" spans="1:6" x14ac:dyDescent="0.3">
      <c r="A202" s="2" t="s">
        <v>203</v>
      </c>
      <c r="B202" s="2">
        <v>201</v>
      </c>
      <c r="C202" s="2">
        <v>27.057605729497801</v>
      </c>
      <c r="D202" s="2"/>
      <c r="E202" s="2"/>
      <c r="F202" s="2"/>
    </row>
    <row r="203" spans="1:6" x14ac:dyDescent="0.3">
      <c r="A203" s="2" t="s">
        <v>204</v>
      </c>
      <c r="B203" s="2">
        <v>202</v>
      </c>
      <c r="C203" s="2">
        <v>21.831043097737101</v>
      </c>
      <c r="D203" s="2"/>
      <c r="E203" s="2"/>
      <c r="F203" s="2"/>
    </row>
    <row r="204" spans="1:6" x14ac:dyDescent="0.3">
      <c r="A204" s="2" t="s">
        <v>205</v>
      </c>
      <c r="B204" s="2">
        <v>203</v>
      </c>
      <c r="C204" s="2">
        <v>17.187161813371699</v>
      </c>
      <c r="D204" s="2"/>
      <c r="E204" s="2"/>
      <c r="F204" s="2"/>
    </row>
    <row r="205" spans="1:6" x14ac:dyDescent="0.3">
      <c r="A205" s="2" t="s">
        <v>206</v>
      </c>
      <c r="B205" s="2">
        <v>204</v>
      </c>
      <c r="C205" s="2">
        <v>18.7272207437071</v>
      </c>
      <c r="D205" s="2"/>
      <c r="E205" s="2"/>
      <c r="F205" s="2"/>
    </row>
    <row r="206" spans="1:6" x14ac:dyDescent="0.3">
      <c r="A206" s="2" t="s">
        <v>207</v>
      </c>
      <c r="B206" s="2">
        <v>205</v>
      </c>
      <c r="C206" s="2">
        <v>21.580771142182599</v>
      </c>
      <c r="D206" s="2"/>
      <c r="E206" s="2"/>
      <c r="F20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Raina</dc:creator>
  <cp:lastModifiedBy>Naman Raina</cp:lastModifiedBy>
  <dcterms:created xsi:type="dcterms:W3CDTF">2023-08-05T08:44:06Z</dcterms:created>
  <dcterms:modified xsi:type="dcterms:W3CDTF">2023-08-07T05:58:40Z</dcterms:modified>
</cp:coreProperties>
</file>