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.dobrogodin\Downloads\New\Analytical Edge\Unit 8 Linear Optimization\"/>
    </mc:Choice>
  </mc:AlternateContent>
  <bookViews>
    <workbookView xWindow="0" yWindow="0" windowWidth="16170" windowHeight="5535" tabRatio="500"/>
  </bookViews>
  <sheets>
    <sheet name="Sheet1" sheetId="1" r:id="rId1"/>
  </sheets>
  <definedNames>
    <definedName name="solver_adj" localSheetId="0" hidden="1">Sheet1!$B$53:$E$59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Sheet1!$A$65:$A$68</definedName>
    <definedName name="solver_lhs2" localSheetId="0" hidden="1">Sheet1!$A$69:$A$75</definedName>
    <definedName name="solver_lhs3" localSheetId="0" hidden="1">Sheet1!$A$76:$A$77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Sheet1!$A$62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2</definedName>
    <definedName name="solver_rhs1" localSheetId="0" hidden="1">Sheet1!$C$65:$C$68</definedName>
    <definedName name="solver_rhs2" localSheetId="0" hidden="1">Sheet1!$C$69:$C$75</definedName>
    <definedName name="solver_rhs3" localSheetId="0" hidden="1">Sheet1!$C$76:$C$77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D30" i="1"/>
  <c r="C30" i="1"/>
  <c r="B30" i="1"/>
  <c r="A75" i="1"/>
  <c r="A74" i="1"/>
  <c r="A73" i="1"/>
  <c r="A72" i="1"/>
  <c r="A71" i="1"/>
  <c r="A70" i="1"/>
  <c r="A69" i="1"/>
  <c r="A62" i="1"/>
  <c r="I62" i="1" s="1"/>
  <c r="C67" i="1"/>
  <c r="C68" i="1"/>
  <c r="C66" i="1"/>
  <c r="C65" i="1"/>
  <c r="C71" i="1"/>
  <c r="C72" i="1"/>
  <c r="C73" i="1"/>
  <c r="C74" i="1"/>
  <c r="C75" i="1"/>
  <c r="C70" i="1"/>
  <c r="C69" i="1"/>
  <c r="A77" i="1"/>
  <c r="A76" i="1"/>
  <c r="A68" i="1"/>
  <c r="A67" i="1"/>
  <c r="A65" i="1"/>
  <c r="A66" i="1"/>
  <c r="H63" i="1" l="1"/>
</calcChain>
</file>

<file path=xl/sharedStrings.xml><?xml version="1.0" encoding="utf-8"?>
<sst xmlns="http://schemas.openxmlformats.org/spreadsheetml/2006/main" count="85" uniqueCount="27">
  <si>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</si>
  <si>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</si>
  <si>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</si>
  <si>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</si>
  <si>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</si>
  <si>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</si>
  <si>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</si>
  <si>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</si>
  <si>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</si>
  <si>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</si>
  <si>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</si>
  <si>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</si>
  <si>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</si>
  <si>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</si>
  <si>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</si>
  <si>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</si>
  <si>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</si>
  <si>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</si>
  <si>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</si>
  <si>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</si>
  <si>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</si>
  <si>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</si>
  <si>
    <t>Objective:</t>
  </si>
  <si>
    <t>Constrains:</t>
  </si>
  <si>
    <t>=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</si>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</sst>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right" vertical="center" wrapText="1"/>
    </xf>
    <xf numFmtId="0" fontId="0" fillId="0" borderId="14" xfId="0" applyBorder="1"/>
    <xf numFmtId="0" fontId="0" fillId="0" borderId="0" xfId="0" applyBorder="1"/>
    <xf numFmtId="0" fontId="1" fillId="0" borderId="15" xfId="0" applyFont="1" applyBorder="1" applyAlignment="1">
      <alignment horizontal="right" vertical="center" wrapText="1"/>
    </xf>
    <xf numFmtId="0" fontId="0" fillId="0" borderId="16" xfId="0" applyBorder="1"/>
    <xf numFmtId="0" fontId="0" fillId="0" borderId="17" xfId="0" applyBorder="1"/>
    <xf numFmtId="0" fontId="1" fillId="0" borderId="18" xfId="0" applyFont="1" applyBorder="1" applyAlignment="1">
      <alignment horizontal="righ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0" fillId="0" borderId="11" xfId="0" applyFill="1" applyBorder="1"/>
    <xf numFmtId="0" fontId="0" fillId="0" borderId="12" xfId="0" applyFill="1" applyBorder="1"/>
    <xf numFmtId="0" fontId="1" fillId="0" borderId="13" xfId="0" applyFont="1" applyFill="1" applyBorder="1" applyAlignment="1">
      <alignment horizontal="right" vertical="center" wrapText="1"/>
    </xf>
    <xf numFmtId="0" fontId="0" fillId="0" borderId="17" xfId="0" applyFill="1" applyBorder="1"/>
    <xf numFmtId="0" fontId="1" fillId="0" borderId="18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62" workbookViewId="0">
      <selection activeCell="C72" sqref="C72"/>
    </sheetView>
  </sheetViews>
  <sheetFormatPr defaultColWidth="11" defaultRowHeight="15.75" x14ac:dyDescent="0.25"/>
  <sheetData>
    <row r="1" spans="1:5" x14ac:dyDescent="0.25">
      <c r="A1" s="13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16.5" thickBot="1" x14ac:dyDescent="0.3">
      <c r="A3" s="13" t="s">
        <v>1</v>
      </c>
      <c r="B3" s="1"/>
      <c r="C3" s="1"/>
      <c r="D3" s="1"/>
      <c r="E3" s="1"/>
    </row>
    <row r="4" spans="1:5" ht="16.5" thickBot="1" x14ac:dyDescent="0.3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5" x14ac:dyDescent="0.25">
      <c r="A5" s="5" t="s">
        <v>7</v>
      </c>
      <c r="B5" s="6"/>
      <c r="C5" s="22">
        <v>0.4</v>
      </c>
      <c r="D5" s="22">
        <v>0.375</v>
      </c>
      <c r="E5" s="23">
        <v>0.25</v>
      </c>
    </row>
    <row r="6" spans="1:5" x14ac:dyDescent="0.25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</row>
    <row r="7" spans="1:5" x14ac:dyDescent="0.25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5" x14ac:dyDescent="0.25">
      <c r="A8" s="5" t="s">
        <v>10</v>
      </c>
      <c r="B8" s="6"/>
      <c r="C8" s="22">
        <v>0.45</v>
      </c>
      <c r="D8" s="22">
        <v>0.35</v>
      </c>
      <c r="E8" s="23">
        <v>0.2</v>
      </c>
    </row>
    <row r="9" spans="1:5" x14ac:dyDescent="0.25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5" x14ac:dyDescent="0.25">
      <c r="A10" s="5" t="s">
        <v>12</v>
      </c>
      <c r="B10" s="22">
        <v>0.625</v>
      </c>
      <c r="C10" s="22">
        <v>0.5</v>
      </c>
      <c r="D10" s="22">
        <v>0.42499999999999999</v>
      </c>
      <c r="E10" s="23">
        <v>0.42499999999999999</v>
      </c>
    </row>
    <row r="11" spans="1:5" ht="16.5" thickBot="1" x14ac:dyDescent="0.3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5" x14ac:dyDescent="0.25">
      <c r="A12" s="1"/>
      <c r="B12" s="1"/>
      <c r="C12" s="1"/>
      <c r="D12" s="1"/>
      <c r="E12" s="1"/>
    </row>
    <row r="13" spans="1:5" ht="16.5" thickBot="1" x14ac:dyDescent="0.3">
      <c r="A13" s="13" t="s">
        <v>14</v>
      </c>
      <c r="B13" s="1"/>
      <c r="C13" s="1"/>
      <c r="D13" s="1"/>
      <c r="E13" s="1"/>
    </row>
    <row r="14" spans="1:5" ht="16.5" thickBot="1" x14ac:dyDescent="0.3">
      <c r="A14" s="2" t="s">
        <v>2</v>
      </c>
      <c r="B14" s="4" t="s">
        <v>15</v>
      </c>
      <c r="C14" s="1"/>
      <c r="D14" s="1"/>
      <c r="E14" s="1"/>
    </row>
    <row r="15" spans="1:5" x14ac:dyDescent="0.25">
      <c r="A15" s="5" t="s">
        <v>7</v>
      </c>
      <c r="B15" s="8">
        <v>2500</v>
      </c>
      <c r="C15" s="1"/>
      <c r="D15" s="1"/>
      <c r="E15" s="1"/>
    </row>
    <row r="16" spans="1:5" x14ac:dyDescent="0.25">
      <c r="A16" s="5" t="s">
        <v>8</v>
      </c>
      <c r="B16" s="8">
        <v>3000</v>
      </c>
      <c r="C16" s="1"/>
      <c r="D16" s="1"/>
      <c r="E16" s="1"/>
    </row>
    <row r="17" spans="1:5" x14ac:dyDescent="0.25">
      <c r="A17" s="5" t="s">
        <v>9</v>
      </c>
      <c r="B17" s="8">
        <v>2500</v>
      </c>
      <c r="C17" s="1"/>
      <c r="D17" s="1"/>
      <c r="E17" s="1"/>
    </row>
    <row r="18" spans="1:5" x14ac:dyDescent="0.25">
      <c r="A18" s="5" t="s">
        <v>10</v>
      </c>
      <c r="B18" s="8">
        <v>2600</v>
      </c>
      <c r="C18" s="1"/>
      <c r="D18" s="1"/>
      <c r="E18" s="1"/>
    </row>
    <row r="19" spans="1:5" x14ac:dyDescent="0.25">
      <c r="A19" s="5" t="s">
        <v>11</v>
      </c>
      <c r="B19" s="8">
        <v>2500</v>
      </c>
      <c r="C19" s="1"/>
      <c r="D19" s="1"/>
      <c r="E19" s="1"/>
    </row>
    <row r="20" spans="1:5" x14ac:dyDescent="0.25">
      <c r="A20" s="5" t="s">
        <v>12</v>
      </c>
      <c r="B20" s="8">
        <v>38000</v>
      </c>
      <c r="C20" s="1"/>
      <c r="D20" s="1"/>
      <c r="E20" s="1"/>
    </row>
    <row r="21" spans="1:5" ht="16.5" thickBot="1" x14ac:dyDescent="0.3">
      <c r="A21" s="9" t="s">
        <v>13</v>
      </c>
      <c r="B21" s="10">
        <v>2500</v>
      </c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ht="16.5" thickBot="1" x14ac:dyDescent="0.3">
      <c r="A23" s="13" t="s">
        <v>16</v>
      </c>
      <c r="B23" s="1"/>
      <c r="C23" s="1"/>
      <c r="D23" s="1"/>
      <c r="E23" s="1"/>
    </row>
    <row r="24" spans="1:5" ht="16.5" thickBot="1" x14ac:dyDescent="0.3">
      <c r="A24" s="2" t="s">
        <v>2</v>
      </c>
      <c r="B24" s="3" t="s">
        <v>3</v>
      </c>
      <c r="C24" s="3" t="s">
        <v>4</v>
      </c>
      <c r="D24" s="3" t="s">
        <v>5</v>
      </c>
      <c r="E24" s="4" t="s">
        <v>6</v>
      </c>
    </row>
    <row r="25" spans="1:5" x14ac:dyDescent="0.25">
      <c r="A25" s="5" t="s">
        <v>7</v>
      </c>
      <c r="B25" s="11"/>
      <c r="C25" s="18">
        <v>13</v>
      </c>
      <c r="D25" s="18">
        <v>10.65</v>
      </c>
      <c r="E25" s="19">
        <v>9.6</v>
      </c>
    </row>
    <row r="26" spans="1:5" x14ac:dyDescent="0.25">
      <c r="A26" s="5" t="s">
        <v>8</v>
      </c>
      <c r="B26" s="18">
        <v>17.399999999999999</v>
      </c>
      <c r="C26" s="18">
        <v>14.1</v>
      </c>
      <c r="D26" s="18">
        <v>11.2</v>
      </c>
      <c r="E26" s="19">
        <v>9.4499999999999993</v>
      </c>
    </row>
    <row r="27" spans="1:5" x14ac:dyDescent="0.25">
      <c r="A27" s="5" t="s">
        <v>9</v>
      </c>
      <c r="B27" s="18">
        <v>17.399999999999999</v>
      </c>
      <c r="C27" s="18">
        <v>14.22</v>
      </c>
      <c r="D27" s="18">
        <v>11</v>
      </c>
      <c r="E27" s="19">
        <v>9.5</v>
      </c>
    </row>
    <row r="28" spans="1:5" x14ac:dyDescent="0.25">
      <c r="A28" s="5" t="s">
        <v>10</v>
      </c>
      <c r="B28" s="11"/>
      <c r="C28" s="18">
        <v>14.3</v>
      </c>
      <c r="D28" s="18">
        <v>11.25</v>
      </c>
      <c r="E28" s="19">
        <v>9.6</v>
      </c>
    </row>
    <row r="29" spans="1:5" x14ac:dyDescent="0.25">
      <c r="A29" s="5" t="s">
        <v>11</v>
      </c>
      <c r="B29" s="18">
        <v>17.5</v>
      </c>
      <c r="C29" s="18">
        <v>13.8</v>
      </c>
      <c r="D29" s="18">
        <v>11.4</v>
      </c>
      <c r="E29" s="19">
        <v>9.6</v>
      </c>
    </row>
    <row r="30" spans="1:5" x14ac:dyDescent="0.25">
      <c r="A30" s="5" t="s">
        <v>12</v>
      </c>
      <c r="B30" s="18">
        <f>18.25</f>
        <v>18.25</v>
      </c>
      <c r="C30" s="18">
        <f>13.9</f>
        <v>13.9</v>
      </c>
      <c r="D30" s="18">
        <f>11.4</f>
        <v>11.4</v>
      </c>
      <c r="E30" s="19">
        <f>8.9</f>
        <v>8.9</v>
      </c>
    </row>
    <row r="31" spans="1:5" ht="16.5" thickBot="1" x14ac:dyDescent="0.3">
      <c r="A31" s="9" t="s">
        <v>13</v>
      </c>
      <c r="B31" s="20">
        <v>19.75</v>
      </c>
      <c r="C31" s="20">
        <v>13.9</v>
      </c>
      <c r="D31" s="20">
        <v>10.75</v>
      </c>
      <c r="E31" s="21">
        <v>9.4</v>
      </c>
    </row>
    <row r="32" spans="1:5" x14ac:dyDescent="0.25">
      <c r="A32" s="1"/>
      <c r="B32" s="1"/>
      <c r="C32" s="1"/>
      <c r="D32" s="1"/>
      <c r="E32" s="1"/>
    </row>
    <row r="33" spans="1:5" ht="16.5" thickBot="1" x14ac:dyDescent="0.3">
      <c r="A33" s="13" t="s">
        <v>17</v>
      </c>
      <c r="B33" s="1"/>
      <c r="C33" s="1"/>
      <c r="D33" s="1"/>
      <c r="E33" s="1"/>
    </row>
    <row r="34" spans="1:5" ht="16.5" thickBot="1" x14ac:dyDescent="0.3">
      <c r="A34" s="2" t="s">
        <v>2</v>
      </c>
      <c r="B34" s="3" t="s">
        <v>3</v>
      </c>
      <c r="C34" s="3" t="s">
        <v>4</v>
      </c>
      <c r="D34" s="3" t="s">
        <v>5</v>
      </c>
      <c r="E34" s="4" t="s">
        <v>6</v>
      </c>
    </row>
    <row r="35" spans="1:5" x14ac:dyDescent="0.25">
      <c r="A35" s="5" t="s">
        <v>7</v>
      </c>
      <c r="B35" s="6"/>
      <c r="C35" s="14">
        <v>0.3</v>
      </c>
      <c r="D35" s="14">
        <v>0.45</v>
      </c>
      <c r="E35" s="15">
        <v>0.45</v>
      </c>
    </row>
    <row r="36" spans="1:5" x14ac:dyDescent="0.25">
      <c r="A36" s="5" t="s">
        <v>8</v>
      </c>
      <c r="B36" s="14">
        <v>0.4</v>
      </c>
      <c r="C36" s="14">
        <v>0.4</v>
      </c>
      <c r="D36" s="14">
        <v>0.6</v>
      </c>
      <c r="E36" s="15">
        <v>0.6</v>
      </c>
    </row>
    <row r="37" spans="1:5" x14ac:dyDescent="0.25">
      <c r="A37" s="5" t="s">
        <v>9</v>
      </c>
      <c r="B37" s="14">
        <v>0.8</v>
      </c>
      <c r="C37" s="14">
        <v>0.8</v>
      </c>
      <c r="D37" s="14">
        <v>1.2</v>
      </c>
      <c r="E37" s="15">
        <v>1.2</v>
      </c>
    </row>
    <row r="38" spans="1:5" x14ac:dyDescent="0.25">
      <c r="A38" s="5" t="s">
        <v>10</v>
      </c>
      <c r="B38" s="6"/>
      <c r="C38" s="14">
        <v>0.7</v>
      </c>
      <c r="D38" s="14">
        <v>1.05</v>
      </c>
      <c r="E38" s="15">
        <v>1.05</v>
      </c>
    </row>
    <row r="39" spans="1:5" x14ac:dyDescent="0.25">
      <c r="A39" s="5" t="s">
        <v>11</v>
      </c>
      <c r="B39" s="14">
        <v>0.7</v>
      </c>
      <c r="C39" s="14">
        <v>0.7</v>
      </c>
      <c r="D39" s="14">
        <v>1.05</v>
      </c>
      <c r="E39" s="15">
        <v>1.05</v>
      </c>
    </row>
    <row r="40" spans="1:5" x14ac:dyDescent="0.25">
      <c r="A40" s="5" t="s">
        <v>12</v>
      </c>
      <c r="B40" s="14">
        <v>0</v>
      </c>
      <c r="C40" s="14">
        <v>0</v>
      </c>
      <c r="D40" s="14">
        <v>0</v>
      </c>
      <c r="E40" s="15">
        <v>0</v>
      </c>
    </row>
    <row r="41" spans="1:5" ht="16.5" thickBot="1" x14ac:dyDescent="0.3">
      <c r="A41" s="9" t="s">
        <v>13</v>
      </c>
      <c r="B41" s="16">
        <v>0.5</v>
      </c>
      <c r="C41" s="16">
        <v>0.5</v>
      </c>
      <c r="D41" s="16">
        <v>0.75</v>
      </c>
      <c r="E41" s="17">
        <v>0.75</v>
      </c>
    </row>
    <row r="42" spans="1:5" x14ac:dyDescent="0.25">
      <c r="A42" s="1"/>
      <c r="B42" s="1"/>
      <c r="C42" s="1"/>
      <c r="D42" s="1"/>
      <c r="E42" s="1"/>
    </row>
    <row r="43" spans="1:5" ht="16.5" thickBot="1" x14ac:dyDescent="0.3">
      <c r="A43" s="13" t="s">
        <v>18</v>
      </c>
      <c r="B43" s="1"/>
      <c r="C43" s="1"/>
      <c r="D43" s="1"/>
      <c r="E43" s="1"/>
    </row>
    <row r="44" spans="1:5" ht="16.5" thickBot="1" x14ac:dyDescent="0.3">
      <c r="A44" s="2" t="s">
        <v>19</v>
      </c>
      <c r="B44" s="4" t="s">
        <v>20</v>
      </c>
      <c r="C44" s="12"/>
      <c r="D44" s="12"/>
      <c r="E44" s="12"/>
    </row>
    <row r="45" spans="1:5" x14ac:dyDescent="0.25">
      <c r="A45" s="5" t="s">
        <v>3</v>
      </c>
      <c r="B45" s="8">
        <v>25000</v>
      </c>
      <c r="C45" s="7"/>
      <c r="D45" s="7"/>
      <c r="E45" s="7"/>
    </row>
    <row r="46" spans="1:5" x14ac:dyDescent="0.25">
      <c r="A46" s="5" t="s">
        <v>4</v>
      </c>
      <c r="B46" s="8">
        <v>26000</v>
      </c>
      <c r="C46" s="1"/>
      <c r="D46" s="1"/>
      <c r="E46" s="1"/>
    </row>
    <row r="47" spans="1:5" x14ac:dyDescent="0.25">
      <c r="A47" s="5" t="s">
        <v>5</v>
      </c>
      <c r="B47" s="8">
        <v>28000</v>
      </c>
      <c r="C47" s="1"/>
      <c r="D47" s="1"/>
      <c r="E47" s="1"/>
    </row>
    <row r="48" spans="1:5" ht="16.5" thickBot="1" x14ac:dyDescent="0.3">
      <c r="A48" s="9" t="s">
        <v>6</v>
      </c>
      <c r="B48" s="10">
        <v>28000</v>
      </c>
      <c r="C48" s="1"/>
      <c r="D48" s="1"/>
      <c r="E48" s="1"/>
    </row>
    <row r="49" spans="1:9" x14ac:dyDescent="0.25">
      <c r="A49" s="1"/>
      <c r="B49" s="1"/>
      <c r="C49" s="1"/>
      <c r="D49" s="1"/>
      <c r="E49" s="1"/>
    </row>
    <row r="50" spans="1:9" x14ac:dyDescent="0.25">
      <c r="A50" s="1"/>
      <c r="B50" s="1"/>
      <c r="C50" s="1"/>
      <c r="D50" s="1"/>
      <c r="E50" s="1"/>
    </row>
    <row r="51" spans="1:9" ht="16.5" thickBot="1" x14ac:dyDescent="0.3">
      <c r="A51" s="13" t="s">
        <v>21</v>
      </c>
      <c r="B51" s="1"/>
      <c r="C51" s="1"/>
      <c r="D51" s="1"/>
      <c r="E51" s="1"/>
    </row>
    <row r="52" spans="1:9" ht="16.5" thickBot="1" x14ac:dyDescent="0.3">
      <c r="A52" s="2" t="s">
        <v>2</v>
      </c>
      <c r="B52" s="3" t="s">
        <v>3</v>
      </c>
      <c r="C52" s="3" t="s">
        <v>4</v>
      </c>
      <c r="D52" s="3" t="s">
        <v>5</v>
      </c>
      <c r="E52" s="4" t="s">
        <v>6</v>
      </c>
    </row>
    <row r="53" spans="1:9" x14ac:dyDescent="0.25">
      <c r="A53" s="5" t="s">
        <v>7</v>
      </c>
      <c r="B53" s="38">
        <v>0</v>
      </c>
      <c r="C53" s="27">
        <v>6250</v>
      </c>
      <c r="D53" s="26">
        <v>0</v>
      </c>
      <c r="E53" s="26">
        <v>0</v>
      </c>
    </row>
    <row r="54" spans="1:9" x14ac:dyDescent="0.25">
      <c r="A54" s="5" t="s">
        <v>8</v>
      </c>
      <c r="B54" s="26">
        <v>4285.7142857142862</v>
      </c>
      <c r="C54" s="26">
        <v>0</v>
      </c>
      <c r="D54" s="26">
        <v>0</v>
      </c>
      <c r="E54" s="26">
        <v>0</v>
      </c>
    </row>
    <row r="55" spans="1:9" x14ac:dyDescent="0.25">
      <c r="A55" s="5" t="s">
        <v>9</v>
      </c>
      <c r="B55" s="26">
        <v>3703.7037037037035</v>
      </c>
      <c r="C55" s="26">
        <v>0</v>
      </c>
      <c r="D55" s="26">
        <v>0</v>
      </c>
      <c r="E55" s="26">
        <v>0</v>
      </c>
    </row>
    <row r="56" spans="1:9" x14ac:dyDescent="0.25">
      <c r="A56" s="5" t="s">
        <v>10</v>
      </c>
      <c r="B56" s="26">
        <v>0</v>
      </c>
      <c r="C56" s="26">
        <v>0</v>
      </c>
      <c r="D56" s="26">
        <v>2040.1254518901674</v>
      </c>
      <c r="E56" s="26">
        <v>0</v>
      </c>
    </row>
    <row r="57" spans="1:9" x14ac:dyDescent="0.25">
      <c r="A57" s="5" t="s">
        <v>11</v>
      </c>
      <c r="B57" s="26">
        <v>3846.1538461538457</v>
      </c>
      <c r="C57" s="26">
        <v>0</v>
      </c>
      <c r="D57" s="26">
        <v>0</v>
      </c>
      <c r="E57" s="26">
        <v>0</v>
      </c>
    </row>
    <row r="58" spans="1:9" x14ac:dyDescent="0.25">
      <c r="A58" s="5" t="s">
        <v>12</v>
      </c>
      <c r="B58" s="26">
        <v>13164.428164428158</v>
      </c>
      <c r="C58" s="26">
        <v>19750</v>
      </c>
      <c r="D58" s="26">
        <v>18817.017405252693</v>
      </c>
      <c r="E58" s="26">
        <v>28000</v>
      </c>
    </row>
    <row r="59" spans="1:9" ht="16.5" thickBot="1" x14ac:dyDescent="0.3">
      <c r="A59" s="9" t="s">
        <v>13</v>
      </c>
      <c r="B59" s="26">
        <v>0</v>
      </c>
      <c r="C59" s="26">
        <v>0</v>
      </c>
      <c r="D59" s="26">
        <v>7142.8571428571404</v>
      </c>
      <c r="E59" s="26">
        <v>0</v>
      </c>
    </row>
    <row r="61" spans="1:9" x14ac:dyDescent="0.25">
      <c r="A61" s="28" t="s">
        <v>22</v>
      </c>
    </row>
    <row r="62" spans="1:9" x14ac:dyDescent="0.25">
      <c r="A62">
        <f>SUMPRODUCT(B53:E59,B25:E31) + SUMPRODUCT(B53:E59,B35:E41)</f>
        <v>1382544.3343149223</v>
      </c>
      <c r="H62">
        <v>1382544.3343149223</v>
      </c>
      <c r="I62">
        <f>H62-A62</f>
        <v>0</v>
      </c>
    </row>
    <row r="63" spans="1:9" x14ac:dyDescent="0.25">
      <c r="H63">
        <f>(A62-H62)</f>
        <v>0</v>
      </c>
    </row>
    <row r="64" spans="1:9" ht="16.5" thickBot="1" x14ac:dyDescent="0.3">
      <c r="A64" t="s">
        <v>23</v>
      </c>
    </row>
    <row r="65" spans="1:3" x14ac:dyDescent="0.25">
      <c r="A65" s="29">
        <f>SUM(B53:B59)</f>
        <v>24999.999999999993</v>
      </c>
      <c r="B65" s="30" t="s">
        <v>26</v>
      </c>
      <c r="C65" s="31">
        <f>B45</f>
        <v>25000</v>
      </c>
    </row>
    <row r="66" spans="1:3" x14ac:dyDescent="0.25">
      <c r="A66" s="32">
        <f>SUM(C53:C59)</f>
        <v>26000</v>
      </c>
      <c r="B66" s="33" t="s">
        <v>26</v>
      </c>
      <c r="C66" s="34">
        <f>B46</f>
        <v>26000</v>
      </c>
    </row>
    <row r="67" spans="1:3" x14ac:dyDescent="0.25">
      <c r="A67" s="32">
        <f>SUM(D53:D59)</f>
        <v>28000</v>
      </c>
      <c r="B67" s="33" t="s">
        <v>26</v>
      </c>
      <c r="C67" s="34">
        <f t="shared" ref="C67:C68" si="0">B47</f>
        <v>28000</v>
      </c>
    </row>
    <row r="68" spans="1:3" ht="16.5" thickBot="1" x14ac:dyDescent="0.3">
      <c r="A68" s="35">
        <f>SUM(E53:E59)</f>
        <v>28000</v>
      </c>
      <c r="B68" s="36" t="s">
        <v>26</v>
      </c>
      <c r="C68" s="34">
        <f t="shared" si="0"/>
        <v>28000</v>
      </c>
    </row>
    <row r="69" spans="1:3" x14ac:dyDescent="0.25">
      <c r="A69" s="29">
        <f>SUMPRODUCT(B53:E53,B5:E5)</f>
        <v>2500</v>
      </c>
      <c r="B69" s="30" t="s">
        <v>25</v>
      </c>
      <c r="C69" s="31">
        <f>B15</f>
        <v>2500</v>
      </c>
    </row>
    <row r="70" spans="1:3" x14ac:dyDescent="0.25">
      <c r="A70" s="32">
        <f>SUMPRODUCT(B54:E54,B6:E6)</f>
        <v>3000</v>
      </c>
      <c r="B70" s="33" t="s">
        <v>25</v>
      </c>
      <c r="C70" s="34">
        <f>B16</f>
        <v>3000</v>
      </c>
    </row>
    <row r="71" spans="1:3" x14ac:dyDescent="0.25">
      <c r="A71" s="32">
        <f>SUMPRODUCT(B55:E55,B7:E7)</f>
        <v>2500</v>
      </c>
      <c r="B71" s="33" t="s">
        <v>25</v>
      </c>
      <c r="C71" s="34">
        <f t="shared" ref="C71:C75" si="1">B17</f>
        <v>2500</v>
      </c>
    </row>
    <row r="72" spans="1:3" x14ac:dyDescent="0.25">
      <c r="A72" s="32">
        <f>SUMPRODUCT(B56:E56,B8:E8)</f>
        <v>714.04390816155853</v>
      </c>
      <c r="B72" s="33" t="s">
        <v>25</v>
      </c>
      <c r="C72" s="34">
        <f t="shared" si="1"/>
        <v>2600</v>
      </c>
    </row>
    <row r="73" spans="1:3" x14ac:dyDescent="0.25">
      <c r="A73" s="32">
        <f>SUMPRODUCT(B57:E57,B9:E9)</f>
        <v>2500</v>
      </c>
      <c r="B73" s="33" t="s">
        <v>25</v>
      </c>
      <c r="C73" s="34">
        <f t="shared" si="1"/>
        <v>2500</v>
      </c>
    </row>
    <row r="74" spans="1:3" x14ac:dyDescent="0.25">
      <c r="A74" s="32">
        <f>SUMPRODUCT(B58:E58,B10:E10)</f>
        <v>37999.999999999993</v>
      </c>
      <c r="B74" s="33" t="s">
        <v>25</v>
      </c>
      <c r="C74" s="34">
        <f t="shared" si="1"/>
        <v>38000</v>
      </c>
    </row>
    <row r="75" spans="1:3" ht="16.5" thickBot="1" x14ac:dyDescent="0.3">
      <c r="A75" s="35">
        <f>SUMPRODUCT(B59:E59,B11:E11)</f>
        <v>2499.9999999999991</v>
      </c>
      <c r="B75" s="36" t="s">
        <v>25</v>
      </c>
      <c r="C75" s="37">
        <f t="shared" si="1"/>
        <v>2500</v>
      </c>
    </row>
    <row r="76" spans="1:3" x14ac:dyDescent="0.25">
      <c r="A76" s="39">
        <f>B53</f>
        <v>0</v>
      </c>
      <c r="B76" s="40" t="s">
        <v>24</v>
      </c>
      <c r="C76" s="41">
        <v>0</v>
      </c>
    </row>
    <row r="77" spans="1:3" ht="16.5" thickBot="1" x14ac:dyDescent="0.3">
      <c r="A77" s="35">
        <f>B56</f>
        <v>0</v>
      </c>
      <c r="B77" s="42" t="s">
        <v>24</v>
      </c>
      <c r="C77" s="4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Евгений Доброгодин</cp:lastModifiedBy>
  <dcterms:created xsi:type="dcterms:W3CDTF">2014-01-19T03:55:05Z</dcterms:created>
  <dcterms:modified xsi:type="dcterms:W3CDTF">2015-08-07T12:18:00Z</dcterms:modified>
</cp:coreProperties>
</file>