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iselle\Documents\personal-class\Excel-challenge\gtbc-01-excel-homework\"/>
    </mc:Choice>
  </mc:AlternateContent>
  <xr:revisionPtr revIDLastSave="0" documentId="13_ncr:1_{5D160188-70FA-4C71-96F4-74F05B1B33FE}" xr6:coauthVersionLast="47" xr6:coauthVersionMax="47" xr10:uidLastSave="{00000000-0000-0000-0000-000000000000}"/>
  <bookViews>
    <workbookView xWindow="35670" yWindow="45" windowWidth="22065" windowHeight="15195" tabRatio="569" firstSheet="1" activeTab="7" xr2:uid="{00000000-000D-0000-FFFF-FFFF00000000}"/>
  </bookViews>
  <sheets>
    <sheet name="Sheet1" sheetId="1" r:id="rId1"/>
    <sheet name="Category" sheetId="2" r:id="rId2"/>
    <sheet name="Sub-Category" sheetId="3" r:id="rId3"/>
    <sheet name="Date Created" sheetId="5" r:id="rId4"/>
    <sheet name="Staff" sheetId="6" r:id="rId5"/>
    <sheet name="Spotlight" sheetId="7" r:id="rId6"/>
    <sheet name="Bonus" sheetId="8" r:id="rId7"/>
    <sheet name="Bonus Analysis" sheetId="9" r:id="rId8"/>
  </sheets>
  <definedNames>
    <definedName name="_xlnm._FilterDatabase" localSheetId="0" hidden="1">Sheet1!$F$1:$F$4115</definedName>
    <definedName name="goal">Sheet1!$D$2:$D$4115</definedName>
    <definedName name="status">Sheet1!$F$2:$F$4115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9" l="1"/>
  <c r="K7" i="9"/>
  <c r="K6" i="9"/>
  <c r="K5" i="9"/>
  <c r="K4" i="9"/>
  <c r="K3" i="9"/>
  <c r="E8" i="9"/>
  <c r="E7" i="9"/>
  <c r="E6" i="9"/>
  <c r="E5" i="9"/>
  <c r="E4" i="9"/>
  <c r="E3" i="9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3" i="8"/>
  <c r="B12" i="8"/>
  <c r="B11" i="8"/>
  <c r="E11" i="8" s="1"/>
  <c r="B10" i="8"/>
  <c r="B9" i="8"/>
  <c r="B8" i="8"/>
  <c r="B7" i="8"/>
  <c r="B6" i="8"/>
  <c r="B5" i="8"/>
  <c r="B4" i="8"/>
  <c r="D3" i="8"/>
  <c r="B3" i="8"/>
  <c r="C3" i="8"/>
  <c r="B2" i="8"/>
  <c r="D2" i="8"/>
  <c r="C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3" i="1"/>
  <c r="R4" i="1"/>
  <c r="R5" i="1"/>
  <c r="R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8" l="1"/>
  <c r="F3" i="8" s="1"/>
  <c r="E7" i="8"/>
  <c r="E4" i="8"/>
  <c r="F4" i="8" s="1"/>
  <c r="E8" i="8"/>
  <c r="G8" i="8" s="1"/>
  <c r="E12" i="8"/>
  <c r="F12" i="8" s="1"/>
  <c r="H12" i="8"/>
  <c r="G7" i="8"/>
  <c r="G11" i="8"/>
  <c r="H7" i="8"/>
  <c r="H11" i="8"/>
  <c r="E10" i="8"/>
  <c r="G10" i="8" s="1"/>
  <c r="E6" i="8"/>
  <c r="F6" i="8" s="1"/>
  <c r="F8" i="8"/>
  <c r="E13" i="8"/>
  <c r="F13" i="8" s="1"/>
  <c r="E9" i="8"/>
  <c r="F9" i="8" s="1"/>
  <c r="E5" i="8"/>
  <c r="G5" i="8" s="1"/>
  <c r="F11" i="8"/>
  <c r="F7" i="8"/>
  <c r="E2" i="8"/>
  <c r="H8" i="8" l="1"/>
  <c r="G9" i="8"/>
  <c r="H4" i="8"/>
  <c r="F5" i="8"/>
  <c r="G12" i="8"/>
  <c r="H3" i="8"/>
  <c r="H9" i="8"/>
  <c r="G4" i="8"/>
  <c r="G3" i="8"/>
  <c r="H10" i="8"/>
  <c r="G6" i="8"/>
  <c r="H13" i="8"/>
  <c r="H5" i="8"/>
  <c r="G13" i="8"/>
  <c r="F10" i="8"/>
  <c r="H6" i="8"/>
  <c r="H2" i="8"/>
  <c r="G2" i="8"/>
  <c r="F2" i="8"/>
</calcChain>
</file>

<file path=xl/sharedStrings.xml><?xml version="1.0" encoding="utf-8"?>
<sst xmlns="http://schemas.openxmlformats.org/spreadsheetml/2006/main" count="36801" uniqueCount="8412">
  <si>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</si>
  <si>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</si>
  <si>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</si>
  <si>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</si>
  <si>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</si>
  <si>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</si>
  <si>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</si>
  <si>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</si>
  <si>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</si>
  <si>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</si>
  <si>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</si>
  <si>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</si>
  <si>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</si>
  <si>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</si>
  <si>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</si>
  <si>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</si>
  <si>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</si>
  <si>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</si>
  <si>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</si>
  <si>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</si>
  <si>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</si>
  <si>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</si>
  <si>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</si>
  <si>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</si>
  <si>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</si>
  <si>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</si>
  <si>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</si>
  <si>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</si>
  <si>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</si>
  <si>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</si>
  <si>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</si>
  <si>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</si>
  <si>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</si>
  <si>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</si>
  <si>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</si>
  <si>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</si>
  <si>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</si>
  <si>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</si>
  <si>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</si>
  <si>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</si>
  <si>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</si>
  <si>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</si>
  <si>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</si>
  <si>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</si>
  <si>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</si>
  <si>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</si>
  <si>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</si>
  <si>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</si>
  <si>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</si>
  <si>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</si>
  <si>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</si>
  <si>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</si>
  <si>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</si>
  <si>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</si>
  <si>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</si>
  <si>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</si>
  <si>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</si>
  <si>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</si>
  <si>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</si>
  <si>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</si>
  <si>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</si>
  <si>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</si>
  <si>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</si>
  <si>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</si>
  <si>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</si>
  <si>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</si>
  <si>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</si>
  <si>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</si>
  <si>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</si>
  <si>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</si>
  <si>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</si>
  <si>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</si>
  <si>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</si>
  <si>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</si>
  <si>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</si>
  <si>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</si>
  <si>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</si>
  <si>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</si>
  <si>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</si>
  <si>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</si>
  <si>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</si>
  <si>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</si>
  <si>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</si>
  <si>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</si>
  <si>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</si>
  <si>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</si>
  <si>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</si>
  <si>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</si>
  <si>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</si>
  <si>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</si>
  <si>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</si>
  <si>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</si>
  <si>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</si>
  <si>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</si>
  <si>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</si>
  <si>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</si>
  <si>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</si>
  <si>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</si>
  <si>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</si>
  <si>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</si>
  <si>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</si>
  <si>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</si>
  <si>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</si>
  <si>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</si>
  <si>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</si>
  <si>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</si>
  <si>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</si>
  <si>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</si>
  <si>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</si>
  <si>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</si>
  <si>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</si>
  <si>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</si>
  <si>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</si>
  <si>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</si>
  <si>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</si>
  <si>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</si>
  <si>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</si>
  <si>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</si>
  <si>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</si>
  <si>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</si>
  <si>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</si>
  <si>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</si>
  <si>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</si>
  <si>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</si>
  <si>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</si>
  <si>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</si>
  <si>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</si>
  <si>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</si>
  <si>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</si>
  <si>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</si>
  <si>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</si>
  <si>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</si>
  <si>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</si>
  <si>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</si>
  <si>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</si>
  <si>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</si>
  <si>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</si>
  <si>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</si>
  <si>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</si>
  <si>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</si>
  <si>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</si>
  <si>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</si>
  <si>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</si>
  <si>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</si>
  <si>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</si>
  <si>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</si>
  <si>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</si>
  <si>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</si>
  <si>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</si>
  <si>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</si>
  <si>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</si>
  <si>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</si>
  <si>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</si>
  <si>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</si>
  <si>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</si>
  <si>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</si>
  <si>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</si>
  <si>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</si>
  <si>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</si>
  <si>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</si>
  <si>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</si>
  <si>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</si>
  <si>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</si>
  <si>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</si>
  <si>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</si>
  <si>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</si>
  <si>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</si>
  <si>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</si>
  <si>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</si>
  <si>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</si>
  <si>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</si>
  <si>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</si>
  <si>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</si>
  <si>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</si>
  <si>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</si>
  <si>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</si>
  <si>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</si>
  <si>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</si>
  <si>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</si>
  <si>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</si>
  <si>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</si>
  <si>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</si>
  <si>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</si>
  <si>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</si>
  <si>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</si>
  <si>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</si>
  <si>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</si>
  <si>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</si>
  <si>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</si>
  <si>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</si>
  <si>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</si>
  <si>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</si>
  <si>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</si>
  <si>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</si>
  <si>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</si>
  <si>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</si>
  <si>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</si>
  <si>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</si>
  <si>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</si>
  <si>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</si>
  <si>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</si>
  <si>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</si>
  <si>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</si>
  <si>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</si>
  <si>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</si>
  <si>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</si>
  <si>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</si>
  <si>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</si>
  <si>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</si>
  <si>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</si>
  <si>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</si>
  <si>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</si>
  <si>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</si>
  <si>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</si>
  <si>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</si>
  <si>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</si>
  <si>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</si>
  <si>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</si>
  <si>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</si>
  <si>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</si>
  <si>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</si>
  <si>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</si>
  <si>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</si>
  <si>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</si>
  <si>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</si>
  <si>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</si>
  <si>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</si>
  <si>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</si>
  <si>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</si>
  <si>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</si>
  <si>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</si>
  <si>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</si>
  <si>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</si>
  <si>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</si>
  <si>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</si>
  <si>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</si>
  <si>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</si>
  <si>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</si>
  <si>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</si>
  <si>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</si>
  <si>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</si>
  <si>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</si>
  <si>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</si>
  <si>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</si>
  <si>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</si>
  <si>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</si>
  <si>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</si>
  <si>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</si>
  <si>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</si>
  <si>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</si>
  <si>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</si>
  <si>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</si>
  <si>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</si>
  <si>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</si>
  <si>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</si>
  <si>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</si>
  <si>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</si>
  <si>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</si>
  <si>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</si>
  <si>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</si>
  <si>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</si>
  <si>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</si>
  <si>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</si>
  <si>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</si>
  <si>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</si>
  <si>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</si>
  <si>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</si>
  <si>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</si>
  <si>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</si>
  <si>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</si>
  <si>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</si>
  <si>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</si>
  <si>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</si>
  <si>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</si>
  <si>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</si>
  <si>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</si>
  <si>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</si>
  <si>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</si>
  <si>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</si>
  <si>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</si>
  <si>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</si>
  <si>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</si>
  <si>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</si>
  <si>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</si>
  <si>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</si>
  <si>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</si>
  <si>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</si>
  <si>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</si>
  <si>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</si>
  <si>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</si>
  <si>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</si>
  <si>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</si>
  <si>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</si>
  <si>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</si>
  <si>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</si>
  <si>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</si>
  <si>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</si>
  <si>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</si>
  <si>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</si>
  <si>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</si>
  <si>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</si>
  <si>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</si>
  <si>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</si>
  <si>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</si>
  <si>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</si>
  <si>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</si>
  <si>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</si>
  <si>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</si>
  <si>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</si>
  <si>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</si>
  <si>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</si>
  <si>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</si>
  <si>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</si>
  <si>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</si>
  <si>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</si>
  <si>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</si>
  <si>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</si>
  <si>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</si>
  <si>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</si>
  <si>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</si>
  <si>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</si>
  <si>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</si>
  <si>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</si>
  <si>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</si>
  <si>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</si>
  <si>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</si>
  <si>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</si>
  <si>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</si>
  <si>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</si>
  <si>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</si>
  <si>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</si>
  <si>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</si>
  <si>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</si>
  <si>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</si>
  <si>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</si>
  <si>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</si>
  <si>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</si>
  <si>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</si>
  <si>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</si>
  <si>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</si>
  <si>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</si>
  <si>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</si>
  <si>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</si>
  <si>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</si>
  <si>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</si>
  <si>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</si>
  <si>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</si>
  <si>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</si>
  <si>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</si>
  <si>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</si>
  <si>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</si>
  <si>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</si>
  <si>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</si>
  <si>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</si>
  <si>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</si>
  <si>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</si>
  <si>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</si>
  <si>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</si>
  <si>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</si>
  <si>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</si>
  <si>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</si>
  <si>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</si>
  <si>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</si>
  <si>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</si>
  <si>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</si>
  <si>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</si>
  <si>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</si>
  <si>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</si>
  <si>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</si>
  <si>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</si>
  <si>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</si>
  <si>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</si>
  <si>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</si>
  <si>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</si>
  <si>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</si>
  <si>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</si>
  <si>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</si>
  <si>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</si>
  <si>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</si>
  <si>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</si>
  <si>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</si>
  <si>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</si>
  <si>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</si>
  <si>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</si>
  <si>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</si>
  <si>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</si>
  <si>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</si>
  <si>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</si>
  <si>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</si>
  <si>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</si>
  <si>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</si>
  <si>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</si>
  <si>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</si>
  <si>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</si>
  <si>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</si>
  <si>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</si>
  <si>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</si>
  <si>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</si>
  <si>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</si>
  <si>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</si>
  <si>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</si>
  <si>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</si>
  <si>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</si>
  <si>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</si>
  <si>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</si>
  <si>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</si>
  <si>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</si>
  <si>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</si>
  <si>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</si>
  <si>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</si>
  <si>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</si>
  <si>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</si>
  <si>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</si>
  <si>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</si>
  <si>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</si>
  <si>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</si>
  <si>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</si>
  <si>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</si>
  <si>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</si>
  <si>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</si>
  <si>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</si>
  <si>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</si>
  <si>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</si>
  <si>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</si>
  <si>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</si>
  <si>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</si>
  <si>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</si>
  <si>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</si>
  <si>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</si>
  <si>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</si>
  <si>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</si>
  <si>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</si>
  <si>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</si>
  <si>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</si>
  <si>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</si>
  <si>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</si>
  <si>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</si>
  <si>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</si>
  <si>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</si>
  <si>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</si>
  <si>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</si>
  <si>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</si>
  <si>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</si>
  <si>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</si>
  <si>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</si>
  <si>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</si>
  <si>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</si>
  <si>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</si>
  <si>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</si>
  <si>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</si>
  <si>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</si>
  <si>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</si>
  <si>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</si>
  <si>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</si>
  <si>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</si>
  <si>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</si>
  <si>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</si>
  <si>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</si>
  <si>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</si>
  <si>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</si>
  <si>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</si>
  <si>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</si>
  <si>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</si>
  <si>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</si>
  <si>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</si>
  <si>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</si>
  <si>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</si>
  <si>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</si>
  <si>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</si>
  <si>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</si>
  <si>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</si>
  <si>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</si>
  <si>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</si>
  <si>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</si>
  <si>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</si>
  <si>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</si>
  <si>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</si>
  <si>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</si>
  <si>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</si>
  <si>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</si>
  <si>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</si>
  <si>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</si>
  <si>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</si>
  <si>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</si>
  <si>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</si>
  <si>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</si>
  <si>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</si>
  <si>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</si>
  <si>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</si>
  <si>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</si>
  <si>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</si>
  <si>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</si>
  <si>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</si>
  <si>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</si>
  <si>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</si>
  <si>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</si>
  <si>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</si>
  <si>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</si>
  <si>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</si>
  <si>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</si>
  <si>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</si>
  <si>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</si>
  <si>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</si>
  <si>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</si>
  <si>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</si>
  <si>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</si>
  <si>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</si>
  <si>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</si>
  <si>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</si>
  <si>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</si>
  <si>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</si>
  <si>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</si>
  <si>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</si>
  <si>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</si>
  <si>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</si>
  <si>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</si>
  <si>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</si>
  <si>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</si>
  <si>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</si>
  <si>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</si>
  <si>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</si>
  <si>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</si>
  <si>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</si>
  <si>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</si>
  <si>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</si>
  <si>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</si>
  <si>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</si>
  <si>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</si>
  <si>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</si>
  <si>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</si>
  <si>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</si>
  <si>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</si>
  <si>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</si>
  <si>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</si>
  <si>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</si>
  <si>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</si>
  <si>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</si>
  <si>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</si>
  <si>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</si>
  <si>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</si>
  <si>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</si>
  <si>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</si>
  <si>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</si>
  <si>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</si>
  <si>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</si>
  <si>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</si>
  <si>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</si>
  <si>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</si>
  <si>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</si>
  <si>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</si>
  <si>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</si>
  <si>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</si>
  <si>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</si>
  <si>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</si>
  <si>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</si>
  <si>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</si>
  <si>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</si>
  <si>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</si>
  <si>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</si>
  <si>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</si>
  <si>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</si>
  <si>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</si>
  <si>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</si>
  <si>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</si>
  <si>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</si>
  <si>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</si>
  <si>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</si>
  <si>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</si>
  <si>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</si>
  <si>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</si>
  <si>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</si>
  <si>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</si>
  <si>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</si>
  <si>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</si>
  <si>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</si>
  <si>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</si>
  <si>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</si>
  <si>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</si>
  <si>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</si>
  <si>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</si>
  <si>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</si>
  <si>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</si>
  <si>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</si>
  <si>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</si>
  <si>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</si>
  <si>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</si>
  <si>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</si>
  <si>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</si>
  <si>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</si>
  <si>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</si>
  <si>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</si>
  <si>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</si>
  <si>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</si>
  <si>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</si>
  <si>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</si>
  <si>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</si>
  <si>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</si>
  <si>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</si>
  <si>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</si>
  <si>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</si>
  <si>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</si>
  <si>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</si>
  <si>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</si>
  <si>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</si>
  <si>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</si>
  <si>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</si>
  <si>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</si>
  <si>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</si>
  <si>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</si>
  <si>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</si>
  <si>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</si>
  <si>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</si>
  <si>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</si>
  <si>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</si>
  <si>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</si>
  <si>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</si>
  <si>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</si>
  <si>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</si>
  <si>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</si>
  <si>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</si>
  <si>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</si>
  <si>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</si>
  <si>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</si>
  <si>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</si>
  <si>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</si>
  <si>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</si>
  <si>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</si>
  <si>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</si>
  <si>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</si>
  <si>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</si>
  <si>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</si>
  <si>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</si>
  <si>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</si>
  <si>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</si>
  <si>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</si>
  <si>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</si>
  <si>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</si>
  <si>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</si>
  <si>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</si>
  <si>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</si>
  <si>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</si>
  <si>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</si>
  <si>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</si>
  <si>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</si>
  <si>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</si>
  <si>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</si>
  <si>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</si>
  <si>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</si>
  <si>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</si>
  <si>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</si>
  <si>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</si>
  <si>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</si>
  <si>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</si>
  <si>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</si>
  <si>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</si>
  <si>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</si>
  <si>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</si>
  <si>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</si>
  <si>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</si>
  <si>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</si>
  <si>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</si>
  <si>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</si>
  <si>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</si>
  <si>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</si>
  <si>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</si>
  <si>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</si>
  <si>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</si>
  <si>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</si>
  <si>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</si>
  <si>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</si>
  <si>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</si>
  <si>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</si>
  <si>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</si>
  <si>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</si>
  <si>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</si>
  <si>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</si>
  <si>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</si>
  <si>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</si>
  <si>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</si>
  <si>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</si>
  <si>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</si>
  <si>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</si>
  <si>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</si>
  <si>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</si>
  <si>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</si>
  <si>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</si>
  <si>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</si>
  <si>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</si>
  <si>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</si>
  <si>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</si>
  <si>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</si>
  <si>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</si>
  <si>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</si>
  <si>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</si>
  <si>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</si>
  <si>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</si>
  <si>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</si>
  <si>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</si>
  <si>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</si>
  <si>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</si>
  <si>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</si>
  <si>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</si>
  <si>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</si>
  <si>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</si>
  <si>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</si>
  <si>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</si>
  <si>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</si>
  <si>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</si>
  <si>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</si>
  <si>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</si>
  <si>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</si>
  <si>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</si>
  <si>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</si>
  <si>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</si>
  <si>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</si>
  <si>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</si>
  <si>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</si>
  <si>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</si>
  <si>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</si>
  <si>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</si>
  <si>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</si>
  <si>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</si>
  <si>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</si>
  <si>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</si>
  <si>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</si>
  <si>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</si>
  <si>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</si>
  <si>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</si>
  <si>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</si>
  <si>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</si>
  <si>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</si>
  <si>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</si>
  <si>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</si>
  <si>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</si>
  <si>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</si>
  <si>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</si>
  <si>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</si>
  <si>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</si>
  <si>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</si>
  <si>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</si>
  <si>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</si>
  <si>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</si>
  <si>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</si>
  <si>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</si>
  <si>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</si>
  <si>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</si>
  <si>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</si>
  <si>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</si>
  <si>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</si>
  <si>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</si>
  <si>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</si>
  <si>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</si>
  <si>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</si>
  <si>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</si>
  <si>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</si>
  <si>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</si>
  <si>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</si>
  <si>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</si>
  <si>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</si>
  <si>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</si>
  <si>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</si>
  <si>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</si>
  <si>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</si>
  <si>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</si>
  <si>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</si>
  <si>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</si>
  <si>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</si>
  <si>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</si>
  <si>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</si>
  <si>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</si>
  <si>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</si>
  <si>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</si>
  <si>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</si>
  <si>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</si>
  <si>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</si>
  <si>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</si>
  <si>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</si>
  <si>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</si>
  <si>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</si>
  <si>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</si>
  <si>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</si>
  <si>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</si>
  <si>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</si>
  <si>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</si>
  <si>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</si>
  <si>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</si>
  <si>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</si>
  <si>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</si>
  <si>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</si>
  <si>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</si>
  <si>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</si>
  <si>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</si>
  <si>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</si>
  <si>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</si>
  <si>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</si>
  <si>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</si>
  <si>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</si>
  <si>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</si>
  <si>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</si>
  <si>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</si>
  <si>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</si>
  <si>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</si>
  <si>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</si>
  <si>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</si>
  <si>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</si>
  <si>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</si>
  <si>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</si>
  <si>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</si>
  <si>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</si>
  <si>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</si>
  <si>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</si>
  <si>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</si>
  <si>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</si>
  <si>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</si>
  <si>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</si>
  <si>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</si>
  <si>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</si>
  <si>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</si>
  <si>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</si>
  <si>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</si>
  <si>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</si>
  <si>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</si>
  <si>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</si>
  <si>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</si>
  <si>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</si>
  <si>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</si>
  <si>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</si>
  <si>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</si>
  <si>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</si>
  <si>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</si>
  <si>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</si>
  <si>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</si>
  <si>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</si>
  <si>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</si>
  <si>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</si>
  <si>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</si>
  <si>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</si>
  <si>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</si>
  <si>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</si>
  <si>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</si>
  <si>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</si>
  <si>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</si>
  <si>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</si>
  <si>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</si>
  <si>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</si>
  <si>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</si>
  <si>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</si>
  <si>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</si>
  <si>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</si>
  <si>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</si>
  <si>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</si>
  <si>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</si>
  <si>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</si>
  <si>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</si>
  <si>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</si>
  <si>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</si>
  <si>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</si>
  <si>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</si>
  <si>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</si>
  <si>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</si>
  <si>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</si>
  <si>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</si>
  <si>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</si>
  <si>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</si>
  <si>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</si>
  <si>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</si>
  <si>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</si>
  <si>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</si>
  <si>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</si>
  <si>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</si>
  <si>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</si>
  <si>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</si>
  <si>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</si>
  <si>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</si>
  <si>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</si>
  <si>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</si>
  <si>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</si>
  <si>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</si>
  <si>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</si>
  <si>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</si>
  <si>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</si>
  <si>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</si>
  <si>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</si>
  <si>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</si>
  <si>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</si>
  <si>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</si>
  <si>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</si>
  <si>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</si>
  <si>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</si>
  <si>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</si>
  <si>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</si>
  <si>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</si>
  <si>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</si>
  <si>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</si>
  <si>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</si>
  <si>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</si>
  <si>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</si>
  <si>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</si>
  <si>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</si>
  <si>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</si>
  <si>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</si>
  <si>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</si>
  <si>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</si>
  <si>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</si>
  <si>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</si>
  <si>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</si>
  <si>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</si>
  <si>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</si>
  <si>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</si>
  <si>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</si>
  <si>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</si>
  <si>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</si>
  <si>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</si>
  <si>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</si>
  <si>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</si>
  <si>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</si>
  <si>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</si>
  <si>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</si>
  <si>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</si>
  <si>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</si>
  <si>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</si>
  <si>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</si>
  <si>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</si>
  <si>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</si>
  <si>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</si>
  <si>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</si>
  <si>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</si>
  <si>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</si>
  <si>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</si>
  <si>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</si>
  <si>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</si>
  <si>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</si>
  <si>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</si>
  <si>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</si>
  <si>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</si>
  <si>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</si>
  <si>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</si>
  <si>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</si>
  <si>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</si>
  <si>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</si>
  <si>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</si>
  <si>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</si>
  <si>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</si>
  <si>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</si>
  <si>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</si>
  <si>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</si>
  <si>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</si>
  <si>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</si>
  <si>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</si>
  <si>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</si>
  <si>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</si>
  <si>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</si>
  <si>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</si>
  <si>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</si>
  <si>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</si>
  <si>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</si>
  <si>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</si>
  <si>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</si>
  <si>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</si>
  <si>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</si>
  <si>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</si>
  <si>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</si>
  <si>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</si>
  <si>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</si>
  <si>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</si>
  <si>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</si>
  <si>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</si>
  <si>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</si>
  <si>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</si>
  <si>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</si>
  <si>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</si>
  <si>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</si>
  <si>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</si>
  <si>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</si>
  <si>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</si>
  <si>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</si>
  <si>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</si>
  <si>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</si>
  <si>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</si>
  <si>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</si>
  <si>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</si>
  <si>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</si>
  <si>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</si>
  <si>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</si>
  <si>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</si>
  <si>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</si>
  <si>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</si>
  <si>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</si>
  <si>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</si>
  <si>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</si>
  <si>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</si>
  <si>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</si>
  <si>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</si>
  <si>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</si>
  <si>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</si>
  <si>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</si>
  <si>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</si>
  <si>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</si>
  <si>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</si>
  <si>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</si>
  <si>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</si>
  <si>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</si>
  <si>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</si>
  <si>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</si>
  <si>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</si>
  <si>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</si>
  <si>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</si>
  <si>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</si>
  <si>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</si>
  <si>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</si>
  <si>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</si>
  <si>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</si>
  <si>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</si>
  <si>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</si>
  <si>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</si>
  <si>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</si>
  <si>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</si>
  <si>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</si>
  <si>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</si>
  <si>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</si>
  <si>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</si>
  <si>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</si>
  <si>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</si>
  <si>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</si>
  <si>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</si>
  <si>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</si>
  <si>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</si>
  <si>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</si>
  <si>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</si>
  <si>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</si>
  <si>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</si>
  <si>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</si>
  <si>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</si>
  <si>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</si>
  <si>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</si>
  <si>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</si>
  <si>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</si>
  <si>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</si>
  <si>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</si>
  <si>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</si>
  <si>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</si>
  <si>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</si>
  <si>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</si>
  <si>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</si>
  <si>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</si>
  <si>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</si>
  <si>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</si>
  <si>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</si>
  <si>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</si>
  <si>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</si>
  <si>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</si>
  <si>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</si>
  <si>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</si>
  <si>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</si>
  <si>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</si>
  <si>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</si>
  <si>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</si>
  <si>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</si>
  <si>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</si>
  <si>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</si>
  <si>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</si>
  <si>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</si>
  <si>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</si>
  <si>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</si>
  <si>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</si>
  <si>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</si>
  <si>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</si>
  <si>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</si>
  <si>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</si>
  <si>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</si>
  <si>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</si>
  <si>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</si>
  <si>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</si>
  <si>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</si>
  <si>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</si>
  <si>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</si>
  <si>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</si>
  <si>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</si>
  <si>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</si>
  <si>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</si>
  <si>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</si>
  <si>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</si>
  <si>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</si>
  <si>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</si>
  <si>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</si>
  <si>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</si>
  <si>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</si>
  <si>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</si>
  <si>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</si>
  <si>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</si>
  <si>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</si>
  <si>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</si>
  <si>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</si>
  <si>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</si>
  <si>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</si>
  <si>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</si>
  <si>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</si>
  <si>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</si>
  <si>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</si>
  <si>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</si>
  <si>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</si>
  <si>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</si>
  <si>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</si>
  <si>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</si>
  <si>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</si>
  <si>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</si>
  <si>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</si>
  <si>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</si>
  <si>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</si>
  <si>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</si>
  <si>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</si>
  <si>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</si>
  <si>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</si>
  <si>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</si>
  <si>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</si>
  <si>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</si>
  <si>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</si>
  <si>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</si>
  <si>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</si>
  <si>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</si>
  <si>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</si>
  <si>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</si>
  <si>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</si>
  <si>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</si>
  <si>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</si>
  <si>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</si>
  <si>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</si>
  <si>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</si>
  <si>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</si>
  <si>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</si>
  <si>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</si>
  <si>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</si>
  <si>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</si>
  <si>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</si>
  <si>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</si>
  <si>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</si>
  <si>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</si>
  <si>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</si>
  <si>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</si>
  <si>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</si>
  <si>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</si>
  <si>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</si>
  <si>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</si>
  <si>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</si>
  <si>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</si>
  <si>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</si>
  <si>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</si>
  <si>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</si>
  <si>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</si>
  <si>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</si>
  <si>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</si>
  <si>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</si>
  <si>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</si>
  <si>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</si>
  <si>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</si>
  <si>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</si>
  <si>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</si>
  <si>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</si>
  <si>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</si>
  <si>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</si>
  <si>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</si>
  <si>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</si>
  <si>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</si>
  <si>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</si>
  <si>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</si>
  <si>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</si>
  <si>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</si>
  <si>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</si>
  <si>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</si>
  <si>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</si>
  <si>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</si>
  <si>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</si>
  <si>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</si>
  <si>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</si>
  <si>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</si>
  <si>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</si>
  <si>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</si>
  <si>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</si>
  <si>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</si>
  <si>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</si>
  <si>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</si>
  <si>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</si>
  <si>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</si>
  <si>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</si>
  <si>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</si>
  <si>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</si>
  <si>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</si>
  <si>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</si>
  <si>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</si>
  <si>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</si>
  <si>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</si>
  <si>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</si>
  <si>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</si>
  <si>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</si>
  <si>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</si>
  <si>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</si>
  <si>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</si>
  <si>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</si>
  <si>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</si>
  <si>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</si>
  <si>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</si>
  <si>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</si>
  <si>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</si>
  <si>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</si>
  <si>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</si>
  <si>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</si>
  <si>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</si>
  <si>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</si>
  <si>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</si>
  <si>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</si>
  <si>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</si>
  <si>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</si>
  <si>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</si>
  <si>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</si>
  <si>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</si>
  <si>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</si>
  <si>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</si>
  <si>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</si>
  <si>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</si>
  <si>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</si>
  <si>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</si>
  <si>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</si>
  <si>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</si>
  <si>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</si>
  <si>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</si>
  <si>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</si>
  <si>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</si>
  <si>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</si>
  <si>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</si>
  <si>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</si>
  <si>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</si>
  <si>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</si>
  <si>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</si>
  <si>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</si>
  <si>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</si>
  <si>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</si>
  <si>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</si>
  <si>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</si>
  <si>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</si>
  <si>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</si>
  <si>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</si>
  <si>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</si>
  <si>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</si>
  <si>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</si>
  <si>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</si>
  <si>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</si>
  <si>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</si>
  <si>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</si>
  <si>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</si>
  <si>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</si>
  <si>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</si>
  <si>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</si>
  <si>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</si>
  <si>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</si>
  <si>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</si>
  <si>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</si>
  <si>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</si>
  <si>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</si>
  <si>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</si>
  <si>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</si>
  <si>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</si>
  <si>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</si>
  <si>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</si>
  <si>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</si>
  <si>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</si>
  <si>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</si>
  <si>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</si>
  <si>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</si>
  <si>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</si>
  <si>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</si>
  <si>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</si>
  <si>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</si>
  <si>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</si>
  <si>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</si>
  <si>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</si>
  <si>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</si>
  <si>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</si>
  <si>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</si>
  <si>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</si>
  <si>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</si>
  <si>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</si>
  <si>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</si>
  <si>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</si>
  <si>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</si>
  <si>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</si>
  <si>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</si>
  <si>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</si>
  <si>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</si>
  <si>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</si>
  <si>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</si>
  <si>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</si>
  <si>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</si>
  <si>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</si>
  <si>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</si>
  <si>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</si>
  <si>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</si>
  <si>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</si>
  <si>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</si>
  <si>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</si>
  <si>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</si>
  <si>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</si>
  <si>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</si>
  <si>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</si>
  <si>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</si>
  <si>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</si>
  <si>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</si>
  <si>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</si>
  <si>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</si>
  <si>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</si>
  <si>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</si>
  <si>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</si>
  <si>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</si>
  <si>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</si>
  <si>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</si>
  <si>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</si>
  <si>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</si>
  <si>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</si>
  <si>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</si>
  <si>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</si>
  <si>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</si>
  <si>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</si>
  <si>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</si>
  <si>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</si>
  <si>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</si>
  <si>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</si>
  <si>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</si>
  <si>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</si>
  <si>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</si>
  <si>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</si>
  <si>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</si>
  <si>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</si>
  <si>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</si>
  <si>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</si>
  <si>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</si>
  <si>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</si>
  <si>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</si>
  <si>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</si>
  <si>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</si>
  <si>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</si>
  <si>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</si>
  <si>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</si>
  <si>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</si>
  <si>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</si>
  <si>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</si>
  <si>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</si>
  <si>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</si>
  <si>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</si>
  <si>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</si>
  <si>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</si>
  <si>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</si>
  <si>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</si>
  <si>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</si>
  <si>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</si>
  <si>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</si>
  <si>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</si>
  <si>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</si>
  <si>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</si>
  <si>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</si>
  <si>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</si>
  <si>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</si>
  <si>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</si>
  <si>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</si>
  <si>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</si>
  <si>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</si>
  <si>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</si>
  <si>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</si>
  <si>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</si>
  <si>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</si>
  <si>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</si>
  <si>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</si>
  <si>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</si>
  <si>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</si>
  <si>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</si>
  <si>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</si>
  <si>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</si>
  <si>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</si>
  <si>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</si>
  <si>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</si>
  <si>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</si>
  <si>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</si>
  <si>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</si>
  <si>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</si>
  <si>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</si>
  <si>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</si>
  <si>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</si>
  <si>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</si>
  <si>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</si>
  <si>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</si>
  <si>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</si>
  <si>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</si>
  <si>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</si>
  <si>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</si>
  <si>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</si>
  <si>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</si>
  <si>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</si>
  <si>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</si>
  <si>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</si>
  <si>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</si>
  <si>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</si>
  <si>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</si>
  <si>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</si>
  <si>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</si>
  <si>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</si>
  <si>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</si>
  <si>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</si>
  <si>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</si>
  <si>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</si>
  <si>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</si>
  <si>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</si>
  <si>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</si>
  <si>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</si>
  <si>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</si>
  <si>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</si>
  <si>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</si>
  <si>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</si>
  <si>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</si>
  <si>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</si>
  <si>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</si>
  <si>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</si>
  <si>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</si>
  <si>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</si>
  <si>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</si>
  <si>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</si>
  <si>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</si>
  <si>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</si>
  <si>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</si>
  <si>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</si>
  <si>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</si>
  <si>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</si>
  <si>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</si>
  <si>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</si>
  <si>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</si>
  <si>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</si>
  <si>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</si>
  <si>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</si>
  <si>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</si>
  <si>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</si>
  <si>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</si>
  <si>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</si>
  <si>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</si>
  <si>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</si>
  <si>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</si>
  <si>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</si>
  <si>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</si>
  <si>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</si>
  <si>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</si>
  <si>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</si>
  <si>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</si>
  <si>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</si>
  <si>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</si>
  <si>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</si>
  <si>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</si>
  <si>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</si>
  <si>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</si>
  <si>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</si>
  <si>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</si>
  <si>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</si>
  <si>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</si>
  <si>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</si>
  <si>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</si>
  <si>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</si>
  <si>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</si>
  <si>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</si>
  <si>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</si>
  <si>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</si>
  <si>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</si>
  <si>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</si>
  <si>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</si>
  <si>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</si>
  <si>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</si>
  <si>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</si>
  <si>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</si>
  <si>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</si>
  <si>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</si>
  <si>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</si>
  <si>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</si>
  <si>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</si>
  <si>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</si>
  <si>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</si>
  <si>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</si>
  <si>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</si>
  <si>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</si>
  <si>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</si>
  <si>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</si>
  <si>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</si>
  <si>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</si>
  <si>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</si>
  <si>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</si>
  <si>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</si>
  <si>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</si>
  <si>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</si>
  <si>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</si>
  <si>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</si>
  <si>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</si>
  <si>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</si>
  <si>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</si>
  <si>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</si>
  <si>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</si>
  <si>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</si>
  <si>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</si>
  <si>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</si>
  <si>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</si>
  <si>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</si>
  <si>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</si>
  <si>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</si>
  <si>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</si>
  <si>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</si>
  <si>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</si>
  <si>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</si>
  <si>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</si>
  <si>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</si>
  <si>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</si>
  <si>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</si>
  <si>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</si>
  <si>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</si>
  <si>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</si>
  <si>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</si>
  <si>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</si>
  <si>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</si>
  <si>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</si>
  <si>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</si>
  <si>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</si>
  <si>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</si>
  <si>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</si>
  <si>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</si>
  <si>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</si>
  <si>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</si>
  <si>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</si>
  <si>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</si>
  <si>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</si>
  <si>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</si>
  <si>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</si>
  <si>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</si>
  <si>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</si>
  <si>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</si>
  <si>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</si>
  <si>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</si>
  <si>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</si>
  <si>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</si>
  <si>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</si>
  <si>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</si>
  <si>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</si>
  <si>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</si>
  <si>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</si>
  <si>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</si>
  <si>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</si>
  <si>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</si>
  <si>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</si>
  <si>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</si>
  <si>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</si>
  <si>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</si>
  <si>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</si>
  <si>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</si>
  <si>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</si>
  <si>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</si>
  <si>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</si>
  <si>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</si>
  <si>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</si>
  <si>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</si>
  <si>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</si>
  <si>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</si>
  <si>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</si>
  <si>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</si>
  <si>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</si>
  <si>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</si>
  <si>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</si>
  <si>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</si>
  <si>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</si>
  <si>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</si>
  <si>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</si>
  <si>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</si>
  <si>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</si>
  <si>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</si>
  <si>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</si>
  <si>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</si>
  <si>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</si>
  <si>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</si>
  <si>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</si>
  <si>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</si>
  <si>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</si>
  <si>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</si>
  <si>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</si>
  <si>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</si>
  <si>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</si>
  <si>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</si>
  <si>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</si>
  <si>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</si>
  <si>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</si>
  <si>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</si>
  <si>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</si>
  <si>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</si>
  <si>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</si>
  <si>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</si>
  <si>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</si>
  <si>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</si>
  <si>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</si>
  <si>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</si>
  <si>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</si>
  <si>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</si>
  <si>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</si>
  <si>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</si>
  <si>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</si>
  <si>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</si>
  <si>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</si>
  <si>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</si>
  <si>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</si>
  <si>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</si>
  <si>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</si>
  <si>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</si>
  <si>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</si>
  <si>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</si>
  <si>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</si>
  <si>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</si>
  <si>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</si>
  <si>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</si>
  <si>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</si>
  <si>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</si>
  <si>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</si>
  <si>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</si>
  <si>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</si>
  <si>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</si>
  <si>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</si>
  <si>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</si>
  <si>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</si>
  <si>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</si>
  <si>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</si>
  <si>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</si>
  <si>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</si>
  <si>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</si>
  <si>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</si>
  <si>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</si>
  <si>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</si>
  <si>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</si>
  <si>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</si>
  <si>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</si>
  <si>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</si>
  <si>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</si>
  <si>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</si>
  <si>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</si>
  <si>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</si>
  <si>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</si>
  <si>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</si>
  <si>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</si>
  <si>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</si>
  <si>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</si>
  <si>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</si>
  <si>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</si>
  <si>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</si>
  <si>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</si>
  <si>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</si>
  <si>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</si>
  <si>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</si>
  <si>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</si>
  <si>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</si>
  <si>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</si>
  <si>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</si>
  <si>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</si>
  <si>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</si>
  <si>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</si>
  <si>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</si>
  <si>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</si>
  <si>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</si>
  <si>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</si>
  <si>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</si>
  <si>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</si>
  <si>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</si>
  <si>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</si>
  <si>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</si>
  <si>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</si>
  <si>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</si>
  <si>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</si>
  <si>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</si>
  <si>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</si>
  <si>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</si>
  <si>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</si>
  <si>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</si>
  <si>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</si>
  <si>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</si>
  <si>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</si>
  <si>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</si>
  <si>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</si>
  <si>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</si>
  <si>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</si>
  <si>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</si>
  <si>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</si>
  <si>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</si>
  <si>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</si>
  <si>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</si>
  <si>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</si>
  <si>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</si>
  <si>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</si>
  <si>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</si>
  <si>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</si>
  <si>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</si>
  <si>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</si>
  <si>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</si>
  <si>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</si>
  <si>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</si>
  <si>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</si>
  <si>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</si>
  <si>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</si>
  <si>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</si>
  <si>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</si>
  <si>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</si>
  <si>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</si>
  <si>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</si>
  <si>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</si>
  <si>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</si>
  <si>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</si>
  <si>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</si>
  <si>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</si>
  <si>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</si>
  <si>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</si>
  <si>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</si>
  <si>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</si>
  <si>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</si>
  <si>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</si>
  <si>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</si>
  <si>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</si>
  <si>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</si>
  <si>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</si>
  <si>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</si>
  <si>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</si>
  <si>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</si>
  <si>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</si>
  <si>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</si>
  <si>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</si>
  <si>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</si>
  <si>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</si>
  <si>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</si>
  <si>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</si>
  <si>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</si>
  <si>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</si>
  <si>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</si>
  <si>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</si>
  <si>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</si>
  <si>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</si>
  <si>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</si>
  <si>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</si>
  <si>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</si>
  <si>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</si>
  <si>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</si>
  <si>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</si>
  <si>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</si>
  <si>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</si>
  <si>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</si>
  <si>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</si>
  <si>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</si>
  <si>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</si>
  <si>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</si>
  <si>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</si>
  <si>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</si>
  <si>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</si>
  <si>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</si>
  <si>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</si>
  <si>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</si>
  <si>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</si>
  <si>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</si>
  <si>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</si>
  <si>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</si>
  <si>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</si>
  <si>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</si>
  <si>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</si>
  <si>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</si>
  <si>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</si>
  <si>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</si>
  <si>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</si>
  <si>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</si>
  <si>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</si>
  <si>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</si>
  <si>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</si>
  <si>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</si>
  <si>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</si>
  <si>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</si>
  <si>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</si>
  <si>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</si>
  <si>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</si>
  <si>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</si>
  <si>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</si>
  <si>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</si>
  <si>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</si>
  <si>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</si>
  <si>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</si>
  <si>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</si>
  <si>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</si>
  <si>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</si>
  <si>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</si>
  <si>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</si>
  <si>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</si>
  <si>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</si>
  <si>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</si>
  <si>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</si>
  <si>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</si>
  <si>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</si>
  <si>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</si>
  <si>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</si>
  <si>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</si>
  <si>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</si>
  <si>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</si>
  <si>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</si>
  <si>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</si>
  <si>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</si>
  <si>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</si>
  <si>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</si>
  <si>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</si>
  <si>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</si>
  <si>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</si>
  <si>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</si>
  <si>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</si>
  <si>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</si>
  <si>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</si>
  <si>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</si>
  <si>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</si>
  <si>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</si>
  <si>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</si>
  <si>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</si>
  <si>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</si>
  <si>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</si>
  <si>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</si>
  <si>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</si>
  <si>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</si>
  <si>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</si>
  <si>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</si>
  <si>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</si>
  <si>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</si>
  <si>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</si>
  <si>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</si>
  <si>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</si>
  <si>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</si>
  <si>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</si>
  <si>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</si>
  <si>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</si>
  <si>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</si>
  <si>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</si>
  <si>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</si>
  <si>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</si>
  <si>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</si>
  <si>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</si>
  <si>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</si>
  <si>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</si>
  <si>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</si>
  <si>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</si>
  <si>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</si>
  <si>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</si>
  <si>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</si>
  <si>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</si>
  <si>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</si>
  <si>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</si>
  <si>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</si>
  <si>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</si>
  <si>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</si>
  <si>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</si>
  <si>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</si>
  <si>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</si>
  <si>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</si>
  <si>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</si>
  <si>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</si>
  <si>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</si>
  <si>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</si>
  <si>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</si>
  <si>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</si>
  <si>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</si>
  <si>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</si>
  <si>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</si>
  <si>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</si>
  <si>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</si>
  <si>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</si>
  <si>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</si>
  <si>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</si>
  <si>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</si>
  <si>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</si>
  <si>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</si>
  <si>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</si>
  <si>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</si>
  <si>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</si>
  <si>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</si>
  <si>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</si>
  <si>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</si>
  <si>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</si>
  <si>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</si>
  <si>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</si>
  <si>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</si>
  <si>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</si>
  <si>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</si>
  <si>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</si>
  <si>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</si>
  <si>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</si>
  <si>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</si>
  <si>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</si>
  <si>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</si>
  <si>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</si>
  <si>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</si>
  <si>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</si>
  <si>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</si>
  <si>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</si>
  <si>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</si>
  <si>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</si>
  <si>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</si>
  <si>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</si>
  <si>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</si>
  <si>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</si>
  <si>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</si>
  <si>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</si>
  <si>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</si>
  <si>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</si>
  <si>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</si>
  <si>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</si>
  <si>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</si>
  <si>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</si>
  <si>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</si>
  <si>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</si>
  <si>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</si>
  <si>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</si>
  <si>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</si>
  <si>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</si>
  <si>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</si>
  <si>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</si>
  <si>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</si>
  <si>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</si>
  <si>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</si>
  <si>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</si>
  <si>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</si>
  <si>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</si>
  <si>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</si>
  <si>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</si>
  <si>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</si>
  <si>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</si>
  <si>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</si>
  <si>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</si>
  <si>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</si>
  <si>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</si>
  <si>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</si>
  <si>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</si>
  <si>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</si>
  <si>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</si>
  <si>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</si>
  <si>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</si>
  <si>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</si>
  <si>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</si>
  <si>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</si>
  <si>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</si>
  <si>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</si>
  <si>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</si>
  <si>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</si>
  <si>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</si>
  <si>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</si>
  <si>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</si>
  <si>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</si>
  <si>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</si>
  <si>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</si>
  <si>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</si>
  <si>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</si>
  <si>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</si>
  <si>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</si>
  <si>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</si>
  <si>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</si>
  <si>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</si>
  <si>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</si>
  <si>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</si>
  <si>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</si>
  <si>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</si>
  <si>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</si>
  <si>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</si>
  <si>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</si>
  <si>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</si>
  <si>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</si>
  <si>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</si>
  <si>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</si>
  <si>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</si>
  <si>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</si>
  <si>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</si>
  <si>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</si>
  <si>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</si>
  <si>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</si>
  <si>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</si>
  <si>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</si>
  <si>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</si>
  <si>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</si>
  <si>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</si>
  <si>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</si>
  <si>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</si>
  <si>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</si>
  <si>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</si>
  <si>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</si>
  <si>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</si>
  <si>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</si>
  <si>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</si>
  <si>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</si>
  <si>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</si>
  <si>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</si>
  <si>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</si>
  <si>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</si>
  <si>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</si>
  <si>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</si>
  <si>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</si>
  <si>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</si>
  <si>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</si>
  <si>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</si>
  <si>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</si>
  <si>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</si>
  <si>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</si>
  <si>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</si>
  <si>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</si>
  <si>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</si>
  <si>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</si>
  <si>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</si>
  <si>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</si>
  <si>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</si>
  <si>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</si>
  <si>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</si>
  <si>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</si>
  <si>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</si>
  <si>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</si>
  <si>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</si>
  <si>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</si>
  <si>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</si>
  <si>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</si>
  <si>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</si>
  <si>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</si>
  <si>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</si>
  <si>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</si>
  <si>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</si>
  <si>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</si>
  <si>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</si>
  <si>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</si>
  <si>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</si>
  <si>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</si>
  <si>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</si>
  <si>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</si>
  <si>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</si>
  <si>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</si>
  <si>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</si>
  <si>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</si>
  <si>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</si>
  <si>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</si>
  <si>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</si>
  <si>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</si>
  <si>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</si>
  <si>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</si>
  <si>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</si>
  <si>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</si>
  <si>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</si>
  <si>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</si>
  <si>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</si>
  <si>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</si>
  <si>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</si>
  <si>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</si>
  <si>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</si>
  <si>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</si>
  <si>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</si>
  <si>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</si>
  <si>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</si>
  <si>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</si>
  <si>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</si>
  <si>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</si>
  <si>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</si>
  <si>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</si>
  <si>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</si>
  <si>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</si>
  <si>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</si>
  <si>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</si>
  <si>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</si>
  <si>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</si>
  <si>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</si>
  <si>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</si>
  <si>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</si>
  <si>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</si>
  <si>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</si>
  <si>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</si>
  <si>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</si>
  <si>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</si>
  <si>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</si>
  <si>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</si>
  <si>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</si>
  <si>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</si>
  <si>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</si>
  <si>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</si>
  <si>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</si>
  <si>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</si>
  <si>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</si>
  <si>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</si>
  <si>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</si>
  <si>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</si>
  <si>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</si>
  <si>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</si>
  <si>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</si>
  <si>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</si>
  <si>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</si>
  <si>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</si>
  <si>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</si>
  <si>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</si>
  <si>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</si>
  <si>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</si>
  <si>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</si>
  <si>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</si>
  <si>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</si>
  <si>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</si>
  <si>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</si>
  <si>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</si>
  <si>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</si>
  <si>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</si>
  <si>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</si>
  <si>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</si>
  <si>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</si>
  <si>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</si>
  <si>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</si>
  <si>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</si>
  <si>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</si>
  <si>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</si>
  <si>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</si>
  <si>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</si>
  <si>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</si>
  <si>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</si>
  <si>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</si>
  <si>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</si>
  <si>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</si>
  <si>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</si>
  <si>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</si>
  <si>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</si>
  <si>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</si>
  <si>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</si>
  <si>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</si>
  <si>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</si>
  <si>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</si>
  <si>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</si>
  <si>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</si>
  <si>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</si>
  <si>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</si>
  <si>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</si>
  <si>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</si>
  <si>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</si>
  <si>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</si>
  <si>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</si>
  <si>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</si>
  <si>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</si>
  <si>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</si>
  <si>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</si>
  <si>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</si>
  <si>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</si>
  <si>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</si>
  <si>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</si>
  <si>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</si>
  <si>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</si>
  <si>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</si>
  <si>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</si>
  <si>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</si>
  <si>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</si>
  <si>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</si>
  <si>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</si>
  <si>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</si>
  <si>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</si>
  <si>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</si>
  <si>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</si>
  <si>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</si>
  <si>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</si>
  <si>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</si>
  <si>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</si>
  <si>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</si>
  <si>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</si>
  <si>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</si>
  <si>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</si>
  <si>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</si>
  <si>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</si>
  <si>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</si>
  <si>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</si>
  <si>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</si>
  <si>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</si>
  <si>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</si>
  <si>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</si>
  <si>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</si>
  <si>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</si>
  <si>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</si>
  <si>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</si>
  <si>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</si>
  <si>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</si>
  <si>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</si>
  <si>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</si>
  <si>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</si>
  <si>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</si>
  <si>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</si>
  <si>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</si>
  <si>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</si>
  <si>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</si>
  <si>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</si>
  <si>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</si>
  <si>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</si>
  <si>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</si>
  <si>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</si>
  <si>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</si>
  <si>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</si>
  <si>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</si>
  <si>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</si>
  <si>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</si>
  <si>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</si>
  <si>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</si>
  <si>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</si>
  <si>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</si>
  <si>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</si>
  <si>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</si>
  <si>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</si>
  <si>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</si>
  <si>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</si>
  <si>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</si>
  <si>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</si>
  <si>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</si>
  <si>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</si>
  <si>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</si>
  <si>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</si>
  <si>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</si>
  <si>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</si>
  <si>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</si>
  <si>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</si>
  <si>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</si>
  <si>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</si>
  <si>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</si>
  <si>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</si>
  <si>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</si>
  <si>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</si>
  <si>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</si>
  <si>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</si>
  <si>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</si>
  <si>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</si>
  <si>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</si>
  <si>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</si>
  <si>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</si>
  <si>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</si>
  <si>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</si>
  <si>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</si>
  <si>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</si>
  <si>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</si>
  <si>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</si>
  <si>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</si>
  <si>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</si>
  <si>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</si>
  <si>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</si>
  <si>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</si>
  <si>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</si>
  <si>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</si>
  <si>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</si>
  <si>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</si>
  <si>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</si>
  <si>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</si>
  <si>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</si>
  <si>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</si>
  <si>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</si>
  <si>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</si>
  <si>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</si>
  <si>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</si>
  <si>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</si>
  <si>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</si>
  <si>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</si>
  <si>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</si>
  <si>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</si>
  <si>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</si>
  <si>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</si>
  <si>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</si>
  <si>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</si>
  <si>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</si>
  <si>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</si>
  <si>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</si>
  <si>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</si>
  <si>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</si>
  <si>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</si>
  <si>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</si>
  <si>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</si>
  <si>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</si>
  <si>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</si>
  <si>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</si>
  <si>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</si>
  <si>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</si>
  <si>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</si>
  <si>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</si>
  <si>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</si>
  <si>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</si>
  <si>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</si>
  <si>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</si>
  <si>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</si>
  <si>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</si>
  <si>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</si>
  <si>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</si>
  <si>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</si>
  <si>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</si>
  <si>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</si>
  <si>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</si>
  <si>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</si>
  <si>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</si>
  <si>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</si>
  <si>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</si>
  <si>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</si>
  <si>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</si>
  <si>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</si>
  <si>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</si>
  <si>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</si>
  <si>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</si>
  <si>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</si>
  <si>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</si>
  <si>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</si>
  <si>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</si>
  <si>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</si>
  <si>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</si>
  <si>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</si>
  <si>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</si>
  <si>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</si>
  <si>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</si>
  <si>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</si>
  <si>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</si>
  <si>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</si>
  <si>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</si>
  <si>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</si>
  <si>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</si>
  <si>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</si>
  <si>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</si>
  <si>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</si>
  <si>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</si>
  <si>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</si>
  <si>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</si>
  <si>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</si>
  <si>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</si>
  <si>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</si>
  <si>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</si>
  <si>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</si>
  <si>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</si>
  <si>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</si>
  <si>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</si>
  <si>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</si>
  <si>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</si>
  <si>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</si>
  <si>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</si>
  <si>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</si>
  <si>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</si>
  <si>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</si>
  <si>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</si>
  <si>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</si>
  <si>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</si>
  <si>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</si>
  <si>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</si>
  <si>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</si>
  <si>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</si>
  <si>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</si>
  <si>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</si>
  <si>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</si>
  <si>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</si>
  <si>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</si>
  <si>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</si>
  <si>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</si>
  <si>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</si>
  <si>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</si>
  <si>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</si>
  <si>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</si>
  <si>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</si>
  <si>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</si>
  <si>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</si>
  <si>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</si>
  <si>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</si>
  <si>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</si>
  <si>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</si>
  <si>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</si>
  <si>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</si>
  <si>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</si>
  <si>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</si>
  <si>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</si>
  <si>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</si>
  <si>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</si>
  <si>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</si>
  <si>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</si>
  <si>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</si>
  <si>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</si>
  <si>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</si>
  <si>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</si>
  <si>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</si>
  <si>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</si>
  <si>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</si>
  <si>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</si>
  <si>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</si>
  <si>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</si>
  <si>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</si>
  <si>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</si>
  <si>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</si>
  <si>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</si>
  <si>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</si>
  <si>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</si>
  <si>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</si>
  <si>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</si>
  <si>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</si>
  <si>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</si>
  <si>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</si>
  <si>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</si>
  <si>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</si>
  <si>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</si>
  <si>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</si>
  <si>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</si>
  <si>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</si>
  <si>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</si>
  <si>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</si>
  <si>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</si>
  <si>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</si>
  <si>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</si>
  <si>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</si>
  <si>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</si>
  <si>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</si>
  <si>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</si>
  <si>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</si>
  <si>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</si>
  <si>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</si>
  <si>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</si>
  <si>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</si>
  <si>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</si>
  <si>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</si>
  <si>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</si>
  <si>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</si>
  <si>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</si>
  <si>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</si>
  <si>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</si>
  <si>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</si>
  <si>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</si>
  <si>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</si>
  <si>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</si>
  <si>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</si>
  <si>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</si>
  <si>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</si>
  <si>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</si>
  <si>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</si>
  <si>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</si>
  <si>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</si>
  <si>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</si>
  <si>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</si>
  <si>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</si>
  <si>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</si>
  <si>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</si>
  <si>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</si>
  <si>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</si>
  <si>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</si>
  <si>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</si>
  <si>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</si>
  <si>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</si>
  <si>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</si>
  <si>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</si>
  <si>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</si>
  <si>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</si>
  <si>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</si>
  <si>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</si>
  <si>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</si>
  <si>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</si>
  <si>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</si>
  <si>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</si>
  <si>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</si>
  <si>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</si>
  <si>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</si>
  <si>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</si>
  <si>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</si>
  <si>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</si>
  <si>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</si>
  <si>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</si>
  <si>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</si>
  <si>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</si>
  <si>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</si>
  <si>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</si>
  <si>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</si>
  <si>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</si>
  <si>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</si>
  <si>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</si>
  <si>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</si>
  <si>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</si>
  <si>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</si>
  <si>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</si>
  <si>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</si>
  <si>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</si>
  <si>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</si>
  <si>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</si>
  <si>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</si>
  <si>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</si>
  <si>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</si>
  <si>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</si>
  <si>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</si>
  <si>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</si>
  <si>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</si>
  <si>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</si>
  <si>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</si>
  <si>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</si>
  <si>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</si>
  <si>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</si>
  <si>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</si>
  <si>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</si>
  <si>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</si>
  <si>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</si>
  <si>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</si>
  <si>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</si>
  <si>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</si>
  <si>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</si>
  <si>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</si>
  <si>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</si>
  <si>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</si>
  <si>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</si>
  <si>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</si>
  <si>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</si>
  <si>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</si>
  <si>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</si>
  <si>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</si>
  <si>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</si>
  <si>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</si>
  <si>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</si>
  <si>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</si>
  <si>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</si>
  <si>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</si>
  <si>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</si>
  <si>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</si>
  <si>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</si>
  <si>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</si>
  <si>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</si>
  <si>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</si>
  <si>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</si>
  <si>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</si>
  <si>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</si>
  <si>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</si>
  <si>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</si>
  <si>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</si>
  <si>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</si>
  <si>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</si>
  <si>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</si>
  <si>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</si>
  <si>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</si>
  <si>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</si>
  <si>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</si>
  <si>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</si>
  <si>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</si>
  <si>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</si>
  <si>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</si>
  <si>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</si>
  <si>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</si>
  <si>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</si>
  <si>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</si>
  <si>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</si>
  <si>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</si>
  <si>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</si>
  <si>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</si>
  <si>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</si>
  <si>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</si>
  <si>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</si>
  <si>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</si>
  <si>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</si>
  <si>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</si>
  <si>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</si>
  <si>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</si>
  <si>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</si>
  <si>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</si>
  <si>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</si>
  <si>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</si>
  <si>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</si>
  <si>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</si>
  <si>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</si>
  <si>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</si>
  <si>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</si>
  <si>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</si>
  <si>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</si>
  <si>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</si>
  <si>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</si>
  <si>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</si>
  <si>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</si>
  <si>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</si>
  <si>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</si>
  <si>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</si>
  <si>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</si>
  <si>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</si>
  <si>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</si>
  <si>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</si>
  <si>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</si>
  <si>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</si>
  <si>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</si>
  <si>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</si>
  <si>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</si>
  <si>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</si>
  <si>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</si>
  <si>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</si>
  <si>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</si>
  <si>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</si>
  <si>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</si>
  <si>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</si>
  <si>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</si>
  <si>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</si>
  <si>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</si>
  <si>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</si>
  <si>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</si>
  <si>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</si>
  <si>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</si>
  <si>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</si>
  <si>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</si>
  <si>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</si>
  <si>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</si>
  <si>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</si>
  <si>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</si>
  <si>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</si>
  <si>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</si>
  <si>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</si>
  <si>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</si>
  <si>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</si>
  <si>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</si>
  <si>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</si>
  <si>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</si>
  <si>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</si>
  <si>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</si>
  <si>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</si>
  <si>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</si>
  <si>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</si>
  <si>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</si>
  <si>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</si>
  <si>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</si>
  <si>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</si>
  <si>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</si>
  <si>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</si>
  <si>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</si>
  <si>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</si>
  <si>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</si>
  <si>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</si>
  <si>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</si>
  <si>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</si>
  <si>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</si>
  <si>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</si>
  <si>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</si>
  <si>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</si>
  <si>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</si>
  <si>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</si>
  <si>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</si>
  <si>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</si>
  <si>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</si>
  <si>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</si>
  <si>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</si>
  <si>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</si>
  <si>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</si>
  <si>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</si>
  <si>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</si>
  <si>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</si>
  <si>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</si>
  <si>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</si>
  <si>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</si>
  <si>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</si>
  <si>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</si>
  <si>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</si>
  <si>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</si>
  <si>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</si>
  <si>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</si>
  <si>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</si>
  <si>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</si>
  <si>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</si>
  <si>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</si>
  <si>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</si>
  <si>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</si>
  <si>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</si>
  <si>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</si>
  <si>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</si>
  <si>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</si>
  <si>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</si>
  <si>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</si>
  <si>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</si>
  <si>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</si>
  <si>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</si>
  <si>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</si>
  <si>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</si>
  <si>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</si>
  <si>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</si>
  <si>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</si>
  <si>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</si>
  <si>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</si>
  <si>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</si>
  <si>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</si>
  <si>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</si>
  <si>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</si>
  <si>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</si>
  <si>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</si>
  <si>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</si>
  <si>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</si>
  <si>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</si>
  <si>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</si>
  <si>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</si>
  <si>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</si>
  <si>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</si>
  <si>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</si>
  <si>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</si>
  <si>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</si>
  <si>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</si>
  <si>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</si>
  <si>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</si>
  <si>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</si>
  <si>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</si>
  <si>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</si>
  <si>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</si>
  <si>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</si>
  <si>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</si>
  <si>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</si>
  <si>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</si>
  <si>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</si>
  <si>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</si>
  <si>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</si>
  <si>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</si>
  <si>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</si>
  <si>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</si>
  <si>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</si>
  <si>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</si>
  <si>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</si>
  <si>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</si>
  <si>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</si>
  <si>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</si>
  <si>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</si>
  <si>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</si>
  <si>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</si>
  <si>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</si>
  <si>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</si>
  <si>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</si>
  <si>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</si>
  <si>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</si>
  <si>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</si>
  <si>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</si>
  <si>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</si>
  <si>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</si>
  <si>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</si>
  <si>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</si>
  <si>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</si>
  <si>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</si>
  <si>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</si>
  <si>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</si>
  <si>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</si>
  <si>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</si>
  <si>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</si>
  <si>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</si>
  <si>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</si>
  <si>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</si>
  <si>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</si>
  <si>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</si>
  <si>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</si>
  <si>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</si>
  <si>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</si>
  <si>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</si>
  <si>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</si>
  <si>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</si>
  <si>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</si>
  <si>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</si>
  <si>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</si>
  <si>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</si>
  <si>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</si>
  <si>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</si>
  <si>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</si>
  <si>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</si>
  <si>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</si>
  <si>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</si>
  <si>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</si>
  <si>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</si>
  <si>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</si>
  <si>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</si>
  <si>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</si>
  <si>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</si>
  <si>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</si>
  <si>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</si>
  <si>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</si>
  <si>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</si>
  <si>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</si>
  <si>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</si>
  <si>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</si>
  <si>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</si>
  <si>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</si>
  <si>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</si>
  <si>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</si>
  <si>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</si>
  <si>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</si>
  <si>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</si>
  <si>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</si>
  <si>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</si>
  <si>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</si>
  <si>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</si>
  <si>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</si>
  <si>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</si>
  <si>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</si>
  <si>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</si>
  <si>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</si>
  <si>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</si>
  <si>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</si>
  <si>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</si>
  <si>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</si>
  <si>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</si>
  <si>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</si>
  <si>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</si>
  <si>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</si>
  <si>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</si>
  <si>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</si>
  <si>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</si>
  <si>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</si>
  <si>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</si>
  <si>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</si>
  <si>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</si>
  <si>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</si>
  <si>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</si>
  <si>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</si>
  <si>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</si>
  <si>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</si>
  <si>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</si>
  <si>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</si>
  <si>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</si>
  <si>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</si>
  <si>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</si>
  <si>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</si>
  <si>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</si>
  <si>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</si>
  <si>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</si>
  <si>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</si>
  <si>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</si>
  <si>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</si>
  <si>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</si>
  <si>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</si>
  <si>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</si>
  <si>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</si>
  <si>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</si>
  <si>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</si>
  <si>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</si>
  <si>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</si>
  <si>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</si>
  <si>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</si>
  <si>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</si>
  <si>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</si>
  <si>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</si>
  <si>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</si>
  <si>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</si>
  <si>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</si>
  <si>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</si>
  <si>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</si>
  <si>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</si>
  <si>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</si>
  <si>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</si>
  <si>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</si>
  <si>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</si>
  <si>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</si>
  <si>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</si>
  <si>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</si>
  <si>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</si>
  <si>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</si>
  <si>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</si>
  <si>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</si>
  <si>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</si>
  <si>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</si>
  <si>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</si>
  <si>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</si>
  <si>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</si>
  <si>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</si>
  <si>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</si>
  <si>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</si>
  <si>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</si>
  <si>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</si>
  <si>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</si>
  <si>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</si>
  <si>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</si>
  <si>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</si>
  <si>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</si>
  <si>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</si>
  <si>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</si>
  <si>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</si>
  <si>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</si>
  <si>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</si>
  <si>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</si>
  <si>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</si>
  <si>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</si>
  <si>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</si>
  <si>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</si>
  <si>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</si>
  <si>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</si>
  <si>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</si>
  <si>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</si>
  <si>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</si>
  <si>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</si>
  <si>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</si>
  <si>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</si>
  <si>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</si>
  <si>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</si>
  <si>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</si>
  <si>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</si>
  <si>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</si>
  <si>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</si>
  <si>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</si>
  <si>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</si>
  <si>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</si>
  <si>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</si>
  <si>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</si>
  <si>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</si>
  <si>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</si>
  <si>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</si>
  <si>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</si>
  <si>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</si>
  <si>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</si>
  <si>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</si>
  <si>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</si>
  <si>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</si>
  <si>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</si>
  <si>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</si>
  <si>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</si>
  <si>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</si>
  <si>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</si>
  <si>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</si>
  <si>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</si>
  <si>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</si>
  <si>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</si>
  <si>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</si>
  <si>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</si>
  <si>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</si>
  <si>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</si>
  <si>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</si>
  <si>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</si>
  <si>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</si>
  <si>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</si>
  <si>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</si>
  <si>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</si>
  <si>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</si>
  <si>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</si>
  <si>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</si>
  <si>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</si>
  <si>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</si>
  <si>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</si>
  <si>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</si>
  <si>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</si>
  <si>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</si>
  <si>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</si>
  <si>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</si>
  <si>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</si>
  <si>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</si>
  <si>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</si>
  <si>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</si>
  <si>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</si>
  <si>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</si>
  <si>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</si>
  <si>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</si>
  <si>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</si>
  <si>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</si>
  <si>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</si>
  <si>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</si>
  <si>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</si>
  <si>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</si>
  <si>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</si>
  <si>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</si>
  <si>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</si>
  <si>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</si>
  <si>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</si>
  <si>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</si>
  <si>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</si>
  <si>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</si>
  <si>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</si>
  <si>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</si>
  <si>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</si>
  <si>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</si>
  <si>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</si>
  <si>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</si>
  <si>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</si>
  <si>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</si>
  <si>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</si>
  <si>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</si>
  <si>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</si>
  <si>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</si>
  <si>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</si>
  <si>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</si>
  <si>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</si>
  <si>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</si>
  <si>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</si>
  <si>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</si>
  <si>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</si>
  <si>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</si>
  <si>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</si>
  <si>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</si>
  <si>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</si>
  <si>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</si>
  <si>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</si>
  <si>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</si>
  <si>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</si>
  <si>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</si>
  <si>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</si>
  <si>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</si>
  <si>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</si>
  <si>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</si>
  <si>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</si>
  <si>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</si>
  <si>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</si>
  <si>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</si>
  <si>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</si>
  <si>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</si>
  <si>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</si>
  <si>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</si>
  <si>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</si>
  <si>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</si>
  <si>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</si>
  <si>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</si>
  <si>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</si>
  <si>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</si>
  <si>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</si>
  <si>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</si>
  <si>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</si>
  <si>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</si>
  <si>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</si>
  <si>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</si>
  <si>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</si>
  <si>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</si>
  <si>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</si>
  <si>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</si>
  <si>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</si>
  <si>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</si>
  <si>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</si>
  <si>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</si>
  <si>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</si>
  <si>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</si>
  <si>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</si>
  <si>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</si>
  <si>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</si>
  <si>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</si>
  <si>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</si>
  <si>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</si>
  <si>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</si>
  <si>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</si>
  <si>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</si>
  <si>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</si>
  <si>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</si>
  <si>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</si>
  <si>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</si>
  <si>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</si>
  <si>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</si>
  <si>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</si>
  <si>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</si>
  <si>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</si>
  <si>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</si>
  <si>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</si>
  <si>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</si>
  <si>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</si>
  <si>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</si>
  <si>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</si>
  <si>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</si>
  <si>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</si>
  <si>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</si>
  <si>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</si>
  <si>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</si>
  <si>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</si>
  <si>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</si>
  <si>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</si>
  <si>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</si>
  <si>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</si>
  <si>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</si>
  <si>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</si>
  <si>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</si>
  <si>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</si>
  <si>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</si>
  <si>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</si>
  <si>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</si>
  <si>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</si>
  <si>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</si>
  <si>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</si>
  <si>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</si>
  <si>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</si>
  <si>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</si>
  <si>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</si>
  <si>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</si>
  <si>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</si>
  <si>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</si>
  <si>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</si>
  <si>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</si>
  <si>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</si>
  <si>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</si>
  <si>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</si>
  <si>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</si>
  <si>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</si>
  <si>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</si>
  <si>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</si>
  <si>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</si>
  <si>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</si>
  <si>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</si>
  <si>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</si>
  <si>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</si>
  <si>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</si>
  <si>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</si>
  <si>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</si>
  <si>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</si>
  <si>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</si>
  <si>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</si>
  <si>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</si>
  <si>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</si>
  <si>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</si>
  <si>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</si>
  <si>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</si>
  <si>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</si>
  <si>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</si>
  <si>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</si>
  <si>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</si>
  <si>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</si>
  <si>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</si>
  <si>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</si>
  <si>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</si>
  <si>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</si>
  <si>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</si>
  <si>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</si>
  <si>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</si>
  <si>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</si>
  <si>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</si>
  <si>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</si>
  <si>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</si>
  <si>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</si>
  <si>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</si>
  <si>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</si>
  <si>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</si>
  <si>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</si>
  <si>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</si>
  <si>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</si>
  <si>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</si>
  <si>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</si>
  <si>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</si>
  <si>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</si>
  <si>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</si>
  <si>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</si>
  <si>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</si>
  <si>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</si>
  <si>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</si>
  <si>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</si>
  <si>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</si>
  <si>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</si>
  <si>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</si>
  <si>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</si>
  <si>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</si>
  <si>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</si>
  <si>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</si>
  <si>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</si>
  <si>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</si>
  <si>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</si>
  <si>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</si>
  <si>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</si>
  <si>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</si>
  <si>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</si>
  <si>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</si>
  <si>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</si>
  <si>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</si>
  <si>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</si>
  <si>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</si>
  <si>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</si>
  <si>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</si>
  <si>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</si>
  <si>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</si>
  <si>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</si>
  <si>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</si>
  <si>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</si>
  <si>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</si>
  <si>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</si>
  <si>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</si>
  <si>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</si>
  <si>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</si>
  <si>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</si>
  <si>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</si>
  <si>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</si>
  <si>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</si>
  <si>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</si>
  <si>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</si>
  <si>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</si>
  <si>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</si>
  <si>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</si>
  <si>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</si>
  <si>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</si>
  <si>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</si>
  <si>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</si>
  <si>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</si>
  <si>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</si>
  <si>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</si>
  <si>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</si>
  <si>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</si>
  <si>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</si>
  <si>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</si>
  <si>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</si>
  <si>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</si>
  <si>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</si>
  <si>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</si>
  <si>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</si>
  <si>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</si>
  <si>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</si>
  <si>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</si>
  <si>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</si>
  <si>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</si>
  <si>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</si>
  <si>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</si>
  <si>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</si>
  <si>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</si>
  <si>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</si>
  <si>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</si>
  <si>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</si>
  <si>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</si>
  <si>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</si>
  <si>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</si>
  <si>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</si>
  <si>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</si>
  <si>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</si>
  <si>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</si>
  <si>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</si>
  <si>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</si>
  <si>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</si>
  <si>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</si>
  <si>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</si>
  <si>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</si>
  <si>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</si>
  <si>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</si>
  <si>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</si>
  <si>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</si>
  <si>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</si>
  <si>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</si>
  <si>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</si>
  <si>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</si>
  <si>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</si>
  <si>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</si>
  <si>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</si>
  <si>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</si>
  <si>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</si>
  <si>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</si>
  <si>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</si>
  <si>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</si>
  <si>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</si>
  <si>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</si>
  <si>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</si>
  <si>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</si>
  <si>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</si>
  <si>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</si>
  <si>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</si>
  <si>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</si>
  <si>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</si>
  <si>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</si>
  <si>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</si>
  <si>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</si>
  <si>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</si>
  <si>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</si>
  <si>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</si>
  <si>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</si>
  <si>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</si>
  <si>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</si>
  <si>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</si>
  <si>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</si>
  <si>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</si>
  <si>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</si>
  <si>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</si>
  <si>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</si>
  <si>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</si>
  <si>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</si>
  <si>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</si>
  <si>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</si>
  <si>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</si>
  <si>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</si>
  <si>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</si>
  <si>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</si>
  <si>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</si>
  <si>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</si>
  <si>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</si>
  <si>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</si>
  <si>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</si>
  <si>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</si>
  <si>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</si>
  <si>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</si>
  <si>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</si>
  <si>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</si>
  <si>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</si>
  <si>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</si>
  <si>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</si>
  <si>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</si>
  <si>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</si>
  <si>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</si>
  <si>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</si>
  <si>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</si>
  <si>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</si>
  <si>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</si>
  <si>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</si>
  <si>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</si>
  <si>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</si>
  <si>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</si>
  <si>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</si>
  <si>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</si>
  <si>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</si>
  <si>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</si>
  <si>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</si>
  <si>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</si>
  <si>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</si>
  <si>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</si>
  <si>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</si>
  <si>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</si>
  <si>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</si>
  <si>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</si>
  <si>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</si>
  <si>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</si>
  <si>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</si>
  <si>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</si>
  <si>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</si>
  <si>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</si>
  <si>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</si>
  <si>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</si>
  <si>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</si>
  <si>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</si>
  <si>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</si>
  <si>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</si>
  <si>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</si>
  <si>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</si>
  <si>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</si>
  <si>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</si>
  <si>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</si>
  <si>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</si>
  <si>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</si>
  <si>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</si>
  <si>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</si>
  <si>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</si>
  <si>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</si>
  <si>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</si>
  <si>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</si>
  <si>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</si>
  <si>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</si>
  <si>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</si>
  <si>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</si>
  <si>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</si>
  <si>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</si>
  <si>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</si>
  <si>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</si>
  <si>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</si>
  <si>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</si>
  <si>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</si>
  <si>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</si>
  <si>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</si>
  <si>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</si>
  <si>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</si>
  <si>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</si>
  <si>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</si>
  <si>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</si>
  <si>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</si>
  <si>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</si>
  <si>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</si>
  <si>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</si>
  <si>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</si>
  <si>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</si>
  <si>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</si>
  <si>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</si>
  <si>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</si>
  <si>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</si>
  <si>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</si>
  <si>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</si>
  <si>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</si>
  <si>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</si>
  <si>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</si>
  <si>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</si>
  <si>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</si>
  <si>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</si>
  <si>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</si>
  <si>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</si>
  <si>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</si>
  <si>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</si>
  <si>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</si>
  <si>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</si>
  <si>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</si>
  <si>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</si>
  <si>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</si>
  <si>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</si>
  <si>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</si>
  <si>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</si>
  <si>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</si>
  <si>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</si>
  <si>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</si>
  <si>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</si>
  <si>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</si>
  <si>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</si>
  <si>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</si>
  <si>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</si>
  <si>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</si>
  <si>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</si>
  <si>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</si>
  <si>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</si>
  <si>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</si>
  <si>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</si>
  <si>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</si>
  <si>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</si>
  <si>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</si>
  <si>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</si>
  <si>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</si>
  <si>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</si>
  <si>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</si>
  <si>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</si>
  <si>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</si>
  <si>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</si>
  <si>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</si>
  <si>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</si>
  <si>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</si>
  <si>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</si>
  <si>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</si>
  <si>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</si>
  <si>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</si>
  <si>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</si>
  <si>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</si>
  <si>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</si>
  <si>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</si>
  <si>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</si>
  <si>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</si>
  <si>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</si>
  <si>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</si>
  <si>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</si>
  <si>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</si>
  <si>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</si>
  <si>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</si>
  <si>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</si>
  <si>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</si>
  <si>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</si>
  <si>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</si>
  <si>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</si>
  <si>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</si>
  <si>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</si>
  <si>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</si>
  <si>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</si>
  <si>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</si>
  <si>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</si>
  <si>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</si>
  <si>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</si>
  <si>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</si>
  <si>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</si>
  <si>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</si>
  <si>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</si>
  <si>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</si>
  <si>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</si>
  <si>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</si>
  <si>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</si>
  <si>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</si>
  <si>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</si>
  <si>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</si>
  <si>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</si>
  <si>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</si>
  <si>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</si>
  <si>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</si>
  <si>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</si>
  <si>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</si>
  <si>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</si>
  <si>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</si>
  <si>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</si>
  <si>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</si>
  <si>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</si>
  <si>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</si>
  <si>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</si>
  <si>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</si>
  <si>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</si>
  <si>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</si>
  <si>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</si>
  <si>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</si>
  <si>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</si>
  <si>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</si>
  <si>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</si>
  <si>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</si>
  <si>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</si>
  <si>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</si>
  <si>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</si>
  <si>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</si>
  <si>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</si>
  <si>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</si>
  <si>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</si>
  <si>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</si>
  <si>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</si>
  <si>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</si>
  <si>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</si>
  <si>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</si>
  <si>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</si>
  <si>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</si>
  <si>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</si>
  <si>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</si>
  <si>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</si>
  <si>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</si>
  <si>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</si>
  <si>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</si>
  <si>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</si>
  <si>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</si>
  <si>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</si>
  <si>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</si>
  <si>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</si>
  <si>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</si>
  <si>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</si>
  <si>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</si>
  <si>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</si>
  <si>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</si>
  <si>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</si>
  <si>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</si>
  <si>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</si>
  <si>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</si>
  <si>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</si>
  <si>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</si>
  <si>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</si>
  <si>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</si>
  <si>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</si>
  <si>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</si>
  <si>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</si>
  <si>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</si>
  <si>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</si>
  <si>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</si>
  <si>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</si>
  <si>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</si>
  <si>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</si>
  <si>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</si>
  <si>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</si>
  <si>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</si>
  <si>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</si>
  <si>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</si>
  <si>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</si>
  <si>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</si>
  <si>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</si>
  <si>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</si>
  <si>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</si>
  <si>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</si>
  <si>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</si>
  <si>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</si>
  <si>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</si>
  <si>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</si>
  <si>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</si>
  <si>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</si>
  <si>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</si>
  <si>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</si>
  <si>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</si>
  <si>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</si>
  <si>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</si>
  <si>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</si>
  <si>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</si>
  <si>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</si>
  <si>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</si>
  <si>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</si>
  <si>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</si>
  <si>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</si>
  <si>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</si>
  <si>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</si>
  <si>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</si>
  <si>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</si>
  <si>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</si>
  <si>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</si>
  <si>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</si>
  <si>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</si>
  <si>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</si>
  <si>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</si>
  <si>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</si>
  <si>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</si>
  <si>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</si>
  <si>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</si>
  <si>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</si>
  <si>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</si>
  <si>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</si>
  <si>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</si>
  <si>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</si>
  <si>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</si>
  <si>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</si>
  <si>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</si>
  <si>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</si>
  <si>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</si>
  <si>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</si>
  <si>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</si>
  <si>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</si>
  <si>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</si>
  <si>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</si>
  <si>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</si>
  <si>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</si>
  <si>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</si>
  <si>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</si>
  <si>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</si>
  <si>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</si>
  <si>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</si>
  <si>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</si>
  <si>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</si>
  <si>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</si>
  <si>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</si>
  <si>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</si>
  <si>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</si>
  <si>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</si>
  <si>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</si>
  <si>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</si>
  <si>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</si>
  <si>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</si>
  <si>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</si>
  <si>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</si>
  <si>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</si>
  <si>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</si>
  <si>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</si>
  <si>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</si>
  <si>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</si>
  <si>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</si>
  <si>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</si>
  <si>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</si>
  <si>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</si>
  <si>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</si>
  <si>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</si>
  <si>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</si>
  <si>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</si>
  <si>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</si>
  <si>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</si>
  <si>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</si>
  <si>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</si>
  <si>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</si>
  <si>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</si>
  <si>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</si>
  <si>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</si>
  <si>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</si>
  <si>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</si>
  <si>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</si>
  <si>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</si>
  <si>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</si>
  <si>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</si>
  <si>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</si>
  <si>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</si>
  <si>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</si>
  <si>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</si>
  <si>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</si>
  <si>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</si>
  <si>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</si>
  <si>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</si>
  <si>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</si>
  <si>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</si>
  <si>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</si>
  <si>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</si>
  <si>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</si>
  <si>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</si>
  <si>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</si>
  <si>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</si>
  <si>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</si>
  <si>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</si>
  <si>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</si>
  <si>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</si>
  <si>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</si>
  <si>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</si>
  <si>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</si>
  <si>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</si>
  <si>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</si>
  <si>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</si>
  <si>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</si>
  <si>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</si>
  <si>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</si>
  <si>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</si>
  <si>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</si>
  <si>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</si>
  <si>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</si>
  <si>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</si>
  <si>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</si>
  <si>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</si>
  <si>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</si>
  <si>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</si>
  <si>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</si>
  <si>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</si>
  <si>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</si>
  <si>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</si>
  <si>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</si>
  <si>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</si>
  <si>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</si>
  <si>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</si>
  <si>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</si>
  <si>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</si>
  <si>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</si>
  <si>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</si>
  <si>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</si>
  <si>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</si>
  <si>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</si>
  <si>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</si>
  <si>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</si>
  <si>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</si>
  <si>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</si>
  <si>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</si>
  <si>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</si>
  <si>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</si>
  <si>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</si>
  <si>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</si>
  <si>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</si>
  <si>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</si>
  <si>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</si>
  <si>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</si>
  <si>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</si>
  <si>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</si>
  <si>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</si>
  <si>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</si>
  <si>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</si>
  <si>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</si>
  <si>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</si>
  <si>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</si>
  <si>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</si>
  <si>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</si>
  <si>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</si>
  <si>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</si>
  <si>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</si>
  <si>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</si>
  <si>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</si>
  <si>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</si>
  <si>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</si>
  <si>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</si>
  <si>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</si>
  <si>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</si>
  <si>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</si>
  <si>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</si>
  <si>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</si>
  <si>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</si>
  <si>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</si>
  <si>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</si>
  <si>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</si>
  <si>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</si>
  <si>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</si>
  <si>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</si>
  <si>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</si>
  <si>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</si>
  <si>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</si>
  <si>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</si>
  <si>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</si>
  <si>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</si>
  <si>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</si>
  <si>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</si>
  <si>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</si>
  <si>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</si>
  <si>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</si>
  <si>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</si>
  <si>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</si>
  <si>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</si>
  <si>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</si>
  <si>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</si>
  <si>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</si>
  <si>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</si>
  <si>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</si>
  <si>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</si>
  <si>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</si>
  <si>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</si>
  <si>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</si>
  <si>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</si>
  <si>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</si>
  <si>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</si>
  <si>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</si>
  <si>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</si>
  <si>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</si>
  <si>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</si>
  <si>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</si>
  <si>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</si>
  <si>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</si>
  <si>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</si>
  <si>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</si>
  <si>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</si>
  <si>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</si>
  <si>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</si>
  <si>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</si>
  <si>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</si>
  <si>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</si>
  <si>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</si>
  <si>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</si>
  <si>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</si>
  <si>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</si>
  <si>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</si>
  <si>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</si>
  <si>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</si>
  <si>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</si>
  <si>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</si>
  <si>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</si>
  <si>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</si>
  <si>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</si>
  <si>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</si>
  <si>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</si>
  <si>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</si>
  <si>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</si>
  <si>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</si>
  <si>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</si>
  <si>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</si>
  <si>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</si>
  <si>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</si>
  <si>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</si>
  <si>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</si>
  <si>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</si>
  <si>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</si>
  <si>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</si>
  <si>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</si>
  <si>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</si>
  <si>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</si>
  <si>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</si>
  <si>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</si>
  <si>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</si>
  <si>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</si>
  <si>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</si>
  <si>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</si>
  <si>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</si>
  <si>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</si>
  <si>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</si>
  <si>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</si>
  <si>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</si>
  <si>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</si>
  <si>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</si>
  <si>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</si>
  <si>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</si>
  <si>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</si>
  <si>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</si>
  <si>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</si>
  <si>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</si>
  <si>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</si>
  <si>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</si>
  <si>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</si>
  <si>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</si>
  <si>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</si>
  <si>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</si>
  <si>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</si>
  <si>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</si>
  <si>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</si>
  <si>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</si>
  <si>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</si>
  <si>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</si>
  <si>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</si>
  <si>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</si>
  <si>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</si>
  <si>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</si>
  <si>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</si>
  <si>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</si>
  <si>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</si>
  <si>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</si>
  <si>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</si>
  <si>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</si>
  <si>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</si>
  <si>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</si>
  <si>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</si>
  <si>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</si>
  <si>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</si>
  <si>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</si>
  <si>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</si>
  <si>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</si>
  <si>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</si>
  <si>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</si>
  <si>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</si>
  <si>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</si>
  <si>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</si>
  <si>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</si>
  <si>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</si>
  <si>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</si>
  <si>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</si>
  <si>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</si>
  <si>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</si>
  <si>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</si>
  <si>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</si>
  <si>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</si>
  <si>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</si>
  <si>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</si>
  <si>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</si>
  <si>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</si>
  <si>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</si>
  <si>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</si>
  <si>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</si>
  <si>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</si>
  <si>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</si>
  <si>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</si>
  <si>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</si>
  <si>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</si>
  <si>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</si>
  <si>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</si>
  <si>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</si>
  <si>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</si>
  <si>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</si>
  <si>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</si>
  <si>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</si>
  <si>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</si>
  <si>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</si>
  <si>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</si>
  <si>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</si>
  <si>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</si>
  <si>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</si>
  <si>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</si>
  <si>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</si>
  <si>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</si>
  <si>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</si>
  <si>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</si>
  <si>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</si>
  <si>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</si>
  <si>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</si>
  <si>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</si>
  <si>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</si>
  <si>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</si>
  <si>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</si>
  <si>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</si>
  <si>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</si>
  <si>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</si>
  <si>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</si>
  <si>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</si>
  <si>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</si>
  <si>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</si>
  <si>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</si>
  <si>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</si>
  <si>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</si>
  <si>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</si>
  <si>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</si>
  <si>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</si>
  <si>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</si>
  <si>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</si>
  <si>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</si>
  <si>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</si>
  <si>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</si>
  <si>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</si>
  <si>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</si>
  <si>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</si>
  <si>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</si>
  <si>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</si>
  <si>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</si>
  <si>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</si>
  <si>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</si>
  <si>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</si>
  <si>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</si>
  <si>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</si>
  <si>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</si>
  <si>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</si>
  <si>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</si>
  <si>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</si>
  <si>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</si>
  <si>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</si>
  <si>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</si>
  <si>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</si>
  <si>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</si>
  <si>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</si>
  <si>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</si>
  <si>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</si>
  <si>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</si>
  <si>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</si>
  <si>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</si>
  <si>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</si>
  <si>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</si>
  <si>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</si>
  <si>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</si>
  <si>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</si>
  <si>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</si>
  <si>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</si>
  <si>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</si>
  <si>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</si>
  <si>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</si>
  <si>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</si>
  <si>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</si>
  <si>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</si>
  <si>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</si>
  <si>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</si>
  <si>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</si>
  <si>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</si>
  <si>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</si>
  <si>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</si>
  <si>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</si>
  <si>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</si>
  <si>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</si>
  <si>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</si>
  <si>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</si>
  <si>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</si>
  <si>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</si>
  <si>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</si>
  <si>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</si>
  <si>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</si>
  <si>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</si>
  <si>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</si>
  <si>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</si>
  <si>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</si>
  <si>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</si>
  <si>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</si>
  <si>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</si>
  <si>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</si>
  <si>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</si>
  <si>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</si>
  <si>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</si>
  <si>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</si>
  <si>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</si>
  <si>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</si>
  <si>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</si>
  <si>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</si>
  <si>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</si>
  <si>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</si>
  <si>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</si>
  <si>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</si>
  <si>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</si>
  <si>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</si>
  <si>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</si>
  <si>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</si>
  <si>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</si>
  <si>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</si>
  <si>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</si>
  <si>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</si>
  <si>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</si>
  <si>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</si>
  <si>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</si>
  <si>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</si>
  <si>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</si>
  <si>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</si>
  <si>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</si>
  <si>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</si>
  <si>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</si>
  <si>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</si>
  <si>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</si>
  <si>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</si>
  <si>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</si>
  <si>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</si>
  <si>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</si>
  <si>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</si>
  <si>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</si>
  <si>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</si>
  <si>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</si>
  <si>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</si>
  <si>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</si>
  <si>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</si>
  <si>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</si>
  <si>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</si>
  <si>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</si>
  <si>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</si>
  <si>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</si>
  <si>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</si>
  <si>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</si>
  <si>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</si>
  <si>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</si>
  <si>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</si>
  <si>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</si>
  <si>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</si>
  <si>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</si>
  <si>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</si>
  <si>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</si>
  <si>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</si>
  <si>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</si>
  <si>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</si>
  <si>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</si>
  <si>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</si>
  <si>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</si>
  <si>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</si>
  <si>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</si>
  <si>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</si>
  <si>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</si>
  <si>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</si>
  <si>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</si>
  <si>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</si>
  <si>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</si>
  <si>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</si>
  <si>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</si>
  <si>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</si>
  <si>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</si>
  <si>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</si>
  <si>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</si>
  <si>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</si>
  <si>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</si>
  <si>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</si>
  <si>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</si>
  <si>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</si>
  <si>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</si>
  <si>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</si>
  <si>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</si>
  <si>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</si>
  <si>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</si>
  <si>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</si>
  <si>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</si>
  <si>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</si>
  <si>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</si>
  <si>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</si>
  <si>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</si>
  <si>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</si>
  <si>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</si>
  <si>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</si>
  <si>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</si>
  <si>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</si>
  <si>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</si>
  <si>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</si>
  <si>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</si>
  <si>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</si>
  <si>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</si>
  <si>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</si>
  <si>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</si>
  <si>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</si>
  <si>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</si>
  <si>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</si>
  <si>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</si>
  <si>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</si>
  <si>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</si>
  <si>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</si>
  <si>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</si>
  <si>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</si>
  <si>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</si>
  <si>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</si>
  <si>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</si>
  <si>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</si>
  <si>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</si>
  <si>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</si>
  <si>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</si>
  <si>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</si>
  <si>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</si>
  <si>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</si>
  <si>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</si>
  <si>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</si>
  <si>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</si>
  <si>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</si>
  <si>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</si>
  <si>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</si>
  <si>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</si>
  <si>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</si>
  <si>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</si>
  <si>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</si>
  <si>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</si>
  <si>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</si>
  <si>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</si>
  <si>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</si>
  <si>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</si>
  <si>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</si>
  <si>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</si>
  <si>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</si>
  <si>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</si>
  <si>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</si>
  <si>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</si>
  <si>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</si>
  <si>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</si>
  <si>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</si>
  <si>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</si>
  <si>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</si>
  <si>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</si>
  <si>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</si>
  <si>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</si>
  <si>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</si>
  <si>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</si>
  <si>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</si>
  <si>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</si>
  <si>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</si>
  <si>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</si>
  <si>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</si>
  <si>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</si>
  <si>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</si>
  <si>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</si>
  <si>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</si>
  <si>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</si>
  <si>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</si>
  <si>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</si>
  <si>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</si>
  <si>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</si>
  <si>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</si>
  <si>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</si>
  <si>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</si>
  <si>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</si>
  <si>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</si>
  <si>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</si>
  <si>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</si>
  <si>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</si>
  <si>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</si>
  <si>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</si>
  <si>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</si>
  <si>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</si>
  <si>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</si>
  <si>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</si>
  <si>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</si>
  <si>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</si>
  <si>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</si>
  <si>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</si>
  <si>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</si>
  <si>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</si>
  <si>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</si>
  <si>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</si>
  <si>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</si>
  <si>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</si>
  <si>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</si>
  <si>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</si>
  <si>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</si>
  <si>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</si>
  <si>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</si>
  <si>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</si>
  <si>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</si>
  <si>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</si>
  <si>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</si>
  <si>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</si>
  <si>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</si>
  <si>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</si>
  <si>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</si>
  <si>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</si>
  <si>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</si>
  <si>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</si>
  <si>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</si>
  <si>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</si>
  <si>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</si>
  <si>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</si>
  <si>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</si>
  <si>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</si>
  <si>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</si>
  <si>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</si>
  <si>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</si>
  <si>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</si>
  <si>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</si>
  <si>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</si>
  <si>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</si>
  <si>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</si>
  <si>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</si>
  <si>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</si>
  <si>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</si>
  <si>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</si>
  <si>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</si>
  <si>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</si>
  <si>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</si>
  <si>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</si>
  <si>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</si>
  <si>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</si>
  <si>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</si>
  <si>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</si>
  <si>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</si>
  <si>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</si>
  <si>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</si>
  <si>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</si>
  <si>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</si>
  <si>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</si>
  <si>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</si>
  <si>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</si>
  <si>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</si>
  <si>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</si>
  <si>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</si>
  <si>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</si>
  <si>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</si>
  <si>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</si>
  <si>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</si>
  <si>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</si>
  <si>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</si>
  <si>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</si>
  <si>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</si>
  <si>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</si>
  <si>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</si>
  <si>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</si>
  <si>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</si>
  <si>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</si>
  <si>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</si>
  <si>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</si>
  <si>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</si>
  <si>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</si>
  <si>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</si>
  <si>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</si>
  <si>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</si>
  <si>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</si>
  <si>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</si>
  <si>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</si>
  <si>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</si>
  <si>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</si>
  <si>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</si>
  <si>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</si>
  <si>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</si>
  <si>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</si>
  <si>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</si>
  <si>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</si>
  <si>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</si>
  <si>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</si>
  <si>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</si>
  <si>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</si>
  <si>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</si>
  <si>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</si>
  <si>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</si>
  <si>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</si>
  <si>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</si>
  <si>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</si>
  <si>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</si>
  <si>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</si>
  <si>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</si>
  <si>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</si>
  <si>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</si>
  <si>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</si>
  <si>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</si>
  <si>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</si>
  <si>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</si>
  <si>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</si>
  <si>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</si>
  <si>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</si>
  <si>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</si>
  <si>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</si>
  <si>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</si>
  <si>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</si>
  <si>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</si>
  <si>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</si>
  <si>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</si>
  <si>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</si>
  <si>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</si>
  <si>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</si>
  <si>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</si>
  <si>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</si>
  <si>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</si>
  <si>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</si>
  <si>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</si>
  <si>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</si>
  <si>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</si>
  <si>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</si>
  <si>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</si>
  <si>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</si>
  <si>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</si>
  <si>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</si>
  <si>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</si>
  <si>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</si>
  <si>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</si>
  <si>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</si>
  <si>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</si>
  <si>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</si>
  <si>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</si>
  <si>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</si>
  <si>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</si>
  <si>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</si>
  <si>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</si>
  <si>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</si>
  <si>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</si>
  <si>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</si>
  <si>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</si>
  <si>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</si>
  <si>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</si>
  <si>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</si>
  <si>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</si>
  <si>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</si>
  <si>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</si>
  <si>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</si>
  <si>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</si>
  <si>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</si>
  <si>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</si>
  <si>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</si>
  <si>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</si>
  <si>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</si>
  <si>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</si>
  <si>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</si>
  <si>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</si>
  <si>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</si>
  <si>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</si>
  <si>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</si>
  <si>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</si>
  <si>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</si>
  <si>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</si>
  <si>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</si>
  <si>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</si>
  <si>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</si>
  <si>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</si>
  <si>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</si>
  <si>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</si>
  <si>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</si>
  <si>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</si>
  <si>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</si>
  <si>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</si>
  <si>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</si>
  <si>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</si>
  <si>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</si>
  <si>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</si>
  <si>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</si>
  <si>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</si>
  <si>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</si>
  <si>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</si>
  <si>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</si>
  <si>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</si>
  <si>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</si>
  <si>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</si>
  <si>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</si>
  <si>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</si>
  <si>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</si>
  <si>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</si>
  <si>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</si>
  <si>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</si>
  <si>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</si>
  <si>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</si>
  <si>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</si>
  <si>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</si>
  <si>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</si>
  <si>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</si>
  <si>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</si>
  <si>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</si>
  <si>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</si>
  <si>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</si>
  <si>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</si>
  <si>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</si>
  <si>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</si>
  <si>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</si>
  <si>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</si>
  <si>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</si>
  <si>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</si>
  <si>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</si>
  <si>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</si>
  <si>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</si>
  <si>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</si>
  <si>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</si>
  <si>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</si>
  <si>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</si>
  <si>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</si>
  <si>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</si>
  <si>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</si>
  <si>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</si>
  <si>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</si>
  <si>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</si>
  <si>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</si>
  <si>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</si>
  <si>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</si>
  <si>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</si>
  <si>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</si>
  <si>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</si>
  <si>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</si>
  <si>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</si>
  <si>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</si>
  <si>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</si>
  <si>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</si>
  <si>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</si>
  <si>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</si>
  <si>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</si>
  <si>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</si>
  <si>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</si>
  <si>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</si>
  <si>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</si>
  <si>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</si>
  <si>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</si>
  <si>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</si>
  <si>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</si>
  <si>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</si>
  <si>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</si>
  <si>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</si>
  <si>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</si>
  <si>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</si>
  <si>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</si>
  <si>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</si>
  <si>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</si>
  <si>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</si>
  <si>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</si>
  <si>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</si>
  <si>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</si>
  <si>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</si>
  <si>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</si>
  <si>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</si>
  <si>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</si>
  <si>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</si>
  <si>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</si>
  <si>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</si>
  <si>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</si>
  <si>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</si>
  <si>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</si>
  <si>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</si>
  <si>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</si>
  <si>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</si>
  <si>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</si>
  <si>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</si>
  <si>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</si>
  <si>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</si>
  <si>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</si>
  <si>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</si>
  <si>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</si>
  <si>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</si>
  <si>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</si>
  <si>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</si>
  <si>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</si>
  <si>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</si>
  <si>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</si>
  <si>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</si>
  <si>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</si>
  <si>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</si>
  <si>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</si>
  <si>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</si>
  <si>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</si>
  <si>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</si>
  <si>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</si>
  <si>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</si>
  <si>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</si>
  <si>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</si>
  <si>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</si>
  <si>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</si>
  <si>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</si>
  <si>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</si>
  <si>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</si>
  <si>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</si>
  <si>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</si>
  <si>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</si>
  <si>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</si>
  <si>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</si>
  <si>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</si>
  <si>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</si>
  <si>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</si>
  <si>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</si>
  <si>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</si>
  <si>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</si>
  <si>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</si>
  <si>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</si>
  <si>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</si>
  <si>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</si>
  <si>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</si>
  <si>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</si>
  <si>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</si>
  <si>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</si>
  <si>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</si>
  <si>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</si>
  <si>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</si>
  <si>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</si>
  <si>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</si>
  <si>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</si>
  <si>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</si>
  <si>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</si>
  <si>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</si>
  <si>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</si>
  <si>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</si>
  <si>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</si>
  <si>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</si>
  <si>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</si>
  <si>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</si>
  <si>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</si>
  <si>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</si>
  <si>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</si>
  <si>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</si>
  <si>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</si>
  <si>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</si>
  <si>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</si>
  <si>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</si>
  <si>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</si>
  <si>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</si>
  <si>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</si>
  <si>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</si>
  <si>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</si>
  <si>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</si>
  <si>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</si>
  <si>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</si>
  <si>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</si>
  <si>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</si>
  <si>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</si>
  <si>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</si>
  <si>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</si>
  <si>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</si>
  <si>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</si>
  <si>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</si>
  <si>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</si>
  <si>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</si>
  <si>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</si>
  <si>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</si>
  <si>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</si>
  <si>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</si>
  <si>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</si>
  <si>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</si>
  <si>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</si>
  <si>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</si>
  <si>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</si>
  <si>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</si>
  <si>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</si>
  <si>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</si>
  <si>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</si>
  <si>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</si>
  <si>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</si>
  <si>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</si>
  <si>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</si>
  <si>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</si>
  <si>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</si>
  <si>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</si>
  <si>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</si>
  <si>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</si>
  <si>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</si>
  <si>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</si>
  <si>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</si>
  <si>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</si>
  <si>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</si>
  <si>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</si>
  <si>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</si>
  <si>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</si>
  <si>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</si>
  <si>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</si>
  <si>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</si>
  <si>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</si>
  <si>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</si>
  <si>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</si>
  <si>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</si>
  <si>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</si>
  <si>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</si>
  <si>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</si>
  <si>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</si>
  <si>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</si>
  <si>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</si>
  <si>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</si>
  <si>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</si>
  <si>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</si>
  <si>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</si>
  <si>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</si>
  <si>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</si>
  <si>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</si>
  <si>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</si>
  <si>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</si>
  <si>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</si>
  <si>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</si>
  <si>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</si>
  <si>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</si>
  <si>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</si>
  <si>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</si>
  <si>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</si>
  <si>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</si>
  <si>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</si>
  <si>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</si>
  <si>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</si>
  <si>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</si>
  <si>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</si>
  <si>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</si>
  <si>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</si>
  <si>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</si>
  <si>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</si>
  <si>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</si>
  <si>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</si>
  <si>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</si>
  <si>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</si>
  <si>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</si>
  <si>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</si>
  <si>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</si>
  <si>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</si>
  <si>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</si>
  <si>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</si>
  <si>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</si>
  <si>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</si>
  <si>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</si>
  <si>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</si>
  <si>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</si>
  <si>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</si>
  <si>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</si>
  <si>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</si>
  <si>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</si>
  <si>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</si>
  <si>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</si>
  <si>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</si>
  <si>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</si>
  <si>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</si>
  <si>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</si>
  <si>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</si>
  <si>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</si>
  <si>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</si>
  <si>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</si>
  <si>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</si>
  <si>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</si>
  <si>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</si>
  <si>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</si>
  <si>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</si>
  <si>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</si>
  <si>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</si>
  <si>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</si>
  <si>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</si>
  <si>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</si>
  <si>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</si>
  <si>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</si>
  <si>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</si>
  <si>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</si>
  <si>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</si>
  <si>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</si>
  <si>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</si>
  <si>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</si>
  <si>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</si>
  <si>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</si>
  <si>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</si>
  <si>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</si>
  <si>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</si>
  <si>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</si>
  <si>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</si>
  <si>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</si>
  <si>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</si>
  <si>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</si>
  <si>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</si>
  <si>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</si>
  <si>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</si>
  <si>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</si>
  <si>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</si>
  <si>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</si>
  <si>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</si>
  <si>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</si>
  <si>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</si>
  <si>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</si>
  <si>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</si>
  <si>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</si>
  <si>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</si>
  <si>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</si>
  <si>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</si>
  <si>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</si>
  <si>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</si>
  <si>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</si>
  <si>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</si>
  <si>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</si>
  <si>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</si>
  <si>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</si>
  <si>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</si>
  <si>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</si>
  <si>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</si>
  <si>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</si>
  <si>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</si>
  <si>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</si>
  <si>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</si>
  <si>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</si>
  <si>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</si>
  <si>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</si>
  <si>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</si>
  <si>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</si>
  <si>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</si>
  <si>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</si>
  <si>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</si>
  <si>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</si>
  <si>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</si>
  <si>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</si>
  <si>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</si>
  <si>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</si>
  <si>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</si>
  <si>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</si>
  <si>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</si>
  <si>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</si>
  <si>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</si>
  <si>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</si>
  <si>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</si>
  <si>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</si>
  <si>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</si>
  <si>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</si>
  <si>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</si>
  <si>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</si>
  <si>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</si>
  <si>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</si>
  <si>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</si>
  <si>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</si>
  <si>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</si>
  <si>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</si>
  <si>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</si>
  <si>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</si>
  <si>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</si>
  <si>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</si>
  <si>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</si>
  <si>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</si>
  <si>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</si>
  <si>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</si>
  <si>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</si>
  <si>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</si>
  <si>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</si>
  <si>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</si>
  <si>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</si>
  <si>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</si>
  <si>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</si>
  <si>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</si>
  <si>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</si>
  <si>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</si>
  <si>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</si>
  <si>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</si>
  <si>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</si>
  <si>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</si>
  <si>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</si>
  <si>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</si>
  <si>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</si>
  <si>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</si>
  <si>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</si>
  <si>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</si>
  <si>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</si>
  <si>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</si>
  <si>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</si>
  <si>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</si>
  <si>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</si>
  <si>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</si>
  <si>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</si>
  <si>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</si>
  <si>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</si>
  <si>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</si>
  <si>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</si>
  <si>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</si>
  <si>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</si>
  <si>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</si>
  <si>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</si>
  <si>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</si>
  <si>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</si>
  <si>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</si>
  <si>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</si>
  <si>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</si>
  <si>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</si>
  <si>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</si>
  <si>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</si>
  <si>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</si>
  <si>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</si>
  <si>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</si>
  <si>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</si>
  <si>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</si>
  <si>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</si>
  <si>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</si>
  <si>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</si>
  <si>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</si>
  <si>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</si>
  <si>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</si>
  <si>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</si>
  <si>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</si>
  <si>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</si>
  <si>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</si>
  <si>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</si>
  <si>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</si>
  <si>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</si>
  <si>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</si>
  <si>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</si>
  <si>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</si>
  <si>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</si>
  <si>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</si>
  <si>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</si>
  <si>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</si>
  <si>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</si>
  <si>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</si>
  <si>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</si>
  <si>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</si>
  <si>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</si>
  <si>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</si>
  <si>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</si>
  <si>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</si>
  <si>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</si>
  <si>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</si>
  <si>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</si>
  <si>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</si>
  <si>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</si>
  <si>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</si>
  <si>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</si>
  <si>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</si>
  <si>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</si>
  <si>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</si>
  <si>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</si>
  <si>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</si>
  <si>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</si>
  <si>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</si>
  <si>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</si>
  <si>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</si>
  <si>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</si>
  <si>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</si>
  <si>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</si>
  <si>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</si>
  <si>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</si>
  <si>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</si>
  <si>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</si>
  <si>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</si>
  <si>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</si>
  <si>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</si>
  <si>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</si>
  <si>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</si>
  <si>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</si>
  <si>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</si>
  <si>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</si>
  <si>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</si>
  <si>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</si>
  <si>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</si>
  <si>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</si>
  <si>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</si>
  <si>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</si>
  <si>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</si>
  <si>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</si>
  <si>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</si>
  <si>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</si>
  <si>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</si>
  <si>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</si>
  <si>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</si>
  <si>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</si>
  <si>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</si>
  <si>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</si>
  <si>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</si>
  <si>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</si>
  <si>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</si>
  <si>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</si>
  <si>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</si>
  <si>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</si>
  <si>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</si>
  <si>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</si>
  <si>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</si>
  <si>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</si>
  <si>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</si>
  <si>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</si>
  <si>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</si>
  <si>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</si>
  <si>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</si>
  <si>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</si>
  <si>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</si>
  <si>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</si>
  <si>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</si>
  <si>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</si>
  <si>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</si>
  <si>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</si>
  <si>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</si>
  <si>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</si>
  <si>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</si>
  <si>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</si>
  <si>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</si>
  <si>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</si>
  <si>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</si>
  <si>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</si>
  <si>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</si>
  <si>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</si>
  <si>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</si>
  <si>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</si>
  <si>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</si>
  <si>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</si>
  <si>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</si>
  <si>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</si>
  <si>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</si>
  <si>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</si>
  <si>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</si>
  <si>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</si>
  <si>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</si>
  <si>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</si>
  <si>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</si>
  <si>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</si>
  <si>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</si>
  <si>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</si>
  <si>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</si>
  <si>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</si>
  <si>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</si>
  <si>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</si>
  <si>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</si>
  <si>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</si>
  <si>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</si>
  <si>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</si>
  <si>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</si>
  <si>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</si>
  <si>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</si>
  <si>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</si>
  <si>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</si>
  <si>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</si>
  <si>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</si>
  <si>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</si>
  <si>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</si>
  <si>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</si>
  <si>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</si>
  <si>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</si>
  <si>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</si>
  <si>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</si>
  <si>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</si>
  <si>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</si>
  <si>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</si>
  <si>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</si>
  <si>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</si>
  <si>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</si>
  <si>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</si>
  <si>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</si>
  <si>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</si>
  <si>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</si>
  <si>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</si>
  <si>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</si>
  <si>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</si>
  <si>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</si>
  <si>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</si>
  <si>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</si>
  <si>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</si>
  <si>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</si>
  <si>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</si>
  <si>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</si>
  <si>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</si>
  <si>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</si>
  <si>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</si>
  <si>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</si>
  <si>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</si>
  <si>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</si>
  <si>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</si>
  <si>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</si>
  <si>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</si>
  <si>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</si>
  <si>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</si>
  <si>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</si>
  <si>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</si>
  <si>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</si>
  <si>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</si>
  <si>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</si>
  <si>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</si>
  <si>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</si>
  <si>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</si>
  <si>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</si>
  <si>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</si>
  <si>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</si>
  <si>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</si>
  <si>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</si>
  <si>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</si>
  <si>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</si>
  <si>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</si>
  <si>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</si>
  <si>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</si>
  <si>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</si>
  <si>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</si>
  <si>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</si>
  <si>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</si>
  <si>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</si>
  <si>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</si>
  <si>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</si>
  <si>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</si>
  <si>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</si>
  <si>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</si>
  <si>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</si>
  <si>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</si>
  <si>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</si>
  <si>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</si>
  <si>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</si>
  <si>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</si>
  <si>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</si>
  <si>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</si>
  <si>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</si>
  <si>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</si>
  <si>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</si>
  <si>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</si>
  <si>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</si>
  <si>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</si>
  <si>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</si>
  <si>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</si>
  <si>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</si>
  <si>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</si>
  <si>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</si>
  <si>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</si>
  <si>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</si>
  <si>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</si>
  <si>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</si>
  <si>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</si>
  <si>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</si>
  <si>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</si>
  <si>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</si>
  <si>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</si>
  <si>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</si>
  <si>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</si>
  <si>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</si>
  <si>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</si>
  <si>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</si>
  <si>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</si>
  <si>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</si>
  <si>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</si>
  <si>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</si>
  <si>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</si>
  <si>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</si>
  <si>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</si>
  <si>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</si>
  <si>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</si>
  <si>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</si>
  <si>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</si>
  <si>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</si>
  <si>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</si>
  <si>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</si>
  <si>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</si>
  <si>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</si>
  <si>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</si>
  <si>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</si>
  <si>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</si>
  <si>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</si>
  <si>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</si>
  <si>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</si>
  <si>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</si>
  <si>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</si>
  <si>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</si>
  <si>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</si>
  <si>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</si>
  <si>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</si>
  <si>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</si>
  <si>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</si>
  <si>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</si>
  <si>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</si>
  <si>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</si>
  <si>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</si>
  <si>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</si>
  <si>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</si>
  <si>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</si>
  <si>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</si>
  <si>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</si>
  <si>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</si>
  <si>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</si>
  <si>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</si>
  <si>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</si>
  <si>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</si>
  <si>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</si>
  <si>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</si>
  <si>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</si>
  <si>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</si>
  <si>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</si>
  <si>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</si>
  <si>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</si>
  <si>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</si>
  <si>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</si>
  <si>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</si>
  <si>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</si>
  <si>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</si>
  <si>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</si>
  <si>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</si>
  <si>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</si>
  <si>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</si>
  <si>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</si>
  <si>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</si>
  <si>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</si>
  <si>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</si>
  <si>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</si>
  <si>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</si>
  <si>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</si>
  <si>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</si>
  <si>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</si>
  <si>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</si>
  <si>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</si>
  <si>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</si>
  <si>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</si>
  <si>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</si>
  <si>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</si>
  <si>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</si>
  <si>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</si>
  <si>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</si>
  <si>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</si>
  <si>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</si>
  <si>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</si>
  <si>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</si>
  <si>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</si>
  <si>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</si>
  <si>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</si>
  <si>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</si>
  <si>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</si>
  <si>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</si>
  <si>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</si>
  <si>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</si>
  <si>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</si>
  <si>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</si>
  <si>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</si>
  <si>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</si>
  <si>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</si>
  <si>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</si>
  <si>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</si>
  <si>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</si>
  <si>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</si>
  <si>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</si>
  <si>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</si>
  <si>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</si>
  <si>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</si>
  <si>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</si>
  <si>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</si>
  <si>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</si>
  <si>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</si>
  <si>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</si>
  <si>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</si>
  <si>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</si>
  <si>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</si>
  <si>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</si>
  <si>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</si>
  <si>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</si>
  <si>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</si>
  <si>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</si>
  <si>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</si>
  <si>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</si>
  <si>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</si>
  <si>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</si>
  <si>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</si>
  <si>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</si>
  <si>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</si>
  <si>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</si>
  <si>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</si>
  <si>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</si>
  <si>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</si>
  <si>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</si>
  <si>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</si>
  <si>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</si>
  <si>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</si>
  <si>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</si>
  <si>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</si>
  <si>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</si>
  <si>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</si>
  <si>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</si>
  <si>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</si>
  <si>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</si>
  <si>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</si>
  <si>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</si>
  <si>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</si>
  <si>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</si>
  <si>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</si>
  <si>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</si>
  <si>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</si>
  <si>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</si>
  <si>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</si>
  <si>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</si>
  <si>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</si>
  <si>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</si>
  <si>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</si>
  <si>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</si>
  <si>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</si>
  <si>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</si>
  <si>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</si>
  <si>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</si>
  <si>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</si>
  <si>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</si>
  <si>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</si>
  <si>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</si>
  <si>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</si>
  <si>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</si>
  <si>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</si>
  <si>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</si>
  <si>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</si>
  <si>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</si>
  <si>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</si>
  <si>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</si>
  <si>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</si>
  <si>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</si>
  <si>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</si>
  <si>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</si>
  <si>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</si>
  <si>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</si>
  <si>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</si>
  <si>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</si>
  <si>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</si>
  <si>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</si>
  <si>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</si>
  <si>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</si>
  <si>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</si>
  <si>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</si>
  <si>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</si>
  <si>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</si>
  <si>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</si>
  <si>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</si>
  <si>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</si>
  <si>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</si>
  <si>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</si>
  <si>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</si>
  <si>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</si>
  <si>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</si>
  <si>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</si>
  <si>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</si>
  <si>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</si>
  <si>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</si>
  <si>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</si>
  <si>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</si>
  <si>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</si>
  <si>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</si>
  <si>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</si>
  <si>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</si>
  <si>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</si>
  <si>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</si>
  <si>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</si>
  <si>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</si>
  <si>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</si>
  <si>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</si>
  <si>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</si>
  <si>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</si>
  <si>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</si>
  <si>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</si>
  <si>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</si>
  <si>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</si>
  <si>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</si>
  <si>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</si>
  <si>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</si>
  <si>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</si>
  <si>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</si>
  <si>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</si>
  <si>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</si>
  <si>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</si>
  <si>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</si>
  <si>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</si>
  <si>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</si>
  <si>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</si>
  <si>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</si>
  <si>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</si>
  <si>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</si>
  <si>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</si>
  <si>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</si>
  <si>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</si>
  <si>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</si>
  <si>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</si>
  <si>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</si>
  <si>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</si>
  <si>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</si>
  <si>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</si>
  <si>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</si>
  <si>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</si>
  <si>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</si>
  <si>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</si>
  <si>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</si>
  <si>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</si>
  <si>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</si>
  <si>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</si>
  <si>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</si>
  <si>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</si>
  <si>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</si>
  <si>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</si>
  <si>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</si>
  <si>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</si>
  <si>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</si>
  <si>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</si>
  <si>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</si>
  <si>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</si>
  <si>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</si>
  <si>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</si>
  <si>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</si>
  <si>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</si>
  <si>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</si>
  <si>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</si>
  <si>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</si>
  <si>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</si>
  <si>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</si>
  <si>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</si>
  <si>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</si>
  <si>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</si>
  <si>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</si>
  <si>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</si>
  <si>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</si>
  <si>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</si>
  <si>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</si>
  <si>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</si>
  <si>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</si>
  <si>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</si>
  <si>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</si>
  <si>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</si>
  <si>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</si>
  <si>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</si>
  <si>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</si>
  <si>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</si>
  <si>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</si>
  <si>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</si>
  <si>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</si>
  <si>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</si>
  <si>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</si>
  <si>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</si>
  <si>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</si>
  <si>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</si>
  <si>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</si>
  <si>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</si>
  <si>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</si>
  <si>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</si>
  <si>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</si>
  <si>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</si>
  <si>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</si>
  <si>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</si>
  <si>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</si>
  <si>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</si>
  <si>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</si>
  <si>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</si>
  <si>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</si>
  <si>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</si>
  <si>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</si>
  <si>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</si>
  <si>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</si>
  <si>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</si>
  <si>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</si>
  <si>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</si>
  <si>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</si>
  <si>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</si>
  <si>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</si>
  <si>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</si>
  <si>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</si>
  <si>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</si>
  <si>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</si>
  <si>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</si>
  <si>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</si>
  <si>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</si>
  <si>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</si>
  <si>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</si>
  <si>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</si>
  <si>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</si>
  <si>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</si>
  <si>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</si>
  <si>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</si>
  <si>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</si>
  <si>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</si>
  <si>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</si>
  <si>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</si>
  <si>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</si>
  <si>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</si>
  <si>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</si>
  <si>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</si>
  <si>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</si>
  <si>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</si>
  <si>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</si>
  <si>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</si>
  <si>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</si>
  <si>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</si>
  <si>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</si>
  <si>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</si>
  <si>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</si>
  <si>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</si>
  <si>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</si>
  <si>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</si>
  <si>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</si>
  <si>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</si>
  <si>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</si>
  <si>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</si>
  <si>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</si>
  <si>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</si>
  <si>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</si>
  <si>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</si>
  <si>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</si>
  <si>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</si>
  <si>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</si>
  <si>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</si>
  <si>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</si>
  <si>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</si>
  <si>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</si>
  <si>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</si>
  <si>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</si>
  <si>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</si>
  <si>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</si>
  <si>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</si>
  <si>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</si>
  <si>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</si>
  <si>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</si>
  <si>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</si>
  <si>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</si>
  <si>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</si>
  <si>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</si>
  <si>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</si>
  <si>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</si>
  <si>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</si>
  <si>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</si>
  <si>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</si>
  <si>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</si>
  <si>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</si>
  <si>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</si>
  <si>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</si>
  <si>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</si>
  <si>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</si>
  <si>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</si>
  <si>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</si>
  <si>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</si>
  <si>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</si>
  <si>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</si>
  <si>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</si>
  <si>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</si>
  <si>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</si>
  <si>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</si>
  <si>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</si>
  <si>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</si>
  <si>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</si>
  <si>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</si>
  <si>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</si>
  <si>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</si>
  <si>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</si>
  <si>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</si>
  <si>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</si>
  <si>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</si>
  <si>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</si>
  <si>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</si>
  <si>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</si>
  <si>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</si>
  <si>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</si>
  <si>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</si>
  <si>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</si>
  <si>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</si>
  <si>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</si>
  <si>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</si>
  <si>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</si>
  <si>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</si>
  <si>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</si>
  <si>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</si>
  <si>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</si>
  <si>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</si>
  <si>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</si>
  <si>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</si>
  <si>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</si>
  <si>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</si>
  <si>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</si>
  <si>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</si>
  <si>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</si>
  <si>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</si>
  <si>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</si>
  <si>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</si>
  <si>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</si>
  <si>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</si>
  <si>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</si>
  <si>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</si>
  <si>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</si>
  <si>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</si>
  <si>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</si>
  <si>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</si>
  <si>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</si>
  <si>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</si>
  <si>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</si>
  <si>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</si>
  <si>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</si>
  <si>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</si>
  <si>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</si>
  <si>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</si>
  <si>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</si>
  <si>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</si>
  <si>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</si>
  <si>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</si>
  <si>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</si>
  <si>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</si>
  <si>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</si>
  <si>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</si>
  <si>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</si>
  <si>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</si>
  <si>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</si>
  <si>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</si>
  <si>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</si>
  <si>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</si>
  <si>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</si>
  <si>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</si>
  <si>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</si>
  <si>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</si>
  <si>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</si>
  <si>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</si>
  <si>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</si>
  <si>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</si>
  <si>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</si>
  <si>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</si>
  <si>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</si>
  <si>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</si>
  <si>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</si>
  <si>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</si>
  <si>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</si>
  <si>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</si>
  <si>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</si>
  <si>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</si>
  <si>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</si>
  <si>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</si>
  <si>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</si>
  <si>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</si>
  <si>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</si>
  <si>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</si>
  <si>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</si>
  <si>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</si>
  <si>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</si>
  <si>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</si>
  <si>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</si>
  <si>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</si>
  <si>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</si>
  <si>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</si>
  <si>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</si>
  <si>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</si>
  <si>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</si>
  <si>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</si>
  <si>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</si>
  <si>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</si>
  <si>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</si>
  <si>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</si>
  <si>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</si>
  <si>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</si>
  <si>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</si>
  <si>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</si>
  <si>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</si>
  <si>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</si>
  <si>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</si>
  <si>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</si>
  <si>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</si>
  <si>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</si>
  <si>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</si>
  <si>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</si>
  <si>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</si>
  <si>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</si>
  <si>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</si>
  <si>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</si>
  <si>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</si>
  <si>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</si>
  <si>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</si>
  <si>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</si>
  <si>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</si>
  <si>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</si>
  <si>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</si>
  <si>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</si>
  <si>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</si>
  <si>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</si>
  <si>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</si>
  <si>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</si>
  <si>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</si>
  <si>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</si>
  <si>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</si>
  <si>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</si>
  <si>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</si>
  <si>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</si>
  <si>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</si>
  <si>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</si>
  <si>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</si>
  <si>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</si>
  <si>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</si>
  <si>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</si>
  <si>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</si>
  <si>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</si>
  <si>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</si>
  <si>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</si>
  <si>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</si>
  <si>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</si>
  <si>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</si>
  <si>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</si>
  <si>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</si>
  <si>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</si>
  <si>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</si>
  <si>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</si>
  <si>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</si>
  <si>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</si>
  <si>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</si>
  <si>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</si>
  <si>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</si>
  <si>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</si>
  <si>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</si>
  <si>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</si>
  <si>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</si>
  <si>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</si>
  <si>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</si>
  <si>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</si>
  <si>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</si>
  <si>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</si>
  <si>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</si>
  <si>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</si>
  <si>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</si>
  <si>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</si>
  <si>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</si>
  <si>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</si>
  <si>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</si>
  <si>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</si>
  <si>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</si>
  <si>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</si>
  <si>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</si>
  <si>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</si>
  <si>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</si>
  <si>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</si>
  <si>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</si>
  <si>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</si>
  <si>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</si>
  <si>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</si>
  <si>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</si>
  <si>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</si>
  <si>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</si>
  <si>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</si>
  <si>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</si>
  <si>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</si>
  <si>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</si>
  <si>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</si>
  <si>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</si>
  <si>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</si>
  <si>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</si>
  <si>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</si>
  <si>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</si>
  <si>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</si>
  <si>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</si>
  <si>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</si>
  <si>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</si>
  <si>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</si>
  <si>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</si>
  <si>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</si>
  <si>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</si>
  <si>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</si>
  <si>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</si>
  <si>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</si>
  <si>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</si>
  <si>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</si>
  <si>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</si>
  <si>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</si>
  <si>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</si>
  <si>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</si>
  <si>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</si>
  <si>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</si>
  <si>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</si>
  <si>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</si>
  <si>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</si>
  <si>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</si>
  <si>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</si>
  <si>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</si>
  <si>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</si>
  <si>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</si>
  <si>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</si>
  <si>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</si>
  <si>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</si>
  <si>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</si>
  <si>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</si>
  <si>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</si>
  <si>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</si>
  <si>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</si>
  <si>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</si>
  <si>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</si>
  <si>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</si>
  <si>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</si>
  <si>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</si>
  <si>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</si>
  <si>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</si>
  <si>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</si>
  <si>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</si>
  <si>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</si>
  <si>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</si>
  <si>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</si>
  <si>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</si>
  <si>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</si>
  <si>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</si>
  <si>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</si>
  <si>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</si>
  <si>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</si>
  <si>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</si>
  <si>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</si>
  <si>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</si>
  <si>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</si>
  <si>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</si>
  <si>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</si>
  <si>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</si>
  <si>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</si>
  <si>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</si>
  <si>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</si>
  <si>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</si>
  <si>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</si>
  <si>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</si>
  <si>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</si>
  <si>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</si>
  <si>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</si>
  <si>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</si>
  <si>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</si>
  <si>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</si>
  <si>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</si>
  <si>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</si>
  <si>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</si>
  <si>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</si>
  <si>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</si>
  <si>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</si>
  <si>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</si>
  <si>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</si>
  <si>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</si>
  <si>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</si>
  <si>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</si>
  <si>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</si>
  <si>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</si>
  <si>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</si>
  <si>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</si>
  <si>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</si>
  <si>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</si>
  <si>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</si>
  <si>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</si>
  <si>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</si>
  <si>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</si>
  <si>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</si>
  <si>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</si>
  <si>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</si>
  <si>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</si>
  <si>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</si>
  <si>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</si>
  <si>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</si>
  <si>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</si>
  <si>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</si>
  <si>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</si>
  <si>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</si>
  <si>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</si>
  <si>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</si>
  <si>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</si>
  <si>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</si>
  <si>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</si>
  <si>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</si>
  <si>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</si>
  <si>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</si>
  <si>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</si>
  <si>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</si>
  <si>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</si>
  <si>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</si>
  <si>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</si>
  <si>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</si>
  <si>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</si>
  <si>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</si>
  <si>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</si>
  <si>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</si>
  <si>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</si>
  <si>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</si>
  <si>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</si>
  <si>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</si>
  <si>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</si>
  <si>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</si>
  <si>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</si>
  <si>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</si>
  <si>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</si>
  <si>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</si>
  <si>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</si>
  <si>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</si>
  <si>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</si>
  <si>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</si>
  <si>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</si>
  <si>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</si>
  <si>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</si>
  <si>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</si>
  <si>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</si>
  <si>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</si>
  <si>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</si>
  <si>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</si>
  <si>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</si>
  <si>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</si>
  <si>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</si>
  <si>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</si>
  <si>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</si>
  <si>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</si>
  <si>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</si>
  <si>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</si>
  <si>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</si>
  <si>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</si>
  <si>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</si>
  <si>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</si>
  <si>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</si>
  <si>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</si>
  <si>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</si>
  <si>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</si>
  <si>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</si>
  <si>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</si>
  <si>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</si>
  <si>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</si>
  <si>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</si>
  <si>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</si>
  <si>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</si>
  <si>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</si>
  <si>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</si>
  <si>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</si>
  <si>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</si>
  <si>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</si>
  <si>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</si>
  <si>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</si>
  <si>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</si>
  <si>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</si>
  <si>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</si>
  <si>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</si>
  <si>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</si>
  <si>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</si>
  <si>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</si>
  <si>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</si>
  <si>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</si>
  <si>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</si>
  <si>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</si>
  <si>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</si>
  <si>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</si>
  <si>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</si>
  <si>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</si>
  <si>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</si>
  <si>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</si>
  <si>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</si>
  <si>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</si>
  <si>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</si>
  <si>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</si>
  <si>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</si>
  <si>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</si>
  <si>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</si>
  <si>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</si>
  <si>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</si>
  <si>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</si>
  <si>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</si>
  <si>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</si>
  <si>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</si>
  <si>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</si>
  <si>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</si>
  <si>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</si>
  <si>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</si>
  <si>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</si>
  <si>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</si>
  <si>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</si>
  <si>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</si>
  <si>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</si>
  <si>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</si>
  <si>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</si>
  <si>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</si>
  <si>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</si>
  <si>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</si>
  <si>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</si>
  <si>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</si>
  <si>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</si>
  <si>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</si>
  <si>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</si>
  <si>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</si>
  <si>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</si>
  <si>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</si>
  <si>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</si>
  <si>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</si>
  <si>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</si>
  <si>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</si>
  <si>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</si>
  <si>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</si>
  <si>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</si>
  <si>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</si>
  <si>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</si>
  <si>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</si>
  <si>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</si>
  <si>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</si>
  <si>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</si>
  <si>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</si>
  <si>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</si>
  <si>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</si>
  <si>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</si>
  <si>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</si>
  <si>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</si>
  <si>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</si>
  <si>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</si>
  <si>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</si>
  <si>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</si>
  <si>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</si>
  <si>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</si>
  <si>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</si>
  <si>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</si>
  <si>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</si>
  <si>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</si>
  <si>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</si>
  <si>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</si>
  <si>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</si>
  <si>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</si>
  <si>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</si>
  <si>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</si>
  <si>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</si>
  <si>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</si>
  <si>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</si>
  <si>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</si>
  <si>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</si>
  <si>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</si>
  <si>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</si>
  <si>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</si>
  <si>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</si>
  <si>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</si>
  <si>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</si>
  <si>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</si>
  <si>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</si>
  <si>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</si>
  <si>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</si>
  <si>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</si>
  <si>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</si>
  <si>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</si>
  <si>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</si>
  <si>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</si>
  <si>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</si>
  <si>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</si>
  <si>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</si>
  <si>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</si>
  <si>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</si>
  <si>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</si>
  <si>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</si>
  <si>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</si>
  <si>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</si>
  <si>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</si>
  <si>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</si>
  <si>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</si>
  <si>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</si>
  <si>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</si>
  <si>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</si>
  <si>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</si>
  <si>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</si>
  <si>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</si>
  <si>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</si>
  <si>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</si>
  <si>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</si>
  <si>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</si>
  <si>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</si>
  <si>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</si>
  <si>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</si>
  <si>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</si>
  <si>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</si>
  <si>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</si>
  <si>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</si>
  <si>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</si>
  <si>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</si>
  <si>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</si>
  <si>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</si>
  <si>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</si>
  <si>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</si>
  <si>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</si>
  <si>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</si>
  <si>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</si>
  <si>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</si>
  <si>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</si>
  <si>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</si>
  <si>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</si>
  <si>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</si>
  <si>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</si>
  <si>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</si>
  <si>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</si>
  <si>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</si>
  <si>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</si>
  <si>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</si>
  <si>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</si>
  <si>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</si>
  <si>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</si>
  <si>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</si>
  <si>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</si>
  <si>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</si>
  <si>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</si>
  <si>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</si>
  <si>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</si>
  <si>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</si>
  <si>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</si>
  <si>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</si>
  <si>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</si>
  <si>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</si>
  <si>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</si>
  <si>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</si>
  <si>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</si>
  <si>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</si>
  <si>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</si>
  <si>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</si>
  <si>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</si>
  <si>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</si>
  <si>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</si>
  <si>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</si>
  <si>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</si>
  <si>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</si>
  <si>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</si>
  <si>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</si>
  <si>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</si>
  <si>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</si>
  <si>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</si>
  <si>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</si>
  <si>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</si>
  <si>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</si>
  <si>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</si>
  <si>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</si>
  <si>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</si>
  <si>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</si>
  <si>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</si>
  <si>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</si>
  <si>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</si>
  <si>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</si>
  <si>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</si>
  <si>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</si>
  <si>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</si>
  <si>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</si>
  <si>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</si>
  <si>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</si>
  <si>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</si>
  <si>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</si>
  <si>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</si>
  <si>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</si>
  <si>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</si>
  <si>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</si>
  <si>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</si>
  <si>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</si>
  <si>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</si>
  <si>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</si>
  <si>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</si>
  <si>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</si>
  <si>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</si>
  <si>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</si>
  <si>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</si>
  <si>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</si>
  <si>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</si>
  <si>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</si>
  <si>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</si>
  <si>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</si>
  <si>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</si>
  <si>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</si>
  <si>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</si>
  <si>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</si>
  <si>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</si>
  <si>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</si>
  <si>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</si>
  <si>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</si>
  <si>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</si>
  <si>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</si>
  <si>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</si>
  <si>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</si>
  <si>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</si>
  <si>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</si>
  <si>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</si>
  <si>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</si>
  <si>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</si>
  <si>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</si>
  <si>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</si>
  <si>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</si>
  <si>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</si>
  <si>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</si>
  <si>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</si>
  <si>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</si>
  <si>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</si>
  <si>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</si>
  <si>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</si>
  <si>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</si>
  <si>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</si>
  <si>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</si>
  <si>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</si>
  <si>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</si>
  <si>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</si>
  <si>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</si>
  <si>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</si>
  <si>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</si>
  <si>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</si>
  <si>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</si>
  <si>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</si>
  <si>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</si>
  <si>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</si>
  <si>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</si>
  <si>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</si>
  <si>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</si>
  <si>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</si>
  <si>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</si>
  <si>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</si>
  <si>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</si>
  <si>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</si>
  <si>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</si>
  <si>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</si>
  <si>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</si>
  <si>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</si>
  <si>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</si>
  <si>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</si>
  <si>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</si>
  <si>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</si>
  <si>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</si>
  <si>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</si>
  <si>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</si>
  <si>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</si>
  <si>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</si>
  <si>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</si>
  <si>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</si>
  <si>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</si>
  <si>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</si>
  <si>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</si>
  <si>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</si>
  <si>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</si>
  <si>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</si>
  <si>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</si>
  <si>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</si>
  <si>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</si>
  <si>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</si>
  <si>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</si>
  <si>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</si>
  <si>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</si>
  <si>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</si>
  <si>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</si>
  <si>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</si>
  <si>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</si>
  <si>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</si>
  <si>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</si>
  <si>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</si>
  <si>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</si>
  <si>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</si>
  <si>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</si>
  <si>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</si>
  <si>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</si>
  <si>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</si>
  <si>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</si>
  <si>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</si>
  <si>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</si>
  <si>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</si>
  <si>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</si>
  <si>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</si>
  <si>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</si>
  <si>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</si>
  <si>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</si>
  <si>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</si>
  <si>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</si>
  <si>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</si>
  <si>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</si>
  <si>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</si>
  <si>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</si>
  <si>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</si>
  <si>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</si>
  <si>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</si>
  <si>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</si>
  <si>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</si>
  <si>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</si>
  <si>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</si>
  <si>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</si>
  <si>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</si>
  <si>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</si>
  <si>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</si>
  <si>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</si>
  <si>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</si>
  <si>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</si>
  <si>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</si>
  <si>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</si>
  <si>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</si>
  <si>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</si>
  <si>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</si>
  <si>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</si>
  <si>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</si>
  <si>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</si>
  <si>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</si>
  <si>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</si>
  <si>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</si>
  <si>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</si>
  <si>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</si>
  <si>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</si>
  <si>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</si>
  <si>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</si>
  <si>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</si>
  <si>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</si>
  <si>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</si>
  <si>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</si>
  <si>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</si>
  <si>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</si>
  <si>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</si>
  <si>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</si>
  <si>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</si>
  <si>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</si>
  <si>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</si>
  <si>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</si>
  <si>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</si>
  <si>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</si>
  <si>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</si>
  <si>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</si>
  <si>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</si>
  <si>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</si>
  <si>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</si>
  <si>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</si>
  <si>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</si>
  <si>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</si>
  <si>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</si>
  <si>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</si>
  <si>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</si>
  <si>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</si>
  <si>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</si>
  <si>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</si>
  <si>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</si>
  <si>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</si>
  <si>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</si>
  <si>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</si>
  <si>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</si>
  <si>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</si>
  <si>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</si>
  <si>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</si>
  <si>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</si>
  <si>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</si>
  <si>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</si>
  <si>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</si>
  <si>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</si>
  <si>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</si>
  <si>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</si>
  <si>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</si>
  <si>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</si>
  <si>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</si>
  <si>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</si>
  <si>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</si>
  <si>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</si>
  <si>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</si>
  <si>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</si>
  <si>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</si>
  <si>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</si>
  <si>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</si>
  <si>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</si>
  <si>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</si>
  <si>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</si>
  <si>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</si>
  <si>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</si>
  <si>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</si>
  <si>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</si>
  <si>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</si>
  <si>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</si>
  <si>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</si>
  <si>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</si>
  <si>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</si>
  <si>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</si>
  <si>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</si>
  <si>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</si>
  <si>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</si>
  <si>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</si>
  <si>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</si>
  <si>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</si>
  <si>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</si>
  <si>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</si>
  <si>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</si>
  <si>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</si>
  <si>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</si>
  <si>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</si>
  <si>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</si>
  <si>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</si>
  <si>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</si>
  <si>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</si>
  <si>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</si>
  <si>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</si>
  <si>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</si>
  <si>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</si>
  <si>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</si>
  <si>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</si>
  <si>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</si>
  <si>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</si>
  <si>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</si>
  <si>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</si>
  <si>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</si>
  <si>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</si>
  <si>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</si>
  <si>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</si>
  <si>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</si>
  <si>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</si>
  <si>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</si>
  <si>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</si>
  <si>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</si>
  <si>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</si>
  <si>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</si>
  <si>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</si>
  <si>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</si>
  <si>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</si>
  <si>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</si>
  <si>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</si>
  <si>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</si>
  <si>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</si>
  <si>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</si>
  <si>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</si>
  <si>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</si>
  <si>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</si>
  <si>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</si>
  <si>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</si>
  <si>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</si>
  <si>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</si>
  <si>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</si>
  <si>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</si>
  <si>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</si>
  <si>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</si>
  <si>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</si>
  <si>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</si>
  <si>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</si>
  <si>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</si>
  <si>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</si>
  <si>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</si>
  <si>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</si>
  <si>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</si>
  <si>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</si>
  <si>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</si>
  <si>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</si>
  <si>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</si>
  <si>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</si>
  <si>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</si>
  <si>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</si>
  <si>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</si>
  <si>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</si>
  <si>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</si>
  <si>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</si>
  <si>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</si>
  <si>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</si>
  <si>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</si>
  <si>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</si>
  <si>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</si>
  <si>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</si>
  <si>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</si>
  <si>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</si>
  <si>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</si>
  <si>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</si>
  <si>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</si>
  <si>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</si>
  <si>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</si>
  <si>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</si>
  <si>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</si>
  <si>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</si>
  <si>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</si>
  <si>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</si>
  <si>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</si>
  <si>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</si>
  <si>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</si>
  <si>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</si>
  <si>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</si>
  <si>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</si>
  <si>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</si>
  <si>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</si>
  <si>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</si>
  <si>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</si>
  <si>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</si>
  <si>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</si>
  <si>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</si>
  <si>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</si>
  <si>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</si>
  <si>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</si>
  <si>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</si>
  <si>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</si>
  <si>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</si>
  <si>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</si>
  <si>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</si>
  <si>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</si>
  <si>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</si>
  <si>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</si>
  <si>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</si>
  <si>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</si>
  <si>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</si>
  <si>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</si>
  <si>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</si>
  <si>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</si>
  <si>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</si>
  <si>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</si>
  <si>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</si>
  <si>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</si>
  <si>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</si>
  <si>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</si>
  <si>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</si>
  <si>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</si>
  <si>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</si>
  <si>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</si>
  <si>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</si>
  <si>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</si>
  <si>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</si>
  <si>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</si>
  <si>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</si>
  <si>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</si>
  <si>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</si>
  <si>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</si>
  <si>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</si>
  <si>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</si>
  <si>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</si>
  <si>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</si>
  <si>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</si>
  <si>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</si>
  <si>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</si>
  <si>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</si>
  <si>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</si>
  <si>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</si>
  <si>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</si>
  <si>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</si>
  <si>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</si>
  <si>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</si>
  <si>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</si>
  <si>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</si>
  <si>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</si>
  <si>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</si>
  <si>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</si>
  <si>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</si>
  <si>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</si>
  <si>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</si>
  <si>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</si>
  <si>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</si>
  <si>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</si>
  <si>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</si>
  <si>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</si>
  <si>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</si>
  <si>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</si>
  <si>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</si>
  <si>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</si>
  <si>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</si>
  <si>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</si>
  <si>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</si>
  <si>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</si>
  <si>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</si>
  <si>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</si>
  <si>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</si>
  <si>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</si>
  <si>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</si>
  <si>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</si>
  <si>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</si>
  <si>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</si>
  <si>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</si>
  <si>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</si>
  <si>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</si>
  <si>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</si>
  <si>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</si>
  <si>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</si>
  <si>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</si>
  <si>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</si>
  <si>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</si>
  <si>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</si>
  <si>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</si>
  <si>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</si>
  <si>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</si>
  <si>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</si>
  <si>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</si>
  <si>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</si>
  <si>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</si>
  <si>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</si>
  <si>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</si>
  <si>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</si>
  <si>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</si>
  <si>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</si>
  <si>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</si>
  <si>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</si>
  <si>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</si>
  <si>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</si>
  <si>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</si>
  <si>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</si>
  <si>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</si>
  <si>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</si>
  <si>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</si>
  <si>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</si>
  <si>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</si>
  <si>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</si>
  <si>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</si>
  <si>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</si>
  <si>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</si>
  <si>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</si>
  <si>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</si>
  <si>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</si>
  <si>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</si>
  <si>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</si>
  <si>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</si>
  <si>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</si>
  <si>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</si>
  <si>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</si>
  <si>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</si>
  <si>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</si>
  <si>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</si>
  <si>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</si>
  <si>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</si>
  <si>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</si>
  <si>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</si>
  <si>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</si>
  <si>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</si>
  <si>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</si>
  <si>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</si>
  <si>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</si>
  <si>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</si>
  <si>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</si>
  <si>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</si>
  <si>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</si>
  <si>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</si>
  <si>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</si>
  <si>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</si>
  <si>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</si>
  <si>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</si>
  <si>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</si>
  <si>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</si>
  <si>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</si>
  <si>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</si>
  <si>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</si>
  <si>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</si>
  <si>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</si>
  <si>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</si>
  <si>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</si>
  <si>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</si>
  <si>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</si>
  <si>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</si>
  <si>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</si>
  <si>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</si>
  <si>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</si>
  <si>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</si>
  <si>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</si>
  <si>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</si>
  <si>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</si>
  <si>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</si>
  <si>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</si>
  <si>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</si>
  <si>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</si>
  <si>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</si>
  <si>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</si>
  <si>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</si>
  <si>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</si>
  <si>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</si>
  <si>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</si>
  <si>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</si>
  <si>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</si>
  <si>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</si>
  <si>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</si>
  <si>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</si>
  <si>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</si>
  <si>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</si>
  <si>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</si>
  <si>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</si>
  <si>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</si>
  <si>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</si>
  <si>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</si>
  <si>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</si>
  <si>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</si>
  <si>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</si>
  <si>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</si>
  <si>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</si>
  <si>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</si>
  <si>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</si>
  <si>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</si>
  <si>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</si>
  <si>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</si>
  <si>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</si>
  <si>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</si>
  <si>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</si>
  <si>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</si>
  <si>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</si>
  <si>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</si>
  <si>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</si>
  <si>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</si>
  <si>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</si>
  <si>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</si>
  <si>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</si>
  <si>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</si>
  <si>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</si>
  <si>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</si>
  <si>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</si>
  <si>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</si>
  <si>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</si>
  <si>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</si>
  <si>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</si>
  <si>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</si>
  <si>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</si>
  <si>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</si>
  <si>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</si>
  <si>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</si>
  <si>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</si>
  <si>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</si>
  <si>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</si>
  <si>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</si>
  <si>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</si>
  <si>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</si>
  <si>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</si>
  <si>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</si>
  <si>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</si>
  <si>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</si>
  <si>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</si>
  <si>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</si>
  <si>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</si>
  <si>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</si>
  <si>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</si>
  <si>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</si>
  <si>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</si>
  <si>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</si>
  <si>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</si>
  <si>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</si>
  <si>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</si>
  <si>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</si>
  <si>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</si>
  <si>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</si>
  <si>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</si>
  <si>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</si>
  <si>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</si>
  <si>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</si>
  <si>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</si>
  <si>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</si>
  <si>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</si>
  <si>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</si>
  <si>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</si>
  <si>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</si>
  <si>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</si>
  <si>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</si>
  <si>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</si>
  <si>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</si>
  <si>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</si>
  <si>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</si>
  <si>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</si>
  <si>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</si>
  <si>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</si>
  <si>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</si>
  <si>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</si>
  <si>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</si>
  <si>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</si>
  <si>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</si>
  <si>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</si>
  <si>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</si>
  <si>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</si>
  <si>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</si>
  <si>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</si>
  <si>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</si>
  <si>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</si>
  <si>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</si>
  <si>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</si>
  <si>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</si>
  <si>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</si>
  <si>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</si>
  <si>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</si>
  <si>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</si>
  <si>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</si>
  <si>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</si>
  <si>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</si>
  <si>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</si>
  <si>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</si>
  <si>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</si>
  <si>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</si>
  <si>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</si>
  <si>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</si>
  <si>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</si>
  <si>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</si>
  <si>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</si>
  <si>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</si>
  <si>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</si>
  <si>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</si>
  <si>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</si>
  <si>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</si>
  <si>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</si>
  <si>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</si>
  <si>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</si>
  <si>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</si>
  <si>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</si>
  <si>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</si>
  <si>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</si>
  <si>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</si>
  <si>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</si>
  <si>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</si>
  <si>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</si>
  <si>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</si>
  <si>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</si>
  <si>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</si>
  <si>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</si>
  <si>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</si>
  <si>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</si>
  <si>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</si>
  <si>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</si>
  <si>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</si>
  <si>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</si>
  <si>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</si>
  <si>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</si>
  <si>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</si>
  <si>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</si>
  <si>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</si>
  <si>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</si>
  <si>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</si>
  <si>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</si>
  <si>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</si>
  <si>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</si>
  <si>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</si>
  <si>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</si>
  <si>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</si>
  <si>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</si>
  <si>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</si>
  <si>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</si>
  <si>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</si>
  <si>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</si>
  <si>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</si>
  <si>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</si>
  <si>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</si>
  <si>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</si>
  <si>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</si>
  <si>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</si>
  <si>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</si>
  <si>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</si>
  <si>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</si>
  <si>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</si>
  <si>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</si>
  <si>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</si>
  <si>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</si>
  <si>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</si>
  <si>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</si>
  <si>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</si>
  <si>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</si>
  <si>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</si>
  <si>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</si>
  <si>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</si>
  <si>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</si>
  <si>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</si>
  <si>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</si>
  <si>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</si>
  <si>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</si>
  <si>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</si>
  <si>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</si>
  <si>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</si>
  <si>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</si>
  <si>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</si>
  <si>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</si>
  <si>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</si>
  <si>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</si>
  <si>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</si>
  <si>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</si>
  <si>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</si>
  <si>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</si>
  <si>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</si>
  <si>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</si>
  <si>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</si>
  <si>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</si>
  <si>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</si>
  <si>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</si>
  <si>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</si>
  <si>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</si>
  <si>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</si>
  <si>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</si>
  <si>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</si>
  <si>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</si>
  <si>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</si>
  <si>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</si>
  <si>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</si>
  <si>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</si>
  <si>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</si>
  <si>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</si>
  <si>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</si>
  <si>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</si>
  <si>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</si>
  <si>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</si>
  <si>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</si>
  <si>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</si>
  <si>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</si>
  <si>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</si>
  <si>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</si>
  <si>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</si>
  <si>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</si>
  <si>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</si>
  <si>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</si>
  <si>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</si>
  <si>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</si>
  <si>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</si>
  <si>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</si>
  <si>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</si>
  <si>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</si>
  <si>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</si>
  <si>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</si>
  <si>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</si>
  <si>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</si>
  <si>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</si>
  <si>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</si>
  <si>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</si>
  <si>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</si>
  <si>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</si>
  <si>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</si>
  <si>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</si>
  <si>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</si>
  <si>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</si>
  <si>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</si>
  <si>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</si>
  <si>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</si>
  <si>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</si>
  <si>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</si>
  <si>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</si>
  <si>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</si>
  <si>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</si>
  <si>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</si>
  <si>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</si>
  <si>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</si>
  <si>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</si>
  <si>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</si>
  <si>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</si>
  <si>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</si>
  <si>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</si>
  <si>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</si>
  <si>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</si>
  <si>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</si>
  <si>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</si>
  <si>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</si>
  <si>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</si>
  <si>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</si>
  <si>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</si>
  <si>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</si>
  <si>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</si>
  <si>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</si>
  <si>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</si>
  <si>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</si>
  <si>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</si>
  <si>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</si>
  <si>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</si>
  <si>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</si>
  <si>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</si>
  <si>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</si>
  <si>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</si>
  <si>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</si>
  <si>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</si>
  <si>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</si>
  <si>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</si>
  <si>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</si>
  <si>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</si>
  <si>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</si>
  <si>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</si>
  <si>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</si>
  <si>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</si>
  <si>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</si>
  <si>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</si>
  <si>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</si>
  <si>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</si>
  <si>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</si>
  <si>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</si>
  <si>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</si>
  <si>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</si>
  <si>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</si>
  <si>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</si>
  <si>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</si>
  <si>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</si>
  <si>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</si>
  <si>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</si>
  <si>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</si>
  <si>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</si>
  <si>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</si>
  <si>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</si>
  <si>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</si>
  <si>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</si>
  <si>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</si>
  <si>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</si>
  <si>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</si>
  <si>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</si>
  <si>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</si>
  <si>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</si>
  <si>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</si>
  <si>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</si>
  <si>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</si>
  <si>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</si>
  <si>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</si>
  <si>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</si>
  <si>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</si>
  <si>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</si>
  <si>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</si>
  <si>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</si>
  <si>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</si>
  <si>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</si>
  <si>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</si>
  <si>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</si>
  <si>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</si>
  <si>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</si>
  <si>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</si>
  <si>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</si>
  <si>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</si>
  <si>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</si>
  <si>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</si>
  <si>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</si>
  <si>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</si>
  <si>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</si>
  <si>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</si>
  <si>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</si>
  <si>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</si>
  <si>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</si>
  <si>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</si>
  <si>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</si>
  <si>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</si>
  <si>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</si>
  <si>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</si>
  <si>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</si>
  <si>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</si>
  <si>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</si>
  <si>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</si>
  <si>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</si>
  <si>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</si>
  <si>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</si>
  <si>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</si>
  <si>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</si>
  <si>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</si>
  <si>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</si>
  <si>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</si>
  <si>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</si>
  <si>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</si>
  <si>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</si>
  <si>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</si>
  <si>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</si>
  <si>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</si>
  <si>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</si>
  <si>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</si>
  <si>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</si>
  <si>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</si>
  <si>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</si>
  <si>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</si>
  <si>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</si>
  <si>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</si>
  <si>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</si>
  <si>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</si>
  <si>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</si>
  <si>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</si>
  <si>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</si>
  <si>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</si>
  <si>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</si>
  <si>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</si>
  <si>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</si>
  <si>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</si>
  <si>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</si>
  <si>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</si>
  <si>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</si>
  <si>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</si>
  <si>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</si>
  <si>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</si>
  <si>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</si>
  <si>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</si>
  <si>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</si>
  <si>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</si>
  <si>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</si>
  <si>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</si>
  <si>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</si>
  <si>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</si>
  <si>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</si>
  <si>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</si>
  <si>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</si>
  <si>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</si>
  <si>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</si>
  <si>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</si>
  <si>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</si>
  <si>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</si>
  <si>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</si>
  <si>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</si>
  <si>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</si>
  <si>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</si>
  <si>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</si>
  <si>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</si>
  <si>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</si>
  <si>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</si>
  <si>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</si>
  <si>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</si>
  <si>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</si>
  <si>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</si>
  <si>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</si>
  <si>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</si>
  <si>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</si>
  <si>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</si>
  <si>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</si>
  <si>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</si>
  <si>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</si>
  <si>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</si>
  <si>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</si>
  <si>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</si>
  <si>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</si>
  <si>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</si>
  <si>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</si>
  <si>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</si>
  <si>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</si>
  <si>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</si>
  <si>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</si>
  <si>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</si>
  <si>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</si>
  <si>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</si>
  <si>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</si>
  <si>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</si>
  <si>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</si>
  <si>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</si>
  <si>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</si>
  <si>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</si>
  <si>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</si>
  <si>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</si>
  <si>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</si>
  <si>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</si>
  <si>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</si>
  <si>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</si>
  <si>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</si>
  <si>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</si>
  <si>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</si>
  <si>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</si>
  <si>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</si>
  <si>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</si>
  <si>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</si>
  <si>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</si>
  <si>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</si>
  <si>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</si>
  <si>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</si>
  <si>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</si>
  <si>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</si>
  <si>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</si>
  <si>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</si>
  <si>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</si>
  <si>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</si>
  <si>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</si>
  <si>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</si>
  <si>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</si>
  <si>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</si>
  <si>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</si>
  <si>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</si>
  <si>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</si>
  <si>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</si>
  <si>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</si>
  <si>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</si>
  <si>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</si>
  <si>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</si>
  <si>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</si>
  <si>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</si>
  <si>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</si>
  <si>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</si>
  <si>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</si>
  <si>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</si>
  <si>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</si>
  <si>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</si>
  <si>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</si>
  <si>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</si>
  <si>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</si>
  <si>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</si>
  <si>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</si>
  <si>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</si>
  <si>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</si>
  <si>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</si>
  <si>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</si>
  <si>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</si>
  <si>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</si>
  <si>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</si>
  <si>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</si>
  <si>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</si>
  <si>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</si>
  <si>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</si>
  <si>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</si>
  <si>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</si>
  <si>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</si>
  <si>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</si>
  <si>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</si>
  <si>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</si>
  <si>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</si>
  <si>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</si>
  <si>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</si>
  <si>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</si>
  <si>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</si>
  <si>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</si>
  <si>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</si>
  <si>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</si>
  <si>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</si>
  <si>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</si>
  <si>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</si>
  <si>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</si>
  <si>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</si>
  <si>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</si>
  <si>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</si>
  <si>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</si>
  <si>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</si>
  <si>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</si>
  <si>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</si>
  <si>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</si>
  <si>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</si>
  <si>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</si>
  <si>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</si>
  <si>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</si>
  <si>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</si>
  <si>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</si>
  <si>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</si>
  <si>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</si>
  <si>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</si>
  <si>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</si>
  <si>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</si>
  <si>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</si>
  <si>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</si>
  <si>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</si>
  <si>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</si>
  <si>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</si>
  <si>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</si>
  <si>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</si>
  <si>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</si>
  <si>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</si>
  <si>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</si>
  <si>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</si>
  <si>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</si>
  <si>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</si>
  <si>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</si>
  <si>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</si>
  <si>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</si>
  <si>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</si>
  <si>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</si>
  <si>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</si>
  <si>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</si>
  <si>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</si>
  <si>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</si>
  <si>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</si>
  <si>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</si>
  <si>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</si>
  <si>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</si>
  <si>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</si>
  <si>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</si>
  <si>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</si>
  <si>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</si>
  <si>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</si>
  <si>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</si>
  <si>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</si>
  <si>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</si>
  <si>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</si>
  <si>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</si>
  <si>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</si>
  <si>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</si>
  <si>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</si>
  <si>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</si>
  <si>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</si>
  <si>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</si>
  <si>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</si>
  <si>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</si>
  <si>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</si>
  <si>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</si>
  <si>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</si>
  <si>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</si>
  <si>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</si>
  <si>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</si>
  <si>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</si>
  <si>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</si>
  <si>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</si>
  <si>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</si>
  <si>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</si>
  <si>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</si>
  <si>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</si>
  <si>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</si>
  <si>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</si>
  <si>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</si>
  <si>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</si>
  <si>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</si>
  <si>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</si>
  <si>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</si>
  <si>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</si>
  <si>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</si>
  <si>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</si>
  <si>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</si>
  <si>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</si>
  <si>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</si>
  <si>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</si>
  <si>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</si>
  <si>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</si>
  <si>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</si>
  <si>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</si>
  <si>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</si>
  <si>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</si>
  <si>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</si>
  <si>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</si>
  <si>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</si>
  <si>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</si>
  <si>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</si>
  <si>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</si>
  <si>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</si>
  <si>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</si>
  <si>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</si>
  <si>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</si>
  <si>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</si>
  <si>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</si>
  <si>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</si>
  <si>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</si>
  <si>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</si>
  <si>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</si>
  <si>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</si>
  <si>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</si>
  <si>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</si>
  <si>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</si>
  <si>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</si>
  <si>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</si>
  <si>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</si>
  <si>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</si>
  <si>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</si>
  <si>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</si>
  <si>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</si>
  <si>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</si>
  <si>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</si>
  <si>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</si>
  <si>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</si>
  <si>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</si>
  <si>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</si>
  <si>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</si>
  <si>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</si>
  <si>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</si>
  <si>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</si>
  <si>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</si>
  <si>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</si>
  <si>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</si>
  <si>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</si>
  <si>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</si>
  <si>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</si>
  <si>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</si>
  <si>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</si>
  <si>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</si>
  <si>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</si>
  <si>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</si>
  <si>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</si>
  <si>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</si>
  <si>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</si>
  <si>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</si>
  <si>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</si>
  <si>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</si>
  <si>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</si>
  <si>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</si>
  <si>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</si>
  <si>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</si>
  <si>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</si>
  <si>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</si>
  <si>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</si>
  <si>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</si>
  <si>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</si>
  <si>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</si>
  <si>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</si>
  <si>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</si>
  <si>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</si>
  <si>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</si>
  <si>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</si>
  <si>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</si>
  <si>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</si>
  <si>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</si>
  <si>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</si>
  <si>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</si>
  <si>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</si>
  <si>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</si>
  <si>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</si>
  <si>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</si>
  <si>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</si>
  <si>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</si>
  <si>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</si>
  <si>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</si>
  <si>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</si>
  <si>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</si>
  <si>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</si>
  <si>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</si>
  <si>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</si>
  <si>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</si>
  <si>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</si>
  <si>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</si>
  <si>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</si>
  <si>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</si>
  <si>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</si>
  <si>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</si>
  <si>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</si>
  <si>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</si>
  <si>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</si>
  <si>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</si>
  <si>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</si>
  <si>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</si>
  <si>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</si>
  <si>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</si>
  <si>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</si>
  <si>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</si>
  <si>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</si>
  <si>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</si>
  <si>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</si>
  <si>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</si>
  <si>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</si>
  <si>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</si>
  <si>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</si>
  <si>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</si>
  <si>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</si>
  <si>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</si>
  <si>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</si>
  <si>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</si>
  <si>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</si>
  <si>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</si>
  <si>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</si>
  <si>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</si>
  <si>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</si>
  <si>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</si>
  <si>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</si>
  <si>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</si>
  <si>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</si>
  <si>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</si>
  <si>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</si>
  <si>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</si>
  <si>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</si>
  <si>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</si>
  <si>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</si>
  <si>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</si>
  <si>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</si>
  <si>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</si>
  <si>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</si>
  <si>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</si>
  <si>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</si>
  <si>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</si>
  <si>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</si>
  <si>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</si>
  <si>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</si>
  <si>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</si>
  <si>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</si>
  <si>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</si>
  <si>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</si>
  <si>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</si>
  <si>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</si>
  <si>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</si>
  <si>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</si>
  <si>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</si>
  <si>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</si>
  <si>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</si>
  <si>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</si>
  <si>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</si>
  <si>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</si>
  <si>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</si>
  <si>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</si>
  <si>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</si>
  <si>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</si>
  <si>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</si>
  <si>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</si>
  <si>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</si>
  <si>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</si>
  <si>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</si>
  <si>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</si>
  <si>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</si>
  <si>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</si>
  <si>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</si>
  <si>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</si>
  <si>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</si>
  <si>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</si>
  <si>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</si>
  <si>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</si>
  <si>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</si>
  <si>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</si>
  <si>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</si>
  <si>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</si>
  <si>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</si>
  <si>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</si>
  <si>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</si>
  <si>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</si>
  <si>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</si>
  <si>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</si>
  <si>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</si>
  <si>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</si>
  <si>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</si>
  <si>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</si>
  <si>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</si>
  <si>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</si>
  <si>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</si>
  <si>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</si>
  <si>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</si>
  <si>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</si>
  <si>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</si>
  <si>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</si>
  <si>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</si>
  <si>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</si>
  <si>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</si>
  <si>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</si>
  <si>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</si>
  <si>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</si>
  <si>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</si>
  <si>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</si>
  <si>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</si>
  <si>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</si>
  <si>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</si>
  <si>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</si>
  <si>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</si>
  <si>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</si>
  <si>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</si>
  <si>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</si>
  <si>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</si>
  <si>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</si>
  <si>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</si>
  <si>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</si>
  <si>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</si>
  <si>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</si>
  <si>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</si>
  <si>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</si>
  <si>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</si>
  <si>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</si>
  <si>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</si>
  <si>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</si>
  <si>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</si>
  <si>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</si>
  <si>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</si>
  <si>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</si>
  <si>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</si>
  <si>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</si>
  <si>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</si>
  <si>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</si>
  <si>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</si>
  <si>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</si>
  <si>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</si>
  <si>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</si>
  <si>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</si>
  <si>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</si>
  <si>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</si>
  <si>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</si>
  <si>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</si>
  <si>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</si>
  <si>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</si>
  <si>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</si>
  <si>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</si>
  <si>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</si>
  <si>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</si>
  <si>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</si>
  <si>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</si>
  <si>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</si>
  <si>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</si>
  <si>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</si>
  <si>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</si>
  <si>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</si>
  <si>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</si>
  <si>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</si>
  <si>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</si>
  <si>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</si>
  <si>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</si>
  <si>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</si>
  <si>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</si>
  <si>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</si>
  <si>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</si>
  <si>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</si>
  <si>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</si>
  <si>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</si>
  <si>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</si>
  <si>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</si>
  <si>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</si>
  <si>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</si>
  <si>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</si>
  <si>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</si>
  <si>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</si>
  <si>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</si>
  <si>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</si>
  <si>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</si>
  <si>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</si>
  <si>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</si>
  <si>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</si>
  <si>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</si>
  <si>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</si>
  <si>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</si>
  <si>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</si>
  <si>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</si>
  <si>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</si>
  <si>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</si>
  <si>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</si>
  <si>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</si>
  <si>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</si>
  <si>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</si>
  <si>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</si>
  <si>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</si>
  <si>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</si>
  <si>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</si>
  <si>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</si>
  <si>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</si>
  <si>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</si>
  <si>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</si>
  <si>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</si>
  <si>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</si>
  <si>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</si>
  <si>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</si>
  <si>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</si>
  <si>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</si>
  <si>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</si>
  <si>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</si>
  <si>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</si>
  <si>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</si>
  <si>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</si>
  <si>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</si>
  <si>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</si>
  <si>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</si>
  <si>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</si>
  <si>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</si>
  <si>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</si>
  <si>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</si>
  <si>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</si>
  <si>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</si>
  <si>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</si>
  <si>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</si>
  <si>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</si>
  <si>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</si>
  <si>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</si>
  <si>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</si>
  <si>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</si>
  <si>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</si>
  <si>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</si>
  <si>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</si>
  <si>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</si>
  <si>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</si>
  <si>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</si>
  <si>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</si>
  <si>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</si>
  <si>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</si>
  <si>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</si>
  <si>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</si>
  <si>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</si>
  <si>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</si>
  <si>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</si>
  <si>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</si>
  <si>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</si>
  <si>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</si>
  <si>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</si>
  <si>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</si>
  <si>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</si>
  <si>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</si>
  <si>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</si>
  <si>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</si>
  <si>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</si>
  <si>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</si>
  <si>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</si>
  <si>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</si>
  <si>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</si>
  <si>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</si>
  <si>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</si>
  <si>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</si>
  <si>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</si>
  <si>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</si>
  <si>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</si>
  <si>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</si>
  <si>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</si>
  <si>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</si>
  <si>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</si>
  <si>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</si>
  <si>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</si>
  <si>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</si>
  <si>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</si>
  <si>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</si>
  <si>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</si>
  <si>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</si>
  <si>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</si>
  <si>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</si>
  <si>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</si>
  <si>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</si>
  <si>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</si>
  <si>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</si>
  <si>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</si>
  <si>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</si>
  <si>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</si>
  <si>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</si>
  <si>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</si>
  <si>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</si>
  <si>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</si>
  <si>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</si>
  <si>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</si>
  <si>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</si>
  <si>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</si>
  <si>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</si>
  <si>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</si>
  <si>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</si>
  <si>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</si>
  <si>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</si>
  <si>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</si>
  <si>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</si>
  <si>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</si>
  <si>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</si>
  <si>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</si>
  <si>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</si>
  <si>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</si>
  <si>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</si>
  <si>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</si>
  <si>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</si>
  <si>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</si>
  <si>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</si>
  <si>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</si>
  <si>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</si>
  <si>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</si>
  <si>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</si>
  <si>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</si>
  <si>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</si>
  <si>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</si>
  <si>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</si>
  <si>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</si>
  <si>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</si>
  <si>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</si>
  <si>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</si>
  <si>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</si>
  <si>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</si>
  <si>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</si>
  <si>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</si>
  <si>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</si>
  <si>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</si>
  <si>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</si>
  <si>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</si>
  <si>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</si>
  <si>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</si>
  <si>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</si>
  <si>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</si>
  <si>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</si>
  <si>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</si>
  <si>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</si>
  <si>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</si>
  <si>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</si>
  <si>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</si>
  <si>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</si>
  <si>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</si>
  <si>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</si>
  <si>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</si>
  <si>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</si>
  <si>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</si>
  <si>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</si>
  <si>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</si>
  <si>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</si>
  <si>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</si>
  <si>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</si>
  <si>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</si>
  <si>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</si>
  <si>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</si>
  <si>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</si>
  <si>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</si>
  <si>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</si>
  <si>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</si>
  <si>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</si>
  <si>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</si>
  <si>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</si>
  <si>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</si>
  <si>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</si>
  <si>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</si>
  <si>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</si>
  <si>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</si>
  <si>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</si>
  <si>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</si>
  <si>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</si>
  <si>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</si>
  <si>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</si>
  <si>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</si>
  <si>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</si>
  <si>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</si>
  <si>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</si>
  <si>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</si>
  <si>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</si>
  <si>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</si>
  <si>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</si>
  <si>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</si>
  <si>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</si>
  <si>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</si>
  <si>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</si>
  <si>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</si>
  <si>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</si>
  <si>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</si>
  <si>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</si>
  <si>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</si>
  <si>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</si>
  <si>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</si>
  <si>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</si>
  <si>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</si>
  <si>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</si>
  <si>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</si>
  <si>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</si>
  <si>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</si>
  <si>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</si>
  <si>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</si>
  <si>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</si>
  <si>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</si>
  <si>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</si>
  <si>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</si>
  <si>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</si>
  <si>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</si>
  <si>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</si>
  <si>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</si>
  <si>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</si>
  <si>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</si>
  <si>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</si>
  <si>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</si>
  <si>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</si>
  <si>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</si>
  <si>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</si>
  <si>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</si>
  <si>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</si>
  <si>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</si>
  <si>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</si>
  <si>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</si>
  <si>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</si>
  <si>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</si>
  <si>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</si>
  <si>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</si>
  <si>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</si>
  <si>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</si>
  <si>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</si>
  <si>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</si>
  <si>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</si>
  <si>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</si>
  <si>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</si>
  <si>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</si>
  <si>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</si>
  <si>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</si>
  <si>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</si>
  <si>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</si>
  <si>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</si>
  <si>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</si>
  <si>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</si>
  <si>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</si>
  <si>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</si>
  <si>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</si>
  <si>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</si>
  <si>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</si>
  <si>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</si>
  <si>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</si>
  <si>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</si>
  <si>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</si>
  <si>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</si>
  <si>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</si>
  <si>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</si>
  <si>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</si>
  <si>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</si>
  <si>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</si>
  <si>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</si>
  <si>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</si>
  <si>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</si>
  <si>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</si>
  <si>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</si>
  <si>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</si>
  <si>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</si>
  <si>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</si>
  <si>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</si>
  <si>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</si>
  <si>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</si>
  <si>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</si>
  <si>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</si>
  <si>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</si>
  <si>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</si>
  <si>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</si>
  <si>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</si>
  <si>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</si>
  <si>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</si>
  <si>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</si>
  <si>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</si>
  <si>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</si>
  <si>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</si>
  <si>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</si>
  <si>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</si>
  <si>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</si>
  <si>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</si>
  <si>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</si>
  <si>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</si>
  <si>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</si>
  <si>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</si>
  <si>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</si>
  <si>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</si>
  <si>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</si>
  <si>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</si>
  <si>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</si>
  <si>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</si>
  <si>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</si>
  <si>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</si>
  <si>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</si>
  <si>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</si>
  <si>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</si>
  <si>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</si>
  <si>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</si>
  <si>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</si>
  <si>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</si>
  <si>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</si>
  <si>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</si>
  <si>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</si>
  <si>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</si>
  <si>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</si>
  <si>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</si>
  <si>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</si>
  <si>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</si>
  <si>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</si>
  <si>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</si>
  <si>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</si>
  <si>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</si>
  <si>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</si>
  <si>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</si>
  <si>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</si>
  <si>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</si>
  <si>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</si>
  <si>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</si>
  <si>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</si>
  <si>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</si>
  <si>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</si>
  <si>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</si>
  <si>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</si>
  <si>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</si>
  <si>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</si>
  <si>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</si>
  <si>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</si>
  <si>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</si>
  <si>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</si>
  <si>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</si>
  <si>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</si>
  <si>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</si>
  <si>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</si>
  <si>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</si>
  <si>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</si>
  <si>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</si>
  <si>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</si>
  <si>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</si>
  <si>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</si>
  <si>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</si>
  <si>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</si>
  <si>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</si>
  <si>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</si>
  <si>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</si>
  <si>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</si>
  <si>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</si>
  <si>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</si>
  <si>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</si>
  <si>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</si>
  <si>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</si>
  <si>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</si>
  <si>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</si>
  <si>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</si>
  <si>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</si>
  <si>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</si>
  <si>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</si>
  <si>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</si>
  <si>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</si>
  <si>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</si>
  <si>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</si>
  <si>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</si>
  <si>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</si>
  <si>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</si>
  <si>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</si>
  <si>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</si>
  <si>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</si>
  <si>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</si>
  <si>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</si>
  <si>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</si>
  <si>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</si>
  <si>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</si>
  <si>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</si>
  <si>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</si>
  <si>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</si>
  <si>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</si>
  <si>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</si>
  <si>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</si>
  <si>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</si>
  <si>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</si>
  <si>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</si>
  <si>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</si>
  <si>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</si>
  <si>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</si>
  <si>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</si>
  <si>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</si>
  <si>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</si>
  <si>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</si>
  <si>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</si>
  <si>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</si>
  <si>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</si>
  <si>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</si>
  <si>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</si>
  <si>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</si>
  <si>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</si>
  <si>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</si>
  <si>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</si>
  <si>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</si>
  <si>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</si>
  <si>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</si>
  <si>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</si>
  <si>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</si>
  <si>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</si>
  <si>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</si>
  <si>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</si>
  <si>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</si>
  <si>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</si>
  <si>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</si>
  <si>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</si>
  <si>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</si>
  <si>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</si>
  <si>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</si>
  <si>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</si>
  <si>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</si>
  <si>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</si>
  <si>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</si>
  <si>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</si>
  <si>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</si>
  <si>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</si>
  <si>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</si>
  <si>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</si>
  <si>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</si>
  <si>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</si>
  <si>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</si>
  <si>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</si>
  <si>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</si>
  <si>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</si>
  <si>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</si>
  <si>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</si>
  <si>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</si>
  <si>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</si>
  <si>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</si>
  <si>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</si>
  <si>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</si>
  <si>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</si>
  <si>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</si>
  <si>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</si>
  <si>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</si>
  <si>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</si>
  <si>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</si>
  <si>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</si>
  <si>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</si>
  <si>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</si>
  <si>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</si>
  <si>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</si>
  <si>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</si>
  <si>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</si>
  <si>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</si>
  <si>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</si>
  <si>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</si>
  <si>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</si>
  <si>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</si>
  <si>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</si>
  <si>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</si>
  <si>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</si>
  <si>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</si>
  <si>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</si>
  <si>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</si>
  <si>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</si>
  <si>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</si>
  <si>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</si>
  <si>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</si>
  <si>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</si>
  <si>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</si>
  <si>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</si>
  <si>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</si>
  <si>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</si>
  <si>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</si>
  <si>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</si>
  <si>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</si>
  <si>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</si>
  <si>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</si>
  <si>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</si>
  <si>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</si>
  <si>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</si>
  <si>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</si>
  <si>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</si>
  <si>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</si>
  <si>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</si>
  <si>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</si>
  <si>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</si>
  <si>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</si>
  <si>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</si>
  <si>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</si>
  <si>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</si>
  <si>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</si>
  <si>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</si>
  <si>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</si>
  <si>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</si>
  <si>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</si>
  <si>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</si>
  <si>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</si>
  <si>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</si>
  <si>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</si>
  <si>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</si>
  <si>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</si>
  <si>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</si>
  <si>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</si>
  <si>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</si>
  <si>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</si>
  <si>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</si>
  <si>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</si>
  <si>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</si>
  <si>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</si>
  <si>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</si>
  <si>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</si>
  <si>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</si>
  <si>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</si>
  <si>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</si>
  <si>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</si>
  <si>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</si>
  <si>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</si>
  <si>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</si>
  <si>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</si>
  <si>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</si>
  <si>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</si>
  <si>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</si>
  <si>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</si>
  <si>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</si>
  <si>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</si>
  <si>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</si>
  <si>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</si>
  <si>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</si>
  <si>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</si>
  <si>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</si>
  <si>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</si>
  <si>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</si>
  <si>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</si>
  <si>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</si>
  <si>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</si>
  <si>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</si>
  <si>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</si>
  <si>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</si>
  <si>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</si>
  <si>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</si>
  <si>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</si>
  <si>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</si>
  <si>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</si>
  <si>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</si>
  <si>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</si>
  <si>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</si>
  <si>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</si>
  <si>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</si>
  <si>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</si>
  <si>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</si>
  <si>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</si>
  <si>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</si>
  <si>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</si>
  <si>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</si>
  <si>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</si>
  <si>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</si>
  <si>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</si>
  <si>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</si>
  <si>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</si>
  <si>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</si>
  <si>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</si>
  <si>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</si>
  <si>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</si>
  <si>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</si>
  <si>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</si>
  <si>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</si>
  <si>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</si>
  <si>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</si>
  <si>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</si>
  <si>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</si>
  <si>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</si>
  <si>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</si>
  <si>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</si>
  <si>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</si>
  <si>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</si>
  <si>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</si>
  <si>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</si>
  <si>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</si>
  <si>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</si>
  <si>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</si>
  <si>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</si>
  <si>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</si>
  <si>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</si>
  <si>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</si>
  <si>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</si>
  <si>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</si>
  <si>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</si>
  <si>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</si>
  <si>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</si>
  <si>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</si>
  <si>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</si>
  <si>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</si>
  <si>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</si>
  <si>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</si>
  <si>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</si>
  <si>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</si>
  <si>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</si>
  <si>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</si>
  <si>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</si>
  <si>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</si>
  <si>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</si>
  <si>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</si>
  <si>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</si>
  <si>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</si>
  <si>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</si>
  <si>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</si>
  <si>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</si>
  <si>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</si>
  <si>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</si>
  <si>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</si>
  <si>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</si>
  <si>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</si>
  <si>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</si>
  <si>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</si>
  <si>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</si>
  <si>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</si>
  <si>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</si>
  <si>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</si>
  <si>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</si>
  <si>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</si>
  <si>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</si>
  <si>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</si>
  <si>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</si>
  <si>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</si>
  <si>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</si>
  <si>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</si>
  <si>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</si>
  <si>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</si>
  <si>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</si>
  <si>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</si>
  <si>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</si>
  <si>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</si>
  <si>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</si>
  <si>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</si>
  <si>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</si>
  <si>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</si>
  <si>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</si>
  <si>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</si>
  <si>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</si>
  <si>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</si>
  <si>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</si>
  <si>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</si>
  <si>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</si>
  <si>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</si>
  <si>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</si>
  <si>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</si>
  <si>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</si>
  <si>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</si>
  <si>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</si>
  <si>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</si>
  <si>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</si>
  <si>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</si>
  <si>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</si>
  <si>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</si>
  <si>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</si>
  <si>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</si>
  <si>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</si>
  <si>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</si>
  <si>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</si>
  <si>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</si>
  <si>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</si>
  <si>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</si>
  <si>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</si>
  <si>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</si>
  <si>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</si>
  <si>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</si>
  <si>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</si>
  <si>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</si>
  <si>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</si>
  <si>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</si>
  <si>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</si>
  <si>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</si>
  <si>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</si>
  <si>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</si>
  <si>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</si>
  <si>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</si>
  <si>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</si>
  <si>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</si>
  <si>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</si>
  <si>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</si>
  <si>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</si>
  <si>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</si>
  <si>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</si>
  <si>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</si>
  <si>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</si>
  <si>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</si>
  <si>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</si>
  <si>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</si>
  <si>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</si>
  <si>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</si>
  <si>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</si>
  <si>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</si>
  <si>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</si>
  <si>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</si>
  <si>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</si>
  <si>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</si>
  <si>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</si>
  <si>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</si>
  <si>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</si>
  <si>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</si>
  <si>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</si>
  <si>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</si>
  <si>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</si>
  <si>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</si>
  <si>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</si>
  <si>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</si>
  <si>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</si>
  <si>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</si>
  <si>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</si>
  <si>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</si>
  <si>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</si>
  <si>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</si>
  <si>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</si>
  <si>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</si>
  <si>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</si>
  <si>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</si>
  <si>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</si>
  <si>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</si>
  <si>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</si>
  <si>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</si>
  <si>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</si>
  <si>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</si>
  <si>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</si>
  <si>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</si>
  <si>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</si>
  <si>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</si>
  <si>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</si>
  <si>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</si>
  <si>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</si>
  <si>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</si>
  <si>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</si>
  <si>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</si>
  <si>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</si>
  <si>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</si>
  <si>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</si>
  <si>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</si>
  <si>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</si>
  <si>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</si>
  <si>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</si>
  <si>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</si>
  <si>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</si>
  <si>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</si>
  <si>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</si>
  <si>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</si>
  <si>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</si>
  <si>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</si>
  <si>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</si>
  <si>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</si>
  <si>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</si>
  <si>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</si>
  <si>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</si>
  <si>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</si>
  <si>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</si>
  <si>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</si>
  <si>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</si>
  <si>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</si>
  <si>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</si>
  <si>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</si>
  <si>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</si>
  <si>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</si>
  <si>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</si>
  <si>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</si>
  <si>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</si>
  <si>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</si>
  <si>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</si>
  <si>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</si>
  <si>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</si>
  <si>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</si>
  <si>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</si>
  <si>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</si>
  <si>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</si>
  <si>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</si>
  <si>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</si>
  <si>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</si>
  <si>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</si>
  <si>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</si>
  <si>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</si>
  <si>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</si>
  <si>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</si>
  <si>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</si>
  <si>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</si>
  <si>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</si>
  <si>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</si>
  <si>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</si>
  <si>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</si>
  <si>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</si>
  <si>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</si>
  <si>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</si>
  <si>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</si>
  <si>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</si>
  <si>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</si>
  <si>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</si>
  <si>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</si>
  <si>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</si>
  <si>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</si>
  <si>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</si>
  <si>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</si>
  <si>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</si>
  <si>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</si>
  <si>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</si>
  <si>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</si>
  <si>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</si>
  <si>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</si>
  <si>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</si>
  <si>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</si>
  <si>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</si>
  <si>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</si>
  <si>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</si>
  <si>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</si>
  <si>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</si>
  <si>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</si>
  <si>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</si>
  <si>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</si>
  <si>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</si>
  <si>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</si>
  <si>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</si>
  <si>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</si>
  <si>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</si>
  <si>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</si>
  <si>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</si>
  <si>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</si>
  <si>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</si>
  <si>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</si>
  <si>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</si>
  <si>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</si>
  <si>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</si>
  <si>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</si>
  <si>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</si>
  <si>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</si>
  <si>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</si>
  <si>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</si>
  <si>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</si>
  <si>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</si>
  <si>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</si>
  <si>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</si>
  <si>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</si>
  <si>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</si>
  <si>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</si>
  <si>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</si>
  <si>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</si>
  <si>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</si>
  <si>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</si>
  <si>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</si>
  <si>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</si>
  <si>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</si>
  <si>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</si>
  <si>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</si>
  <si>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</si>
  <si>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</si>
  <si>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</si>
  <si>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</si>
  <si>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</si>
  <si>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</si>
  <si>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</si>
  <si>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</si>
  <si>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</si>
  <si>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</si>
  <si>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</si>
  <si>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</si>
  <si>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</si>
  <si>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</si>
  <si>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</si>
  <si>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</si>
  <si>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</si>
  <si>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</si>
  <si>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</si>
  <si>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</si>
  <si>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</si>
  <si>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</si>
  <si>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</si>
  <si>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</si>
  <si>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</si>
  <si>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</si>
  <si>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</si>
  <si>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</si>
  <si>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</si>
  <si>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</si>
  <si>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</si>
  <si>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</si>
  <si>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</si>
  <si>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</si>
  <si>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</si>
  <si>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</si>
  <si>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</si>
  <si>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</si>
  <si>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</si>
  <si>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</si>
  <si>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</si>
  <si>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</si>
  <si>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</si>
  <si>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</si>
  <si>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</si>
  <si>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</si>
  <si>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</si>
  <si>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</si>
  <si>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</si>
  <si>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</si>
  <si>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</si>
  <si>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</si>
  <si>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</si>
  <si>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</si>
  <si>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</si>
  <si>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</si>
  <si>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</si>
  <si>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</si>
  <si>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</si>
  <si>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</si>
  <si>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</si>
  <si>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</si>
  <si>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</si>
  <si>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</si>
  <si>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</si>
  <si>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</si>
  <si>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</si>
  <si>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</si>
  <si>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</si>
  <si>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</si>
  <si>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</si>
  <si>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</si>
  <si>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</si>
  <si>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</si>
  <si>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</si>
  <si>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</si>
  <si>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</si>
  <si>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</si>
  <si>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</si>
  <si>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</si>
  <si>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</si>
  <si>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</si>
  <si>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</si>
  <si>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</si>
  <si>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</si>
  <si>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</si>
  <si>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</si>
  <si>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</si>
  <si>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</si>
  <si>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</si>
  <si>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</si>
  <si>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</si>
  <si>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</si>
  <si>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</si>
  <si>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</si>
  <si>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</si>
  <si>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</si>
  <si>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</si>
  <si>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</si>
  <si>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</si>
  <si>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</si>
  <si>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</si>
  <si>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</si>
  <si>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</si>
  <si>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</si>
  <si>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</si>
  <si>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</si>
  <si>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</si>
  <si>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</si>
  <si>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</si>
  <si>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</si>
  <si>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</si>
  <si>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</si>
  <si>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</si>
  <si>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</si>
  <si>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</si>
  <si>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</si>
  <si>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</si>
  <si>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</si>
  <si>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</si>
  <si>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</si>
  <si>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</si>
  <si>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</si>
  <si>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</si>
  <si>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</si>
  <si>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</si>
  <si>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</si>
  <si>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</si>
  <si>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</si>
  <si>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</si>
  <si>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</si>
  <si>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</si>
  <si>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</si>
  <si>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</si>
  <si>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</si>
  <si>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</si>
  <si>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</si>
  <si>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</si>
  <si>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</si>
  <si>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</si>
  <si>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</si>
  <si>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</si>
  <si>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</si>
  <si>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</si>
  <si>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</si>
  <si>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</si>
  <si>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</si>
  <si>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</si>
  <si>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</si>
  <si>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</si>
  <si>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</si>
  <si>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</si>
  <si>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</si>
  <si>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</si>
  <si>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</si>
  <si>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</si>
  <si>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</si>
  <si>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 Category</t>
  </si>
  <si>
    <t>Average Donation</t>
  </si>
  <si>
    <t>Row Labels</t>
  </si>
  <si>
    <t>Grand Total</t>
  </si>
  <si>
    <t>Count of state</t>
  </si>
  <si>
    <t>Column Labels</t>
  </si>
  <si>
    <t>(All)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</si>
  <si>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</si>
  <si>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</si>
  <si>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</si>
  <si>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</si>
  <si>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</si>
  <si>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</si>
  <si>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</si>
  <si>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</si>
  <si>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</si>
  <si>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</si>
  <si>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</si>
  <si>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</si>
  <si>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</si>
  <si>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</si>
  <si>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</si>
  <si>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</si>
  <si>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Years</t>
  </si>
  <si>
    <t>FALSE</t>
  </si>
  <si>
    <t>TRUE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</si>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</sst>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quotePrefix="1" applyAlignment="1">
      <alignment horizontal="center" wrapText="1"/>
    </xf>
    <xf numFmtId="10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rgb="FFB9D9A3"/>
        </patternFill>
      </fill>
    </dxf>
    <dxf>
      <fill>
        <patternFill>
          <bgColor rgb="FFF8CCAE"/>
        </patternFill>
      </fill>
    </dxf>
    <dxf>
      <fill>
        <patternFill>
          <bgColor rgb="FFB6D2EC"/>
        </patternFill>
      </fill>
    </dxf>
    <dxf>
      <fill>
        <patternFill>
          <bgColor rgb="FFE6D5F3"/>
        </patternFill>
      </fill>
    </dxf>
    <dxf>
      <fill>
        <patternFill>
          <bgColor rgb="FFB9D9A3"/>
        </patternFill>
      </fill>
    </dxf>
    <dxf>
      <fill>
        <patternFill>
          <bgColor rgb="FFF8CCAE"/>
        </patternFill>
      </fill>
    </dxf>
    <dxf>
      <fill>
        <patternFill>
          <bgColor rgb="FFB6D2EC"/>
        </patternFill>
      </fill>
    </dxf>
    <dxf>
      <fill>
        <patternFill>
          <bgColor rgb="FFE6D5F3"/>
        </patternFill>
      </fill>
    </dxf>
    <dxf>
      <fill>
        <patternFill>
          <bgColor rgb="FFB9D9A3"/>
        </patternFill>
      </fill>
    </dxf>
    <dxf>
      <fill>
        <patternFill>
          <bgColor rgb="FFF8CCAE"/>
        </patternFill>
      </fill>
    </dxf>
    <dxf>
      <fill>
        <patternFill>
          <bgColor rgb="FFB6D2EC"/>
        </patternFill>
      </fill>
    </dxf>
    <dxf>
      <fill>
        <patternFill>
          <bgColor rgb="FFE6D5F3"/>
        </patternFill>
      </fill>
    </dxf>
  </dxfs>
  <tableStyles count="0" defaultTableStyle="TableStyleMedium2" defaultPivotStyle="PivotStyleLight16"/>
  <colors>
    <mruColors>
      <color rgb="FFB9D9A3"/>
      <color rgb="FFF8CCAE"/>
      <color rgb="FFB6D2EC"/>
      <color rgb="FFE6D5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 by Category</a:t>
            </a:r>
            <a:endParaRPr lang="en-US"/>
          </a:p>
        </c:rich>
      </c:tx>
      <c:layout>
        <c:manualLayout>
          <c:xMode val="edge"/>
          <c:yMode val="edge"/>
          <c:x val="0.19955584526977599"/>
          <c:y val="0.14697947849352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9-4BFF-B4B0-0AD2BF47CF9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9-4BFF-B4B0-0AD2BF47CF9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9-4BFF-B4B0-0AD2BF47CF9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9-4BFF-B4B0-0AD2BF47C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544424"/>
        <c:axId val="417544752"/>
      </c:barChart>
      <c:catAx>
        <c:axId val="41754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44752"/>
        <c:crosses val="autoZero"/>
        <c:auto val="1"/>
        <c:lblAlgn val="ctr"/>
        <c:lblOffset val="100"/>
        <c:noMultiLvlLbl val="0"/>
      </c:catAx>
      <c:valAx>
        <c:axId val="4175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4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Kickstater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E-413A-8A19-FEE35B1119F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E-413A-8A19-FEE35B1119F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E-413A-8A19-FEE35B1119F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E-413A-8A19-FEE35B111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251096"/>
        <c:axId val="417249784"/>
      </c:barChart>
      <c:catAx>
        <c:axId val="41725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49784"/>
        <c:crosses val="autoZero"/>
        <c:auto val="1"/>
        <c:lblAlgn val="ctr"/>
        <c:lblOffset val="100"/>
        <c:noMultiLvlLbl val="0"/>
      </c:catAx>
      <c:valAx>
        <c:axId val="4172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5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 by Date Created </a:t>
            </a:r>
            <a:endParaRPr lang="en-US"/>
          </a:p>
        </c:rich>
      </c:tx>
      <c:layout>
        <c:manualLayout>
          <c:xMode val="edge"/>
          <c:yMode val="edge"/>
          <c:x val="0.25493066491688537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7-4D3A-8312-8BF2203FDE98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7-4D3A-8312-8BF2203FDE98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07-4D3A-8312-8BF2203F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266184"/>
        <c:axId val="417257984"/>
      </c:lineChart>
      <c:catAx>
        <c:axId val="41726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57984"/>
        <c:crosses val="autoZero"/>
        <c:auto val="1"/>
        <c:lblAlgn val="ctr"/>
        <c:lblOffset val="100"/>
        <c:noMultiLvlLbl val="0"/>
      </c:catAx>
      <c:valAx>
        <c:axId val="4172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6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Staff!$B$3:$B$4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Staff!$A$5:$A$9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Staff!$B$5:$B$9</c:f>
              <c:numCache>
                <c:formatCode>General</c:formatCode>
                <c:ptCount val="4"/>
                <c:pt idx="0">
                  <c:v>486</c:v>
                </c:pt>
                <c:pt idx="1">
                  <c:v>1</c:v>
                </c:pt>
                <c:pt idx="2">
                  <c:v>66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3-41C7-BF4A-08F3FD2F10B2}"/>
            </c:ext>
          </c:extLst>
        </c:ser>
        <c:ser>
          <c:idx val="1"/>
          <c:order val="1"/>
          <c:tx>
            <c:strRef>
              <c:f>Staff!$C$3:$C$4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Staff!$A$5:$A$9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Staff!$C$5:$C$9</c:f>
              <c:numCache>
                <c:formatCode>General</c:formatCode>
                <c:ptCount val="4"/>
                <c:pt idx="0">
                  <c:v>1699</c:v>
                </c:pt>
                <c:pt idx="1">
                  <c:v>49</c:v>
                </c:pt>
                <c:pt idx="2">
                  <c:v>1464</c:v>
                </c:pt>
                <c:pt idx="3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73-41C7-BF4A-08F3FD2F1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068584"/>
        <c:axId val="592068912"/>
      </c:barChart>
      <c:catAx>
        <c:axId val="59206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68912"/>
        <c:crosses val="autoZero"/>
        <c:auto val="1"/>
        <c:lblAlgn val="ctr"/>
        <c:lblOffset val="100"/>
        <c:noMultiLvlLbl val="0"/>
      </c:catAx>
      <c:valAx>
        <c:axId val="5920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6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[StarterBook.xlsx]Spotlight!PivotTable6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Spotlight!$B$3:$B$4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Spotlight!$A$5:$A$9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Spotlight!$B$5:$B$9</c:f>
              <c:numCache>
                <c:formatCode>General</c:formatCode>
                <c:ptCount val="4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9-4F48-B670-12F75EB14DA1}"/>
            </c:ext>
          </c:extLst>
        </c:ser>
        <c:ser>
          <c:idx val="1"/>
          <c:order val="1"/>
          <c:tx>
            <c:strRef>
              <c:f>Spotlight!$C$3:$C$4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Spotlight!$A$5:$A$9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Spotlight!$C$5:$C$9</c:f>
              <c:numCache>
                <c:formatCode>General</c:formatCode>
                <c:ptCount val="4"/>
                <c:pt idx="1">
                  <c:v>50</c:v>
                </c:pt>
                <c:pt idx="2">
                  <c:v>1530</c:v>
                </c:pt>
                <c:pt idx="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9-4F48-B670-12F75EB14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058416"/>
        <c:axId val="592065960"/>
      </c:barChart>
      <c:catAx>
        <c:axId val="5920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65960"/>
        <c:crosses val="autoZero"/>
        <c:auto val="1"/>
        <c:lblAlgn val="ctr"/>
        <c:lblOffset val="100"/>
        <c:noMultiLvlLbl val="0"/>
      </c:catAx>
      <c:valAx>
        <c:axId val="59206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539346299026114E-2"/>
          <c:y val="1.7267505961125154E-2"/>
          <c:w val="0.93829483104370826"/>
          <c:h val="0.66947829012300297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2-4F87-B401-7E94BA2FD65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F2-4F87-B401-7E94BA2FD65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F2-4F87-B401-7E94BA2F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136040"/>
        <c:axId val="641131776"/>
      </c:lineChart>
      <c:catAx>
        <c:axId val="64113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131776"/>
        <c:crosses val="autoZero"/>
        <c:auto val="1"/>
        <c:lblAlgn val="ctr"/>
        <c:lblOffset val="100"/>
        <c:noMultiLvlLbl val="0"/>
      </c:catAx>
      <c:valAx>
        <c:axId val="6411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13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193826636614852"/>
          <c:y val="0.76827023334339006"/>
          <c:w val="0.47987925717602475"/>
          <c:h val="0.14149147576156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297714</xdr:colOff>
      <xdr:row>1</xdr:row>
      <xdr:rowOff>107350</xdr:rowOff>
    </xdr:from>
    <xdr:to>
      <xdr:col>15</xdr:col>
      <xdr:colOff>257681</xdr:colOff>
      <xdr:row>22</xdr:row>
      <xdr:rowOff>110434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9F66B-D996-45D1-9A33-77A1BE8B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328342</xdr:colOff>
      <xdr:row>2</xdr:row>
      <xdr:rowOff>177103</xdr:rowOff>
    </xdr:from>
    <xdr:to>
      <xdr:col>15</xdr:col>
      <xdr:colOff>398501</xdr:colOff>
      <xdr:row>25</xdr:row>
      <xdr:rowOff>76975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0C756-4F41-47C8-9302-86A2ACECE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142874</xdr:rowOff>
    </xdr:from>
    <xdr:to>
      <xdr:col>13</xdr:col>
      <xdr:colOff>495300</xdr:colOff>
      <xdr:row>18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18CBB-C7D6-4994-8B3A-D074D6D4B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198437</xdr:colOff>
      <xdr:row>1</xdr:row>
      <xdr:rowOff>144462</xdr:rowOff>
    </xdr:from>
    <xdr:to>
      <xdr:col>12</xdr:col>
      <xdr:colOff>363537</xdr:colOff>
      <xdr:row>16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618A6-CC27-48C5-A48A-32C912991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227012</xdr:colOff>
      <xdr:row>1</xdr:row>
      <xdr:rowOff>153987</xdr:rowOff>
    </xdr:from>
    <xdr:to>
      <xdr:col>13</xdr:col>
      <xdr:colOff>388937</xdr:colOff>
      <xdr:row>17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54FE4-1E92-4F4A-806F-CB14E7870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172508</xdr:rowOff>
    </xdr:from>
    <xdr:to>
      <xdr:col>7</xdr:col>
      <xdr:colOff>1462619</xdr:colOff>
      <xdr:row>41</xdr:row>
      <xdr:rowOff>60326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70D42-9D1C-4BA0-9F34-210C1A3E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selle" refreshedDate="44545.844570833331" createdVersion="7" refreshedVersion="7" minRefreshableVersion="3" recordCount="4115" xr:uid="{E912A4BF-09EA-40C5-AD5D-C4F8F351137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n v="182"/>
    <x v="0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n v="79"/>
    <x v="0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n v="150"/>
    <x v="0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n v="284"/>
    <x v="0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n v="47"/>
    <x v="0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n v="58"/>
    <x v="0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n v="57"/>
    <x v="0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n v="12"/>
    <x v="0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n v="20"/>
    <x v="0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n v="19"/>
    <x v="0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n v="75"/>
    <x v="0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n v="827"/>
    <x v="0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n v="51"/>
    <x v="0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n v="41"/>
    <x v="0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n v="98"/>
    <x v="0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n v="70"/>
    <x v="0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n v="36"/>
    <x v="0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n v="342"/>
    <x v="0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n v="22"/>
    <x v="0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n v="25"/>
    <x v="0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n v="101"/>
    <x v="0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n v="8"/>
    <x v="0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n v="23"/>
    <x v="0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n v="574"/>
    <x v="0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n v="14"/>
    <x v="0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n v="19"/>
    <x v="0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n v="150"/>
    <x v="0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n v="71"/>
    <x v="0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n v="117"/>
    <x v="0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n v="53"/>
    <x v="0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n v="89"/>
    <x v="0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n v="64"/>
    <x v="0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n v="68"/>
    <x v="0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n v="28"/>
    <x v="0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n v="44"/>
    <x v="0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n v="253"/>
    <x v="0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n v="66"/>
    <x v="0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n v="217"/>
    <x v="0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n v="16"/>
    <x v="0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n v="19"/>
    <x v="0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n v="169"/>
    <x v="0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n v="263"/>
    <x v="0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n v="15"/>
    <x v="0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n v="61"/>
    <x v="0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n v="45"/>
    <x v="0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n v="70"/>
    <x v="0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n v="38"/>
    <x v="0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n v="87"/>
    <x v="0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n v="22"/>
    <x v="0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n v="119"/>
    <x v="0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n v="52"/>
    <x v="0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n v="117"/>
    <x v="0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n v="52"/>
    <x v="0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n v="86"/>
    <x v="0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n v="174"/>
    <x v="0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n v="69"/>
    <x v="0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n v="75"/>
    <x v="0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n v="33"/>
    <x v="0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n v="108"/>
    <x v="0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n v="23"/>
    <x v="0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n v="48"/>
    <x v="0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n v="64"/>
    <x v="0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n v="24"/>
    <x v="0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n v="57"/>
    <x v="0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n v="26"/>
    <x v="0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n v="20"/>
    <x v="0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n v="36"/>
    <x v="0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n v="178"/>
    <x v="0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n v="17"/>
    <x v="0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n v="32"/>
    <x v="0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n v="41"/>
    <x v="0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n v="18"/>
    <x v="0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n v="29"/>
    <x v="0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n v="47"/>
    <x v="0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n v="15"/>
    <x v="0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n v="26"/>
    <x v="0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n v="35"/>
    <x v="0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n v="41"/>
    <x v="0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n v="47"/>
    <x v="0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n v="28"/>
    <x v="0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n v="100"/>
    <x v="0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n v="13"/>
    <x v="0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n v="7"/>
    <x v="0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n v="21"/>
    <x v="0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n v="17"/>
    <x v="0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n v="25"/>
    <x v="0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n v="60"/>
    <x v="0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n v="56"/>
    <x v="0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n v="16"/>
    <x v="0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n v="46"/>
    <x v="0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n v="43"/>
    <x v="0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n v="15"/>
    <x v="0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n v="12"/>
    <x v="0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n v="21"/>
    <x v="0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n v="34"/>
    <x v="0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n v="8"/>
    <x v="0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n v="60"/>
    <x v="0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n v="39"/>
    <x v="0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n v="26"/>
    <x v="0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n v="35"/>
    <x v="0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n v="65"/>
    <x v="0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n v="49"/>
    <x v="0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n v="10"/>
    <x v="0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n v="60"/>
    <x v="0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n v="27"/>
    <x v="0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n v="69"/>
    <x v="0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n v="47"/>
    <x v="0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n v="47"/>
    <x v="0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n v="26"/>
    <x v="0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n v="53"/>
    <x v="0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n v="81"/>
    <x v="0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n v="78"/>
    <x v="0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n v="35"/>
    <x v="0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n v="22"/>
    <x v="0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n v="57"/>
    <x v="0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n v="27"/>
    <x v="0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n v="39"/>
    <x v="0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n v="37"/>
    <x v="0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n v="1"/>
    <x v="1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n v="1"/>
    <x v="1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n v="6"/>
    <x v="1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n v="6"/>
    <x v="1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n v="13"/>
    <x v="1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n v="4"/>
    <x v="1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n v="6"/>
    <x v="1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n v="0"/>
    <x v="1"/>
    <x v="2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n v="81"/>
    <x v="1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n v="5"/>
    <x v="1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n v="58"/>
    <x v="1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n v="1"/>
    <x v="1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n v="28"/>
    <x v="1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n v="1"/>
    <x v="1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n v="37"/>
    <x v="1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n v="9"/>
    <x v="1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n v="3"/>
    <x v="1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n v="2"/>
    <x v="1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n v="6"/>
    <x v="1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n v="67"/>
    <x v="1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n v="5"/>
    <x v="1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n v="2"/>
    <x v="1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n v="10"/>
    <x v="1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n v="3"/>
    <x v="1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n v="4"/>
    <x v="1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n v="15"/>
    <x v="1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n v="2"/>
    <x v="1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n v="1"/>
    <x v="1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n v="1"/>
    <x v="1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n v="10"/>
    <x v="1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n v="7"/>
    <x v="1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n v="1"/>
    <x v="1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n v="2"/>
    <x v="1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n v="3"/>
    <x v="1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n v="10"/>
    <x v="1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n v="10"/>
    <x v="1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n v="1"/>
    <x v="1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n v="26"/>
    <x v="1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n v="7"/>
    <x v="1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n v="2"/>
    <x v="1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n v="13"/>
    <x v="1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n v="4"/>
    <x v="1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n v="0"/>
    <x v="1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n v="12"/>
    <x v="1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n v="2"/>
    <x v="1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n v="10"/>
    <x v="1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n v="5"/>
    <x v="1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n v="5"/>
    <x v="1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n v="1"/>
    <x v="1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n v="3"/>
    <x v="1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n v="3"/>
    <x v="1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n v="3"/>
    <x v="1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n v="19"/>
    <x v="1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n v="8"/>
    <x v="1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n v="6"/>
    <x v="1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n v="18"/>
    <x v="1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n v="7"/>
    <x v="1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n v="8"/>
    <x v="1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n v="1293"/>
    <x v="1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n v="17"/>
    <x v="1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n v="13"/>
    <x v="1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n v="33"/>
    <x v="1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n v="12"/>
    <x v="1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n v="1"/>
    <x v="1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n v="1"/>
    <x v="1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n v="1"/>
    <x v="1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n v="1"/>
    <x v="1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n v="84"/>
    <x v="1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n v="38"/>
    <x v="1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n v="1"/>
    <x v="1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n v="76"/>
    <x v="1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n v="3"/>
    <x v="1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n v="2"/>
    <x v="1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n v="0"/>
    <x v="1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n v="2"/>
    <x v="1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n v="0"/>
    <x v="1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n v="2"/>
    <x v="1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n v="7"/>
    <x v="1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n v="5"/>
    <x v="1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n v="0"/>
    <x v="1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n v="1"/>
    <x v="1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n v="5"/>
    <x v="1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1"/>
    <n v="137"/>
    <x v="0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1"/>
    <n v="376"/>
    <x v="0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1"/>
    <n v="202"/>
    <x v="0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n v="328"/>
    <x v="0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1"/>
    <n v="84"/>
    <x v="0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1"/>
    <n v="96"/>
    <x v="0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1"/>
    <n v="223"/>
    <x v="0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1"/>
    <n v="62"/>
    <x v="0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1"/>
    <n v="146"/>
    <x v="0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1"/>
    <n v="235"/>
    <x v="0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1"/>
    <n v="437"/>
    <x v="0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1"/>
    <n v="77"/>
    <x v="0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1"/>
    <n v="108"/>
    <x v="0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n v="7"/>
    <x v="0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1"/>
    <n v="314"/>
    <x v="0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1"/>
    <n v="188"/>
    <x v="0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1"/>
    <n v="275"/>
    <x v="0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1"/>
    <n v="560"/>
    <x v="0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1"/>
    <n v="688"/>
    <x v="0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1"/>
    <n v="942"/>
    <x v="0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1"/>
    <n v="88"/>
    <x v="0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1"/>
    <n v="220"/>
    <x v="0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"/>
    <n v="145"/>
    <x v="0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"/>
    <n v="963"/>
    <x v="0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1"/>
    <n v="91"/>
    <x v="0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1"/>
    <n v="58"/>
    <x v="0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1"/>
    <n v="36"/>
    <x v="0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1"/>
    <n v="165"/>
    <x v="0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1"/>
    <n v="111"/>
    <x v="0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n v="1596"/>
    <x v="0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1"/>
    <n v="61"/>
    <x v="0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1"/>
    <n v="287"/>
    <x v="0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1"/>
    <n v="65"/>
    <x v="0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1"/>
    <n v="118"/>
    <x v="0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1"/>
    <n v="113"/>
    <x v="0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1"/>
    <n v="332"/>
    <x v="0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1"/>
    <n v="62"/>
    <x v="0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1"/>
    <n v="951"/>
    <x v="0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1"/>
    <n v="415"/>
    <x v="0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n v="305"/>
    <x v="0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1"/>
    <n v="2139"/>
    <x v="0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1"/>
    <n v="79"/>
    <x v="0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1"/>
    <n v="179"/>
    <x v="0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1"/>
    <n v="202"/>
    <x v="0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1"/>
    <n v="760"/>
    <x v="0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"/>
    <n v="563"/>
    <x v="0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1"/>
    <n v="135"/>
    <x v="0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1"/>
    <n v="290"/>
    <x v="0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1"/>
    <n v="447"/>
    <x v="0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1"/>
    <n v="232"/>
    <x v="0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1"/>
    <n v="168"/>
    <x v="0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1"/>
    <n v="128"/>
    <x v="0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1"/>
    <n v="493"/>
    <x v="0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1"/>
    <n v="131"/>
    <x v="0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1"/>
    <n v="50"/>
    <x v="0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1"/>
    <n v="665"/>
    <x v="0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1"/>
    <n v="129"/>
    <x v="0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1"/>
    <n v="142"/>
    <x v="0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1"/>
    <n v="2436"/>
    <x v="0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1"/>
    <n v="244"/>
    <x v="0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1"/>
    <n v="298"/>
    <x v="0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1"/>
    <n v="251"/>
    <x v="0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n v="108"/>
    <x v="0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1"/>
    <n v="82"/>
    <x v="0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1"/>
    <n v="74"/>
    <x v="0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1"/>
    <n v="189"/>
    <x v="0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1"/>
    <n v="80"/>
    <x v="0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n v="576"/>
    <x v="0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"/>
    <n v="202"/>
    <x v="0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1"/>
    <n v="238"/>
    <x v="0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1"/>
    <n v="36"/>
    <x v="0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1"/>
    <n v="150"/>
    <x v="0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1"/>
    <n v="146"/>
    <x v="0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1"/>
    <n v="222"/>
    <x v="0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n v="120"/>
    <x v="0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1"/>
    <n v="126"/>
    <x v="0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1"/>
    <n v="158"/>
    <x v="0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1"/>
    <n v="316"/>
    <x v="0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1"/>
    <n v="284"/>
    <x v="0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1"/>
    <n v="51"/>
    <x v="0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1"/>
    <n v="158"/>
    <x v="0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1"/>
    <n v="337"/>
    <x v="0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1"/>
    <n v="186"/>
    <x v="0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1"/>
    <n v="58"/>
    <x v="0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1"/>
    <n v="82"/>
    <x v="0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1"/>
    <n v="736"/>
    <x v="0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n v="1151"/>
    <x v="0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1"/>
    <n v="34"/>
    <x v="0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1"/>
    <n v="498"/>
    <x v="0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1"/>
    <n v="167"/>
    <x v="0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1"/>
    <n v="340"/>
    <x v="0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1"/>
    <n v="438"/>
    <x v="0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1"/>
    <n v="555"/>
    <x v="0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1"/>
    <n v="266"/>
    <x v="0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1"/>
    <n v="69"/>
    <x v="0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1"/>
    <n v="80"/>
    <x v="0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1"/>
    <n v="493"/>
    <x v="0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1"/>
    <n v="31"/>
    <x v="0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1"/>
    <n v="236"/>
    <x v="0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1"/>
    <n v="89"/>
    <x v="0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n v="299"/>
    <x v="0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1"/>
    <n v="55"/>
    <x v="0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1"/>
    <n v="325"/>
    <x v="0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1"/>
    <n v="524"/>
    <x v="0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1"/>
    <n v="285"/>
    <x v="0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1"/>
    <n v="179"/>
    <x v="0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1"/>
    <n v="188"/>
    <x v="0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1"/>
    <n v="379"/>
    <x v="0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1"/>
    <n v="119"/>
    <x v="0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n v="167"/>
    <x v="0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1"/>
    <n v="221"/>
    <x v="0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1"/>
    <n v="964"/>
    <x v="0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1"/>
    <n v="286"/>
    <x v="0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1"/>
    <n v="613"/>
    <x v="0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1"/>
    <n v="29"/>
    <x v="0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1"/>
    <n v="165"/>
    <x v="0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1"/>
    <n v="97"/>
    <x v="0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1"/>
    <n v="303"/>
    <x v="0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1"/>
    <n v="267"/>
    <x v="0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1"/>
    <n v="302"/>
    <x v="0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n v="87"/>
    <x v="0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n v="354"/>
    <x v="0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n v="86"/>
    <x v="0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n v="26"/>
    <x v="0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n v="113"/>
    <x v="0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n v="65"/>
    <x v="0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n v="134"/>
    <x v="0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n v="119"/>
    <x v="0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n v="159"/>
    <x v="0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n v="167"/>
    <x v="0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n v="43"/>
    <x v="0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n v="1062"/>
    <x v="0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n v="9"/>
    <x v="0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n v="89"/>
    <x v="0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n v="174"/>
    <x v="0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n v="14"/>
    <x v="0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n v="48"/>
    <x v="0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n v="133"/>
    <x v="0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n v="83"/>
    <x v="0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n v="149"/>
    <x v="0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n v="49"/>
    <x v="0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n v="251"/>
    <x v="0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n v="22"/>
    <x v="0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n v="48"/>
    <x v="0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n v="383"/>
    <x v="0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n v="237"/>
    <x v="0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n v="13"/>
    <x v="0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n v="562"/>
    <x v="0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n v="71"/>
    <x v="0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n v="1510"/>
    <x v="0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n v="14"/>
    <x v="0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n v="193"/>
    <x v="0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n v="206"/>
    <x v="0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n v="351"/>
    <x v="0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n v="50"/>
    <x v="0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n v="184"/>
    <x v="0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n v="196"/>
    <x v="0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n v="229"/>
    <x v="0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n v="67"/>
    <x v="0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n v="95"/>
    <x v="0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n v="62"/>
    <x v="0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n v="73"/>
    <x v="0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n v="43"/>
    <x v="0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n v="70"/>
    <x v="0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n v="271"/>
    <x v="0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n v="55"/>
    <x v="0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n v="35"/>
    <x v="0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n v="22"/>
    <x v="0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n v="38"/>
    <x v="0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n v="15"/>
    <x v="0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n v="7"/>
    <x v="0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n v="241"/>
    <x v="0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n v="55"/>
    <x v="0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n v="171"/>
    <x v="0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n v="208"/>
    <x v="0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n v="21"/>
    <x v="0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n v="25"/>
    <x v="0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n v="52"/>
    <x v="0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n v="104"/>
    <x v="0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n v="73"/>
    <x v="0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n v="3"/>
    <x v="1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n v="6"/>
    <x v="1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n v="12"/>
    <x v="1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n v="13"/>
    <x v="1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n v="5"/>
    <x v="1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n v="2"/>
    <x v="1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n v="8"/>
    <x v="1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n v="13"/>
    <x v="1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n v="5"/>
    <x v="1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n v="8"/>
    <x v="1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n v="8"/>
    <x v="1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n v="2"/>
    <x v="1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n v="3"/>
    <x v="1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n v="11"/>
    <x v="1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n v="1"/>
    <x v="1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n v="0"/>
    <x v="1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n v="17"/>
    <x v="1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n v="2"/>
    <x v="1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n v="1"/>
    <x v="1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n v="2"/>
    <x v="1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n v="16"/>
    <x v="1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n v="1"/>
    <x v="1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n v="4"/>
    <x v="1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n v="5"/>
    <x v="1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n v="7"/>
    <x v="1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n v="12"/>
    <x v="1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n v="2"/>
    <x v="1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n v="5"/>
    <x v="1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n v="2"/>
    <x v="1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n v="3"/>
    <x v="1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n v="49"/>
    <x v="1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n v="1"/>
    <x v="1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n v="2"/>
    <x v="1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n v="11"/>
    <x v="1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n v="1"/>
    <x v="1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n v="8"/>
    <x v="1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n v="5"/>
    <x v="1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n v="39"/>
    <x v="1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n v="2"/>
    <x v="1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n v="170"/>
    <x v="1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n v="5"/>
    <x v="1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n v="14"/>
    <x v="1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n v="1"/>
    <x v="1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n v="0"/>
    <x v="1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n v="124"/>
    <x v="1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n v="55"/>
    <x v="1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n v="140"/>
    <x v="1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n v="21"/>
    <x v="1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n v="1"/>
    <x v="1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n v="147"/>
    <x v="1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n v="11"/>
    <x v="1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n v="125"/>
    <x v="1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n v="1"/>
    <x v="1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n v="3"/>
    <x v="1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n v="3"/>
    <x v="1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n v="1"/>
    <x v="1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n v="3"/>
    <x v="1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n v="22"/>
    <x v="1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n v="26"/>
    <x v="1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n v="4"/>
    <x v="1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n v="4"/>
    <x v="1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n v="9"/>
    <x v="1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n v="5"/>
    <x v="1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n v="14"/>
    <x v="1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n v="1"/>
    <x v="1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n v="10"/>
    <x v="1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n v="3"/>
    <x v="1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n v="1"/>
    <x v="1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n v="5"/>
    <x v="1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n v="2"/>
    <x v="1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n v="68"/>
    <x v="1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n v="3"/>
    <x v="1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n v="34"/>
    <x v="1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n v="3"/>
    <x v="1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n v="70"/>
    <x v="1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n v="34"/>
    <x v="0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n v="56"/>
    <x v="0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n v="31"/>
    <x v="0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n v="84"/>
    <x v="0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n v="130"/>
    <x v="0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n v="12"/>
    <x v="0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n v="23"/>
    <x v="0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n v="158"/>
    <x v="0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n v="30"/>
    <x v="0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n v="18"/>
    <x v="0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n v="29"/>
    <x v="0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n v="31"/>
    <x v="0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n v="173"/>
    <x v="0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n v="17"/>
    <x v="0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n v="48"/>
    <x v="0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n v="59"/>
    <x v="0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n v="39"/>
    <x v="0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n v="59"/>
    <x v="0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n v="60"/>
    <x v="0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n v="20"/>
    <x v="0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n v="1"/>
    <x v="1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n v="1"/>
    <x v="1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n v="1"/>
    <x v="1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n v="2"/>
    <x v="1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n v="2"/>
    <x v="1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n v="34"/>
    <x v="1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n v="2"/>
    <x v="1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n v="1"/>
    <x v="1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n v="8"/>
    <x v="1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n v="4"/>
    <x v="1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n v="28"/>
    <x v="1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n v="6"/>
    <x v="1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n v="22"/>
    <x v="1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n v="0"/>
    <x v="1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n v="1"/>
    <x v="1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n v="20"/>
    <x v="1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n v="1"/>
    <x v="1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n v="3"/>
    <x v="1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n v="2"/>
    <x v="1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n v="2"/>
    <x v="1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n v="1"/>
    <x v="1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n v="1"/>
    <x v="1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n v="5"/>
    <x v="1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n v="1"/>
    <x v="1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n v="1"/>
    <x v="1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n v="2"/>
    <x v="1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n v="9"/>
    <x v="1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n v="4"/>
    <x v="1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n v="4"/>
    <x v="1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n v="1"/>
    <x v="1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n v="1"/>
    <x v="1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n v="7"/>
    <x v="1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n v="5"/>
    <x v="1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n v="1"/>
    <x v="1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n v="1"/>
    <x v="1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n v="2"/>
    <x v="1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n v="4"/>
    <x v="1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n v="7"/>
    <x v="1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n v="2"/>
    <x v="1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n v="1"/>
    <x v="1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n v="9"/>
    <x v="1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n v="2"/>
    <x v="1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n v="1"/>
    <x v="1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n v="7"/>
    <x v="1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n v="2"/>
    <x v="1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n v="8"/>
    <x v="1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n v="2"/>
    <x v="1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n v="2"/>
    <x v="1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n v="7"/>
    <x v="1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n v="2"/>
    <x v="1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n v="1"/>
    <x v="1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n v="6"/>
    <x v="1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n v="13"/>
    <x v="1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n v="0"/>
    <x v="1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n v="8"/>
    <x v="1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n v="1"/>
    <x v="1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n v="5"/>
    <x v="1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n v="1"/>
    <x v="1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n v="0"/>
    <x v="1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n v="121"/>
    <x v="1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n v="3"/>
    <x v="1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n v="0"/>
    <x v="1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n v="1"/>
    <x v="1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n v="1"/>
    <x v="1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n v="3"/>
    <x v="1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n v="9"/>
    <x v="1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n v="39"/>
    <x v="1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n v="1"/>
    <x v="1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n v="3"/>
    <x v="1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n v="1"/>
    <x v="1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n v="9"/>
    <x v="1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n v="25"/>
    <x v="1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n v="1"/>
    <x v="1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n v="1"/>
    <x v="1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n v="1"/>
    <x v="1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n v="0"/>
    <x v="1"/>
    <x v="7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0"/>
    <n v="6"/>
    <x v="1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n v="1"/>
    <x v="1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n v="2"/>
    <x v="0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n v="315"/>
    <x v="0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n v="2174"/>
    <x v="0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n v="152"/>
    <x v="0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n v="1021"/>
    <x v="0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n v="237"/>
    <x v="0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n v="27"/>
    <x v="0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n v="17"/>
    <x v="0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n v="27"/>
    <x v="0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n v="82"/>
    <x v="0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n v="48"/>
    <x v="0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n v="105"/>
    <x v="0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n v="28"/>
    <x v="0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n v="1107"/>
    <x v="0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n v="1013"/>
    <x v="0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n v="274"/>
    <x v="0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n v="87"/>
    <x v="0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n v="99"/>
    <x v="0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n v="276"/>
    <x v="0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n v="21"/>
    <x v="0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n v="18"/>
    <x v="1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n v="9"/>
    <x v="1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n v="4"/>
    <x v="1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n v="7"/>
    <x v="1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n v="29"/>
    <x v="1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n v="12"/>
    <x v="1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n v="4"/>
    <x v="1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n v="28"/>
    <x v="1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n v="25"/>
    <x v="1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n v="28"/>
    <x v="1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n v="310"/>
    <x v="1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n v="15"/>
    <x v="1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n v="215"/>
    <x v="1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n v="3"/>
    <x v="1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n v="2"/>
    <x v="1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n v="26"/>
    <x v="1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n v="24"/>
    <x v="1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n v="96"/>
    <x v="1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n v="17"/>
    <x v="1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n v="94"/>
    <x v="1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n v="129"/>
    <x v="1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n v="1"/>
    <x v="1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n v="4"/>
    <x v="1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n v="3"/>
    <x v="1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n v="135"/>
    <x v="1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n v="10"/>
    <x v="1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n v="6"/>
    <x v="1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n v="36"/>
    <x v="1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n v="336"/>
    <x v="1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n v="34"/>
    <x v="1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n v="10"/>
    <x v="1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n v="201"/>
    <x v="1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n v="296"/>
    <x v="1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n v="7"/>
    <x v="1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n v="7"/>
    <x v="1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n v="1"/>
    <x v="1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n v="114"/>
    <x v="1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n v="29"/>
    <x v="1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n v="890"/>
    <x v="1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n v="31"/>
    <x v="1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n v="21"/>
    <x v="1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n v="37"/>
    <x v="1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n v="7"/>
    <x v="1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n v="4"/>
    <x v="1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n v="5"/>
    <x v="1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n v="456"/>
    <x v="1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n v="369"/>
    <x v="1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n v="2"/>
    <x v="1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n v="338"/>
    <x v="1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n v="4"/>
    <x v="1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n v="1"/>
    <x v="1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n v="28"/>
    <x v="1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n v="12"/>
    <x v="1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n v="16"/>
    <x v="1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n v="4"/>
    <x v="1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n v="4"/>
    <x v="1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n v="10"/>
    <x v="1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n v="41"/>
    <x v="0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n v="119"/>
    <x v="0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n v="153"/>
    <x v="0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n v="100"/>
    <x v="0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n v="143"/>
    <x v="0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n v="140"/>
    <x v="0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n v="35"/>
    <x v="0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n v="149"/>
    <x v="0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n v="130"/>
    <x v="0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n v="120"/>
    <x v="0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n v="265"/>
    <x v="0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n v="71"/>
    <x v="0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n v="13"/>
    <x v="0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n v="169"/>
    <x v="0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n v="57"/>
    <x v="0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n v="229"/>
    <x v="0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n v="108"/>
    <x v="0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n v="108"/>
    <x v="0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n v="41"/>
    <x v="0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n v="139"/>
    <x v="0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n v="19"/>
    <x v="0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n v="94"/>
    <x v="0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n v="23"/>
    <x v="0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n v="15"/>
    <x v="0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n v="62"/>
    <x v="0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n v="74"/>
    <x v="0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n v="97"/>
    <x v="0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n v="55"/>
    <x v="0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n v="44"/>
    <x v="0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n v="110"/>
    <x v="0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n v="59"/>
    <x v="0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n v="62"/>
    <x v="0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n v="105"/>
    <x v="0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n v="26"/>
    <x v="0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n v="49"/>
    <x v="0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n v="68"/>
    <x v="0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n v="22"/>
    <x v="0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n v="18"/>
    <x v="0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n v="19"/>
    <x v="0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n v="99"/>
    <x v="0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n v="6"/>
    <x v="1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n v="1"/>
    <x v="1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n v="44"/>
    <x v="1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n v="3"/>
    <x v="1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n v="52"/>
    <x v="1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n v="1"/>
    <x v="1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n v="1"/>
    <x v="1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n v="2"/>
    <x v="1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n v="9"/>
    <x v="1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n v="5"/>
    <x v="1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n v="57"/>
    <x v="1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n v="3"/>
    <x v="1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n v="1"/>
    <x v="1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n v="6"/>
    <x v="1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n v="27"/>
    <x v="0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n v="25"/>
    <x v="0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n v="14"/>
    <x v="0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n v="35"/>
    <x v="0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n v="10"/>
    <x v="0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n v="29"/>
    <x v="0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n v="44"/>
    <x v="0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n v="17"/>
    <x v="0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n v="34"/>
    <x v="0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n v="14"/>
    <x v="0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n v="156"/>
    <x v="0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n v="128"/>
    <x v="0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n v="60"/>
    <x v="0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n v="32"/>
    <x v="0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n v="53"/>
    <x v="0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n v="184"/>
    <x v="0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n v="90"/>
    <x v="0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n v="71"/>
    <x v="0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n v="87"/>
    <x v="0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n v="28"/>
    <x v="0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n v="56"/>
    <x v="0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n v="51"/>
    <x v="0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n v="75"/>
    <x v="0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n v="38"/>
    <x v="0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n v="18"/>
    <x v="0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n v="54"/>
    <x v="0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n v="71"/>
    <x v="0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n v="57"/>
    <x v="0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n v="43"/>
    <x v="0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n v="52"/>
    <x v="0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n v="27"/>
    <x v="0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n v="12"/>
    <x v="0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n v="33"/>
    <x v="0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n v="96"/>
    <x v="0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n v="28"/>
    <x v="0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n v="43"/>
    <x v="0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n v="205"/>
    <x v="0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n v="23"/>
    <x v="0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n v="19"/>
    <x v="0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n v="14"/>
    <x v="0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n v="38"/>
    <x v="0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n v="78"/>
    <x v="0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n v="69"/>
    <x v="0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n v="33"/>
    <x v="0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n v="54"/>
    <x v="0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n v="99"/>
    <x v="0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n v="49"/>
    <x v="0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n v="11"/>
    <x v="0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n v="38"/>
    <x v="0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n v="16"/>
    <x v="0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n v="32"/>
    <x v="0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n v="20"/>
    <x v="0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n v="154"/>
    <x v="0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n v="41"/>
    <x v="0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n v="75"/>
    <x v="0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n v="40"/>
    <x v="0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n v="46"/>
    <x v="0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n v="62"/>
    <x v="0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n v="61"/>
    <x v="0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n v="96"/>
    <x v="0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n v="190"/>
    <x v="0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1"/>
    <n v="94"/>
    <x v="0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1"/>
    <n v="39"/>
    <x v="0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n v="127"/>
    <x v="0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1"/>
    <n v="159"/>
    <x v="0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n v="177"/>
    <x v="0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n v="47"/>
    <x v="0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n v="1"/>
    <x v="0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n v="16"/>
    <x v="0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n v="115"/>
    <x v="0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n v="133"/>
    <x v="0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n v="70"/>
    <x v="0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n v="62"/>
    <x v="0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n v="10"/>
    <x v="0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n v="499"/>
    <x v="0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n v="47"/>
    <x v="0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n v="28"/>
    <x v="0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n v="24"/>
    <x v="0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n v="76"/>
    <x v="0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n v="98"/>
    <x v="0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n v="48"/>
    <x v="1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n v="2"/>
    <x v="1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n v="4"/>
    <x v="1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n v="5"/>
    <x v="1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n v="79"/>
    <x v="1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n v="2"/>
    <x v="1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n v="11"/>
    <x v="1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n v="11"/>
    <x v="1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n v="1"/>
    <x v="1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n v="3"/>
    <x v="1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n v="5"/>
    <x v="1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n v="12"/>
    <x v="1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n v="2"/>
    <x v="1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n v="5"/>
    <x v="1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n v="21"/>
    <x v="1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n v="0"/>
    <x v="1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n v="45"/>
    <x v="1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n v="29"/>
    <x v="1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n v="2"/>
    <x v="1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n v="30"/>
    <x v="1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n v="8"/>
    <x v="1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n v="1"/>
    <x v="1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n v="14"/>
    <x v="1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n v="24"/>
    <x v="1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n v="2"/>
    <x v="1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n v="21"/>
    <x v="1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n v="7"/>
    <x v="1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n v="4"/>
    <x v="1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n v="32"/>
    <x v="1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n v="4"/>
    <x v="1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n v="9"/>
    <x v="1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n v="17"/>
    <x v="1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n v="5"/>
    <x v="1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n v="53"/>
    <x v="1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n v="7"/>
    <x v="1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n v="72"/>
    <x v="1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n v="2"/>
    <x v="1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n v="8"/>
    <x v="1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n v="2"/>
    <x v="1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n v="3"/>
    <x v="1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n v="4"/>
    <x v="1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n v="3"/>
    <x v="1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n v="6"/>
    <x v="1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n v="8"/>
    <x v="1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n v="5"/>
    <x v="1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n v="2"/>
    <x v="1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n v="24"/>
    <x v="1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n v="9"/>
    <x v="1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n v="1"/>
    <x v="1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n v="10"/>
    <x v="1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n v="1"/>
    <x v="1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n v="20"/>
    <x v="1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n v="30"/>
    <x v="1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n v="6"/>
    <x v="1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n v="15"/>
    <x v="1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n v="5"/>
    <x v="1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n v="28"/>
    <x v="1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n v="5"/>
    <x v="1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n v="7"/>
    <x v="1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n v="30"/>
    <x v="1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n v="2"/>
    <x v="1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n v="30"/>
    <x v="1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n v="2"/>
    <x v="1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n v="2"/>
    <x v="1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n v="1"/>
    <x v="1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n v="2"/>
    <x v="1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n v="14"/>
    <x v="1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n v="31"/>
    <x v="1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n v="16"/>
    <x v="1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n v="12"/>
    <x v="1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n v="96"/>
    <x v="1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n v="16"/>
    <x v="1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n v="5"/>
    <x v="1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n v="8"/>
    <x v="1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n v="7"/>
    <x v="1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n v="24"/>
    <x v="1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n v="121"/>
    <x v="1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n v="196"/>
    <x v="1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n v="5"/>
    <x v="1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n v="73"/>
    <x v="1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n v="93"/>
    <x v="1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n v="17"/>
    <x v="1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n v="7"/>
    <x v="1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n v="17"/>
    <x v="1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n v="171"/>
    <x v="1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n v="188"/>
    <x v="1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n v="110"/>
    <x v="1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n v="37"/>
    <x v="1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n v="9"/>
    <x v="1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n v="29"/>
    <x v="1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n v="6"/>
    <x v="1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n v="30"/>
    <x v="1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n v="81"/>
    <x v="1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n v="4"/>
    <x v="1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n v="11"/>
    <x v="1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n v="14"/>
    <x v="1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n v="5"/>
    <x v="1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n v="45"/>
    <x v="1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n v="8"/>
    <x v="1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n v="3"/>
    <x v="1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n v="24"/>
    <x v="1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n v="18"/>
    <x v="1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n v="12"/>
    <x v="1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n v="123"/>
    <x v="1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n v="96"/>
    <x v="1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n v="31"/>
    <x v="1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n v="4"/>
    <x v="1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n v="3"/>
    <x v="1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n v="179"/>
    <x v="1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n v="3"/>
    <x v="1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n v="23"/>
    <x v="1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n v="23"/>
    <x v="1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n v="41"/>
    <x v="1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n v="0"/>
    <x v="1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n v="32"/>
    <x v="1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n v="2"/>
    <x v="1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n v="7"/>
    <x v="1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n v="4"/>
    <x v="1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n v="196"/>
    <x v="1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n v="11"/>
    <x v="1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n v="9"/>
    <x v="1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n v="5"/>
    <x v="1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n v="8"/>
    <x v="1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n v="229"/>
    <x v="1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n v="40"/>
    <x v="1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n v="6"/>
    <x v="1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n v="4"/>
    <x v="1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n v="22"/>
    <x v="1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n v="15"/>
    <x v="1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n v="95"/>
    <x v="1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n v="161"/>
    <x v="1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n v="8"/>
    <x v="1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n v="76"/>
    <x v="1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n v="1"/>
    <x v="1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n v="101"/>
    <x v="1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n v="4"/>
    <x v="1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n v="1"/>
    <x v="1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n v="775"/>
    <x v="1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n v="90"/>
    <x v="1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n v="16"/>
    <x v="1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n v="6"/>
    <x v="1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n v="38"/>
    <x v="1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n v="355"/>
    <x v="1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n v="7"/>
    <x v="1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n v="400"/>
    <x v="1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n v="30"/>
    <x v="0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"/>
    <n v="478"/>
    <x v="0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"/>
    <n v="74"/>
    <x v="0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n v="131"/>
    <x v="0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n v="61"/>
    <x v="0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"/>
    <n v="1071"/>
    <x v="0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"/>
    <n v="122"/>
    <x v="0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"/>
    <n v="111"/>
    <x v="0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n v="255"/>
    <x v="0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n v="141"/>
    <x v="0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n v="159"/>
    <x v="0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n v="99"/>
    <x v="0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n v="96"/>
    <x v="0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n v="27"/>
    <x v="0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n v="166"/>
    <x v="0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n v="76"/>
    <x v="0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n v="211"/>
    <x v="0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n v="21"/>
    <x v="0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n v="61"/>
    <x v="0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n v="30"/>
    <x v="0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n v="1"/>
    <x v="1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n v="1"/>
    <x v="1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n v="292"/>
    <x v="1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n v="2"/>
    <x v="1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n v="8"/>
    <x v="1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n v="1"/>
    <x v="1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n v="4"/>
    <x v="1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n v="1"/>
    <x v="1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n v="0"/>
    <x v="1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n v="1"/>
    <x v="1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n v="0"/>
    <x v="1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n v="4"/>
    <x v="1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n v="123"/>
    <x v="1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n v="5"/>
    <x v="1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n v="148"/>
    <x v="1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n v="10"/>
    <x v="1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n v="4"/>
    <x v="1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n v="21"/>
    <x v="1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n v="2"/>
    <x v="1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n v="4"/>
    <x v="1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n v="1"/>
    <x v="1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n v="30"/>
    <x v="1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n v="3"/>
    <x v="1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n v="975"/>
    <x v="1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n v="167"/>
    <x v="1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n v="5"/>
    <x v="1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n v="18"/>
    <x v="1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n v="98"/>
    <x v="1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n v="4"/>
    <x v="1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n v="3"/>
    <x v="1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n v="1"/>
    <x v="1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n v="9"/>
    <x v="1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n v="2"/>
    <x v="1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n v="147"/>
    <x v="1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n v="49"/>
    <x v="1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n v="1"/>
    <x v="1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n v="2"/>
    <x v="1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n v="7"/>
    <x v="1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n v="4"/>
    <x v="1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n v="27"/>
    <x v="1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n v="94"/>
    <x v="1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n v="29"/>
    <x v="1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n v="7"/>
    <x v="1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n v="22"/>
    <x v="1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n v="1"/>
    <x v="1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n v="10"/>
    <x v="1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n v="6"/>
    <x v="1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n v="24"/>
    <x v="1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n v="15"/>
    <x v="1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n v="37"/>
    <x v="1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n v="20"/>
    <x v="1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n v="7"/>
    <x v="1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n v="21"/>
    <x v="1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n v="3"/>
    <x v="1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n v="11"/>
    <x v="1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n v="1"/>
    <x v="1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n v="312"/>
    <x v="1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n v="1"/>
    <x v="1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n v="3"/>
    <x v="1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n v="4"/>
    <x v="1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n v="10"/>
    <x v="1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n v="8"/>
    <x v="1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n v="3"/>
    <x v="1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n v="1"/>
    <x v="1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n v="5"/>
    <x v="1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n v="3"/>
    <x v="1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n v="7"/>
    <x v="1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n v="2"/>
    <x v="1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n v="23"/>
    <x v="1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n v="1"/>
    <x v="1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n v="2"/>
    <x v="1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n v="3"/>
    <x v="1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n v="13"/>
    <x v="1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n v="1"/>
    <x v="1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n v="1"/>
    <x v="1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n v="1"/>
    <x v="1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n v="6"/>
    <x v="1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n v="39"/>
    <x v="1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n v="4"/>
    <x v="1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n v="1"/>
    <x v="1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n v="0"/>
    <x v="1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n v="8"/>
    <x v="1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n v="1"/>
    <x v="1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n v="12"/>
    <x v="1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n v="3"/>
    <x v="1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n v="2"/>
    <x v="1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n v="6"/>
    <x v="1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n v="0"/>
    <x v="1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n v="15"/>
    <x v="1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n v="1"/>
    <x v="1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n v="3"/>
    <x v="1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n v="8"/>
    <x v="1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n v="3"/>
    <x v="1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n v="3"/>
    <x v="1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n v="19"/>
    <x v="1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n v="2"/>
    <x v="1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n v="25"/>
    <x v="1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n v="8"/>
    <x v="1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n v="16"/>
    <x v="1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n v="3"/>
    <x v="1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n v="3"/>
    <x v="1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n v="2"/>
    <x v="1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n v="1"/>
    <x v="1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n v="1"/>
    <x v="1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n v="19"/>
    <x v="1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n v="9"/>
    <x v="1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n v="1"/>
    <x v="1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n v="1"/>
    <x v="1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n v="5"/>
    <x v="1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n v="85"/>
    <x v="1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n v="3"/>
    <x v="1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n v="4"/>
    <x v="1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n v="3"/>
    <x v="1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n v="375"/>
    <x v="0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n v="111"/>
    <x v="0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n v="123"/>
    <x v="0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n v="70"/>
    <x v="0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n v="85"/>
    <x v="0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n v="86"/>
    <x v="0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n v="13"/>
    <x v="0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n v="33"/>
    <x v="0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n v="15"/>
    <x v="0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n v="273"/>
    <x v="0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n v="714"/>
    <x v="0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n v="170"/>
    <x v="0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n v="512"/>
    <x v="0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n v="314"/>
    <x v="0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n v="167"/>
    <x v="0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n v="9"/>
    <x v="0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n v="103"/>
    <x v="0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n v="111"/>
    <x v="0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n v="271"/>
    <x v="0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n v="101"/>
    <x v="0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n v="57"/>
    <x v="0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n v="62"/>
    <x v="0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n v="32"/>
    <x v="0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n v="141"/>
    <x v="0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n v="75"/>
    <x v="0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n v="46"/>
    <x v="0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n v="103"/>
    <x v="0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n v="6"/>
    <x v="0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n v="83"/>
    <x v="0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n v="108"/>
    <x v="0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n v="25"/>
    <x v="0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n v="549"/>
    <x v="0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n v="222"/>
    <x v="0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n v="183"/>
    <x v="0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n v="89"/>
    <x v="0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n v="253"/>
    <x v="0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n v="140"/>
    <x v="0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n v="103"/>
    <x v="0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n v="138"/>
    <x v="0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n v="191"/>
    <x v="0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n v="18"/>
    <x v="1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n v="3"/>
    <x v="1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n v="40"/>
    <x v="1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n v="24"/>
    <x v="1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n v="1"/>
    <x v="1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n v="1"/>
    <x v="1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n v="6"/>
    <x v="1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n v="6"/>
    <x v="1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n v="3"/>
    <x v="1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n v="8"/>
    <x v="1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n v="34"/>
    <x v="1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n v="1"/>
    <x v="1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n v="38"/>
    <x v="1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"/>
    <n v="45"/>
    <x v="0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"/>
    <n v="17"/>
    <x v="0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"/>
    <n v="31"/>
    <x v="0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"/>
    <n v="50"/>
    <x v="0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"/>
    <n v="59"/>
    <x v="0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"/>
    <n v="81"/>
    <x v="0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"/>
    <n v="508"/>
    <x v="0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"/>
    <n v="74"/>
    <x v="0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"/>
    <n v="141"/>
    <x v="0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"/>
    <n v="711"/>
    <x v="0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"/>
    <n v="141"/>
    <x v="0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"/>
    <n v="109"/>
    <x v="0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n v="361"/>
    <x v="0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"/>
    <n v="176"/>
    <x v="0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"/>
    <n v="670"/>
    <x v="0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"/>
    <n v="96"/>
    <x v="0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n v="74"/>
    <x v="0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"/>
    <n v="52"/>
    <x v="0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n v="105"/>
    <x v="0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"/>
    <n v="41"/>
    <x v="0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"/>
    <n v="34"/>
    <x v="0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"/>
    <n v="66"/>
    <x v="0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"/>
    <n v="50"/>
    <x v="0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"/>
    <n v="159"/>
    <x v="0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"/>
    <n v="182"/>
    <x v="0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"/>
    <n v="206"/>
    <x v="0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"/>
    <n v="169"/>
    <x v="0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"/>
    <n v="31"/>
    <x v="0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"/>
    <n v="28"/>
    <x v="0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"/>
    <n v="54"/>
    <x v="0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"/>
    <n v="467"/>
    <x v="0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"/>
    <n v="389"/>
    <x v="0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"/>
    <n v="68"/>
    <x v="0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"/>
    <n v="413"/>
    <x v="0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"/>
    <n v="190"/>
    <x v="0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"/>
    <n v="189"/>
    <x v="0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"/>
    <n v="130"/>
    <x v="0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"/>
    <n v="74"/>
    <x v="0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"/>
    <n v="274"/>
    <x v="0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"/>
    <n v="22"/>
    <x v="0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n v="31"/>
    <x v="0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n v="63"/>
    <x v="0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n v="20"/>
    <x v="0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n v="25"/>
    <x v="0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n v="61"/>
    <x v="0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n v="52"/>
    <x v="0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n v="86"/>
    <x v="0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n v="42"/>
    <x v="0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n v="52"/>
    <x v="0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n v="120"/>
    <x v="0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n v="22"/>
    <x v="0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n v="64"/>
    <x v="0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n v="23"/>
    <x v="0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n v="238"/>
    <x v="0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n v="33"/>
    <x v="0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n v="32"/>
    <x v="0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n v="24"/>
    <x v="0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n v="29"/>
    <x v="0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n v="50"/>
    <x v="0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n v="108"/>
    <x v="0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n v="104"/>
    <x v="1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n v="86"/>
    <x v="1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n v="356"/>
    <x v="1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n v="45"/>
    <x v="1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n v="38"/>
    <x v="1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n v="35"/>
    <x v="1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n v="24"/>
    <x v="1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n v="100"/>
    <x v="1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n v="1"/>
    <x v="1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n v="122"/>
    <x v="1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n v="11"/>
    <x v="1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n v="248"/>
    <x v="1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n v="1"/>
    <x v="1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n v="19"/>
    <x v="1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n v="135"/>
    <x v="1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n v="9"/>
    <x v="1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n v="3"/>
    <x v="1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n v="7"/>
    <x v="1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n v="4"/>
    <x v="1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n v="44"/>
    <x v="1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n v="90"/>
    <x v="1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n v="8"/>
    <x v="1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n v="11"/>
    <x v="1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n v="41"/>
    <x v="1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n v="15"/>
    <x v="1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n v="9"/>
    <x v="1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n v="50"/>
    <x v="1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n v="34"/>
    <x v="1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n v="276"/>
    <x v="1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n v="16"/>
    <x v="1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n v="224"/>
    <x v="1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n v="140"/>
    <x v="1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n v="15"/>
    <x v="1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n v="37"/>
    <x v="1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n v="46"/>
    <x v="1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n v="1"/>
    <x v="1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n v="323"/>
    <x v="1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n v="139"/>
    <x v="0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n v="7"/>
    <x v="0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n v="149"/>
    <x v="0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n v="31"/>
    <x v="0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n v="26"/>
    <x v="0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n v="172"/>
    <x v="0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n v="78"/>
    <x v="0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n v="120"/>
    <x v="0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n v="227"/>
    <x v="0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n v="42"/>
    <x v="0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n v="64"/>
    <x v="0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n v="121"/>
    <x v="0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n v="87"/>
    <x v="0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n v="65"/>
    <x v="0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n v="49"/>
    <x v="0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n v="19"/>
    <x v="0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n v="81"/>
    <x v="0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n v="264"/>
    <x v="0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n v="25"/>
    <x v="0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n v="5"/>
    <x v="0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n v="144"/>
    <x v="0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n v="92"/>
    <x v="0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n v="147"/>
    <x v="0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n v="90"/>
    <x v="0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n v="87"/>
    <x v="0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n v="406"/>
    <x v="0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n v="20"/>
    <x v="0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n v="70"/>
    <x v="0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n v="16"/>
    <x v="0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n v="52"/>
    <x v="0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n v="66"/>
    <x v="0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n v="109"/>
    <x v="0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n v="168"/>
    <x v="0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n v="31"/>
    <x v="0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n v="133"/>
    <x v="0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n v="151"/>
    <x v="0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n v="5"/>
    <x v="0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n v="73"/>
    <x v="0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n v="148"/>
    <x v="0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n v="93"/>
    <x v="0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n v="63"/>
    <x v="0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n v="134"/>
    <x v="0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n v="14"/>
    <x v="0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n v="78"/>
    <x v="0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n v="112"/>
    <x v="0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n v="34"/>
    <x v="0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n v="19"/>
    <x v="0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n v="13"/>
    <x v="0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n v="104"/>
    <x v="0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n v="52"/>
    <x v="0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n v="17"/>
    <x v="0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n v="82"/>
    <x v="0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n v="73"/>
    <x v="0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n v="158"/>
    <x v="0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n v="65"/>
    <x v="0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n v="184"/>
    <x v="0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n v="34"/>
    <x v="0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n v="240"/>
    <x v="0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n v="113"/>
    <x v="0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n v="66"/>
    <x v="0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"/>
    <n v="5"/>
    <x v="1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"/>
    <n v="17"/>
    <x v="1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n v="3"/>
    <x v="1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n v="2"/>
    <x v="1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n v="6"/>
    <x v="1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n v="1"/>
    <x v="1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n v="3"/>
    <x v="1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n v="13"/>
    <x v="1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n v="1"/>
    <x v="1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n v="1"/>
    <x v="1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n v="9"/>
    <x v="1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n v="2"/>
    <x v="1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n v="1"/>
    <x v="1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n v="10"/>
    <x v="1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n v="3"/>
    <x v="1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n v="2"/>
    <x v="1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n v="2"/>
    <x v="1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n v="1"/>
    <x v="1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n v="14"/>
    <x v="1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n v="4"/>
    <x v="1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n v="3"/>
    <x v="1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n v="5"/>
    <x v="1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n v="47"/>
    <x v="1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n v="10"/>
    <x v="1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n v="11"/>
    <x v="1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n v="2"/>
    <x v="1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n v="2"/>
    <x v="1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n v="22"/>
    <x v="1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n v="8"/>
    <x v="1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n v="6"/>
    <x v="1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n v="1"/>
    <x v="1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n v="3"/>
    <x v="1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n v="0"/>
    <x v="1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n v="3"/>
    <x v="1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n v="1"/>
    <x v="1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n v="2"/>
    <x v="1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n v="1"/>
    <x v="1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n v="7"/>
    <x v="1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n v="3"/>
    <x v="1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"/>
    <n v="340"/>
    <x v="0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"/>
    <n v="150"/>
    <x v="0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"/>
    <n v="25"/>
    <x v="0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n v="234"/>
    <x v="0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"/>
    <n v="2602"/>
    <x v="0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"/>
    <n v="248"/>
    <x v="0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"/>
    <n v="600"/>
    <x v="0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"/>
    <n v="293"/>
    <x v="0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n v="321"/>
    <x v="0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"/>
    <n v="81"/>
    <x v="0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"/>
    <n v="343"/>
    <x v="0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"/>
    <n v="336"/>
    <x v="0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n v="47"/>
    <x v="0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"/>
    <n v="76"/>
    <x v="0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"/>
    <n v="441"/>
    <x v="0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"/>
    <n v="916"/>
    <x v="0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"/>
    <n v="369"/>
    <x v="0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"/>
    <n v="20242"/>
    <x v="0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"/>
    <n v="71"/>
    <x v="0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"/>
    <n v="635"/>
    <x v="0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n v="6"/>
    <x v="1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n v="1"/>
    <x v="1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n v="2"/>
    <x v="1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n v="3"/>
    <x v="1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n v="3"/>
    <x v="1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n v="6"/>
    <x v="1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n v="19"/>
    <x v="1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n v="1"/>
    <x v="1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n v="2"/>
    <x v="1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n v="11"/>
    <x v="1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n v="1"/>
    <x v="1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n v="3"/>
    <x v="1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n v="1"/>
    <x v="1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n v="15"/>
    <x v="1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"/>
    <n v="885"/>
    <x v="0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"/>
    <n v="329"/>
    <x v="0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"/>
    <n v="71"/>
    <x v="0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"/>
    <n v="269"/>
    <x v="0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"/>
    <n v="345"/>
    <x v="0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"/>
    <n v="43"/>
    <x v="0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"/>
    <n v="33"/>
    <x v="0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"/>
    <n v="211"/>
    <x v="0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n v="196"/>
    <x v="0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"/>
    <n v="405"/>
    <x v="0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"/>
    <n v="206"/>
    <x v="0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n v="335"/>
    <x v="0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"/>
    <n v="215"/>
    <x v="0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"/>
    <n v="176"/>
    <x v="0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"/>
    <n v="555"/>
    <x v="0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"/>
    <n v="116"/>
    <x v="0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"/>
    <n v="615"/>
    <x v="0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"/>
    <n v="236"/>
    <x v="0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"/>
    <n v="145"/>
    <x v="0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"/>
    <n v="167"/>
    <x v="0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"/>
    <n v="235"/>
    <x v="0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"/>
    <n v="452"/>
    <x v="0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"/>
    <n v="241"/>
    <x v="0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n v="28"/>
    <x v="0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"/>
    <n v="140"/>
    <x v="0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"/>
    <n v="280"/>
    <x v="0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n v="70"/>
    <x v="0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n v="160"/>
    <x v="0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"/>
    <n v="141"/>
    <x v="0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"/>
    <n v="874"/>
    <x v="0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"/>
    <n v="73"/>
    <x v="0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"/>
    <n v="294"/>
    <x v="0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"/>
    <n v="740"/>
    <x v="0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"/>
    <n v="369"/>
    <x v="0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"/>
    <n v="110"/>
    <x v="0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"/>
    <n v="455"/>
    <x v="0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"/>
    <n v="224"/>
    <x v="0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"/>
    <n v="46"/>
    <x v="0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n v="284"/>
    <x v="0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"/>
    <n v="98"/>
    <x v="0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n v="2"/>
    <x v="1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n v="1"/>
    <x v="1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n v="1"/>
    <x v="1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n v="1"/>
    <x v="1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n v="11"/>
    <x v="1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n v="1"/>
    <x v="1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n v="6"/>
    <x v="1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n v="7"/>
    <x v="1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n v="16"/>
    <x v="1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n v="12"/>
    <x v="1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n v="1"/>
    <x v="1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n v="3"/>
    <x v="1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n v="1"/>
    <x v="1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n v="4"/>
    <x v="1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n v="1"/>
    <x v="1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n v="2"/>
    <x v="1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n v="1"/>
    <x v="1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n v="1"/>
    <x v="1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n v="59"/>
    <x v="1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n v="13"/>
    <x v="1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n v="22"/>
    <x v="1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n v="52"/>
    <x v="1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n v="4"/>
    <x v="1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n v="3"/>
    <x v="1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n v="3"/>
    <x v="1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n v="6"/>
    <x v="1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n v="35"/>
    <x v="1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n v="10"/>
    <x v="1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n v="2"/>
    <x v="1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n v="4"/>
    <x v="1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n v="2"/>
    <x v="1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n v="1"/>
    <x v="1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n v="3"/>
    <x v="1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n v="1"/>
    <x v="1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n v="12"/>
    <x v="1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n v="1"/>
    <x v="1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n v="0"/>
    <x v="1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n v="2"/>
    <x v="1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n v="92"/>
    <x v="1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n v="3"/>
    <x v="1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n v="10"/>
    <x v="1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n v="7"/>
    <x v="1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n v="3"/>
    <x v="1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n v="1"/>
    <x v="1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n v="9"/>
    <x v="1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n v="56"/>
    <x v="0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n v="32"/>
    <x v="0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n v="30"/>
    <x v="0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n v="70"/>
    <x v="0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n v="44"/>
    <x v="0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n v="92"/>
    <x v="0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n v="205"/>
    <x v="0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n v="23"/>
    <x v="0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n v="4"/>
    <x v="0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n v="112"/>
    <x v="0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n v="27"/>
    <x v="0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n v="11"/>
    <x v="0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n v="26"/>
    <x v="0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n v="77"/>
    <x v="0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n v="136"/>
    <x v="0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n v="157"/>
    <x v="0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n v="158"/>
    <x v="0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n v="27"/>
    <x v="0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n v="23"/>
    <x v="0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n v="17"/>
    <x v="0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n v="37"/>
    <x v="0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n v="65"/>
    <x v="0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n v="18"/>
    <x v="0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n v="25"/>
    <x v="0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n v="104"/>
    <x v="0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n v="108"/>
    <x v="0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n v="38"/>
    <x v="0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n v="88"/>
    <x v="0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n v="82"/>
    <x v="0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n v="126"/>
    <x v="0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n v="133"/>
    <x v="0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n v="47"/>
    <x v="0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n v="58"/>
    <x v="0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n v="32"/>
    <x v="0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n v="37"/>
    <x v="0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n v="87"/>
    <x v="0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n v="15"/>
    <x v="0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n v="27"/>
    <x v="0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n v="19"/>
    <x v="0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n v="17"/>
    <x v="0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n v="26"/>
    <x v="0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n v="28"/>
    <x v="0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n v="37"/>
    <x v="0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n v="128"/>
    <x v="0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n v="10"/>
    <x v="0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n v="83"/>
    <x v="0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n v="46"/>
    <x v="0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n v="90"/>
    <x v="0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n v="81"/>
    <x v="0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n v="32"/>
    <x v="0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n v="20"/>
    <x v="0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n v="70"/>
    <x v="0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n v="168"/>
    <x v="0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n v="34"/>
    <x v="0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n v="48"/>
    <x v="0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n v="48"/>
    <x v="0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n v="221"/>
    <x v="0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n v="107"/>
    <x v="0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n v="45"/>
    <x v="0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n v="36"/>
    <x v="0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n v="101"/>
    <x v="0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n v="62"/>
    <x v="0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n v="32"/>
    <x v="0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n v="89"/>
    <x v="0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n v="93"/>
    <x v="0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n v="98"/>
    <x v="0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n v="82"/>
    <x v="0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n v="116"/>
    <x v="0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n v="52"/>
    <x v="0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n v="23"/>
    <x v="0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n v="77"/>
    <x v="0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n v="49"/>
    <x v="0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n v="59"/>
    <x v="0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n v="113"/>
    <x v="0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n v="34"/>
    <x v="0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n v="42"/>
    <x v="0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n v="42"/>
    <x v="0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n v="49"/>
    <x v="0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n v="56"/>
    <x v="0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n v="25"/>
    <x v="0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n v="884"/>
    <x v="1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n v="10"/>
    <x v="1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n v="101"/>
    <x v="1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n v="15"/>
    <x v="1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n v="1"/>
    <x v="1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n v="39"/>
    <x v="1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n v="7"/>
    <x v="1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n v="14"/>
    <x v="1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n v="11"/>
    <x v="1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n v="38"/>
    <x v="1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n v="15"/>
    <x v="1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n v="8"/>
    <x v="1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n v="1"/>
    <x v="1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n v="23"/>
    <x v="1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n v="22"/>
    <x v="1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n v="4"/>
    <x v="1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n v="79"/>
    <x v="1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n v="2"/>
    <x v="1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n v="1"/>
    <x v="1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n v="2"/>
    <x v="1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n v="11"/>
    <x v="1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n v="9"/>
    <x v="1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n v="4"/>
    <x v="1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n v="1"/>
    <x v="1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n v="2"/>
    <x v="1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n v="1"/>
    <x v="1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n v="17"/>
    <x v="1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n v="2"/>
    <x v="1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n v="3"/>
    <x v="1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n v="41"/>
    <x v="1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n v="2"/>
    <x v="1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n v="3"/>
    <x v="1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n v="8"/>
    <x v="1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n v="1"/>
    <x v="1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n v="3"/>
    <x v="1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n v="4"/>
    <x v="1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n v="9"/>
    <x v="1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n v="16"/>
    <x v="1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n v="1"/>
    <x v="1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n v="7"/>
    <x v="1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n v="1"/>
    <x v="1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n v="2"/>
    <x v="1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n v="1"/>
    <x v="1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n v="15"/>
    <x v="1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n v="1"/>
    <x v="1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n v="1"/>
    <x v="1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n v="0"/>
    <x v="1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n v="52"/>
    <x v="0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n v="34"/>
    <x v="0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n v="67"/>
    <x v="0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n v="70"/>
    <x v="0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n v="89"/>
    <x v="0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n v="107"/>
    <x v="0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n v="159"/>
    <x v="0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n v="181"/>
    <x v="0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n v="131"/>
    <x v="0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n v="125"/>
    <x v="0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n v="61"/>
    <x v="0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n v="90"/>
    <x v="0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n v="35"/>
    <x v="0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n v="90"/>
    <x v="0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n v="4"/>
    <x v="0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n v="120"/>
    <x v="0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n v="14"/>
    <x v="0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n v="27"/>
    <x v="0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n v="49"/>
    <x v="0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n v="102"/>
    <x v="0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n v="3"/>
    <x v="0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n v="25"/>
    <x v="0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n v="118"/>
    <x v="0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"/>
    <n v="39"/>
    <x v="1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"/>
    <n v="103"/>
    <x v="1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"/>
    <n v="39"/>
    <x v="1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"/>
    <n v="15"/>
    <x v="1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"/>
    <n v="22"/>
    <x v="1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"/>
    <n v="92"/>
    <x v="1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"/>
    <n v="25"/>
    <x v="1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"/>
    <n v="19"/>
    <x v="1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"/>
    <n v="19"/>
    <x v="1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"/>
    <n v="13"/>
    <x v="1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"/>
    <n v="124"/>
    <x v="1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"/>
    <n v="4"/>
    <x v="1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n v="10"/>
    <x v="1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"/>
    <n v="15"/>
    <x v="1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"/>
    <n v="38"/>
    <x v="1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"/>
    <n v="152"/>
    <x v="1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"/>
    <n v="24"/>
    <x v="1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"/>
    <n v="76"/>
    <x v="1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"/>
    <n v="185"/>
    <x v="1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"/>
    <n v="33"/>
    <x v="1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"/>
    <n v="108"/>
    <x v="1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"/>
    <n v="29"/>
    <x v="1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"/>
    <n v="24"/>
    <x v="1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"/>
    <n v="4"/>
    <x v="1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"/>
    <n v="4"/>
    <x v="1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n v="15"/>
    <x v="1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"/>
    <n v="4"/>
    <x v="1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"/>
    <n v="139"/>
    <x v="1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"/>
    <n v="2"/>
    <x v="1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"/>
    <n v="18"/>
    <x v="1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"/>
    <n v="81"/>
    <x v="1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"/>
    <n v="86"/>
    <x v="1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"/>
    <n v="140"/>
    <x v="1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"/>
    <n v="37"/>
    <x v="1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"/>
    <n v="6"/>
    <x v="1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"/>
    <n v="113"/>
    <x v="1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"/>
    <n v="37"/>
    <x v="1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"/>
    <n v="18"/>
    <x v="1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"/>
    <n v="75"/>
    <x v="1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"/>
    <n v="52"/>
    <x v="1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"/>
    <n v="122"/>
    <x v="1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"/>
    <n v="8"/>
    <x v="1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"/>
    <n v="8"/>
    <x v="1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n v="96"/>
    <x v="1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"/>
    <n v="9"/>
    <x v="1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n v="2"/>
    <x v="1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n v="26"/>
    <x v="1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n v="23"/>
    <x v="1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n v="140"/>
    <x v="1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n v="6"/>
    <x v="1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n v="100"/>
    <x v="1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n v="4"/>
    <x v="1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n v="8"/>
    <x v="1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n v="57"/>
    <x v="0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n v="11"/>
    <x v="0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n v="33"/>
    <x v="0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n v="40"/>
    <x v="0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n v="50"/>
    <x v="0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n v="38"/>
    <x v="0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n v="96"/>
    <x v="0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n v="48"/>
    <x v="0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n v="33"/>
    <x v="0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n v="226"/>
    <x v="0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n v="14"/>
    <x v="0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n v="20"/>
    <x v="0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n v="25"/>
    <x v="0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n v="90"/>
    <x v="0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n v="11"/>
    <x v="0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n v="55"/>
    <x v="0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n v="30"/>
    <x v="0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n v="28"/>
    <x v="0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n v="45"/>
    <x v="0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n v="13"/>
    <x v="0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n v="40"/>
    <x v="0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n v="21"/>
    <x v="0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n v="134"/>
    <x v="0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n v="20"/>
    <x v="0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n v="19"/>
    <x v="0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n v="209"/>
    <x v="0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n v="38"/>
    <x v="0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n v="24"/>
    <x v="0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n v="8"/>
    <x v="0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n v="179"/>
    <x v="0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n v="26"/>
    <x v="0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n v="131"/>
    <x v="0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n v="14"/>
    <x v="0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n v="174"/>
    <x v="0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n v="191"/>
    <x v="0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n v="38"/>
    <x v="0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n v="22"/>
    <x v="0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n v="149"/>
    <x v="0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n v="56"/>
    <x v="0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n v="19"/>
    <x v="0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n v="16"/>
    <x v="1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n v="2"/>
    <x v="1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n v="48"/>
    <x v="1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n v="2"/>
    <x v="1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n v="2"/>
    <x v="1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n v="1"/>
    <x v="1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n v="17"/>
    <x v="1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n v="11"/>
    <x v="1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n v="95"/>
    <x v="1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n v="13"/>
    <x v="1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n v="2"/>
    <x v="1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n v="2"/>
    <x v="1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n v="3"/>
    <x v="1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n v="2"/>
    <x v="1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n v="24"/>
    <x v="1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n v="70"/>
    <x v="0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n v="81"/>
    <x v="0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n v="32"/>
    <x v="0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n v="26"/>
    <x v="0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n v="105"/>
    <x v="0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n v="29"/>
    <x v="0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n v="8"/>
    <x v="0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n v="89"/>
    <x v="0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n v="44"/>
    <x v="0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n v="246"/>
    <x v="0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n v="120"/>
    <x v="0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n v="26"/>
    <x v="0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n v="45"/>
    <x v="0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n v="20"/>
    <x v="0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n v="47"/>
    <x v="0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n v="13"/>
    <x v="0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n v="183"/>
    <x v="0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n v="21"/>
    <x v="0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n v="42"/>
    <x v="0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n v="54"/>
    <x v="0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n v="25"/>
    <x v="1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n v="3"/>
    <x v="1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n v="41"/>
    <x v="1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n v="2"/>
    <x v="1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n v="4"/>
    <x v="1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n v="99"/>
    <x v="1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n v="4"/>
    <x v="1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n v="4"/>
    <x v="1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n v="38"/>
    <x v="1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n v="285"/>
    <x v="1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n v="1"/>
    <x v="1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n v="42"/>
    <x v="1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n v="26"/>
    <x v="1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n v="2"/>
    <x v="1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n v="4"/>
    <x v="1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n v="6"/>
    <x v="1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n v="70"/>
    <x v="1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n v="9"/>
    <x v="1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n v="8"/>
    <x v="1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n v="105"/>
    <x v="1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n v="38"/>
    <x v="0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n v="64"/>
    <x v="0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n v="13"/>
    <x v="0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n v="33"/>
    <x v="0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n v="52"/>
    <x v="0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n v="107"/>
    <x v="0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n v="11"/>
    <x v="0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n v="34"/>
    <x v="0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n v="75"/>
    <x v="0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n v="26"/>
    <x v="0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n v="50"/>
    <x v="0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n v="80"/>
    <x v="0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n v="110"/>
    <x v="0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n v="77"/>
    <x v="0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n v="50"/>
    <x v="0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n v="145"/>
    <x v="0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n v="29"/>
    <x v="0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n v="114"/>
    <x v="0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n v="96"/>
    <x v="0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n v="31"/>
    <x v="0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"/>
    <n v="4883"/>
    <x v="0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"/>
    <n v="95"/>
    <x v="0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"/>
    <n v="2478"/>
    <x v="0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"/>
    <n v="1789"/>
    <x v="0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"/>
    <n v="680"/>
    <x v="0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"/>
    <n v="70"/>
    <x v="0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"/>
    <n v="23"/>
    <x v="0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"/>
    <n v="4245"/>
    <x v="0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"/>
    <n v="943"/>
    <x v="0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"/>
    <n v="1876"/>
    <x v="0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"/>
    <n v="834"/>
    <x v="0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"/>
    <n v="682"/>
    <x v="0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"/>
    <n v="147"/>
    <x v="0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"/>
    <n v="415"/>
    <x v="0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"/>
    <n v="290"/>
    <x v="0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"/>
    <n v="365"/>
    <x v="0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"/>
    <n v="660"/>
    <x v="0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"/>
    <n v="1356"/>
    <x v="0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"/>
    <n v="424"/>
    <x v="0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"/>
    <n v="33"/>
    <x v="0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"/>
    <n v="1633"/>
    <x v="0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"/>
    <n v="306"/>
    <x v="0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"/>
    <n v="205"/>
    <x v="0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"/>
    <n v="1281"/>
    <x v="0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"/>
    <n v="103"/>
    <x v="0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"/>
    <n v="1513"/>
    <x v="0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"/>
    <n v="405"/>
    <x v="0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"/>
    <n v="510"/>
    <x v="0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"/>
    <n v="1887"/>
    <x v="0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"/>
    <n v="701"/>
    <x v="0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"/>
    <n v="3863"/>
    <x v="0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"/>
    <n v="238"/>
    <x v="0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"/>
    <n v="2051"/>
    <x v="0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"/>
    <n v="402"/>
    <x v="0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"/>
    <n v="253"/>
    <x v="0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"/>
    <n v="473"/>
    <x v="0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"/>
    <n v="821"/>
    <x v="0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"/>
    <n v="388"/>
    <x v="0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"/>
    <n v="813"/>
    <x v="0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"/>
    <n v="1945"/>
    <x v="0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n v="12"/>
    <x v="1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n v="16"/>
    <x v="1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n v="7"/>
    <x v="1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n v="4"/>
    <x v="1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n v="1"/>
    <x v="1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n v="28"/>
    <x v="1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n v="1"/>
    <x v="1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n v="1"/>
    <x v="1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n v="5"/>
    <x v="1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n v="3"/>
    <x v="1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n v="2"/>
    <x v="1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n v="3"/>
    <x v="1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n v="3"/>
    <x v="1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n v="7"/>
    <x v="1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n v="25"/>
    <x v="1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1"/>
    <n v="1637"/>
    <x v="0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"/>
    <n v="1375"/>
    <x v="0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1"/>
    <n v="17"/>
    <x v="0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1"/>
    <n v="354"/>
    <x v="0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1"/>
    <n v="191"/>
    <x v="0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1"/>
    <n v="303"/>
    <x v="0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1"/>
    <n v="137"/>
    <x v="0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1"/>
    <n v="41"/>
    <x v="0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1"/>
    <n v="398"/>
    <x v="0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1"/>
    <n v="1737"/>
    <x v="0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1"/>
    <n v="971"/>
    <x v="0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n v="183"/>
    <x v="0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1"/>
    <n v="4562"/>
    <x v="0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1"/>
    <n v="26457"/>
    <x v="0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"/>
    <n v="162"/>
    <x v="0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1"/>
    <n v="479"/>
    <x v="0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1"/>
    <n v="426"/>
    <x v="0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1"/>
    <n v="450"/>
    <x v="0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"/>
    <n v="1780"/>
    <x v="0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1"/>
    <n v="122"/>
    <x v="0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"/>
    <n v="95"/>
    <x v="0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1"/>
    <n v="325"/>
    <x v="0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1"/>
    <n v="353"/>
    <x v="0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1"/>
    <n v="105"/>
    <x v="0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1"/>
    <n v="729"/>
    <x v="0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1"/>
    <n v="454"/>
    <x v="0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1"/>
    <n v="539"/>
    <x v="0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1"/>
    <n v="79"/>
    <x v="0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1"/>
    <n v="94"/>
    <x v="0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1"/>
    <n v="625"/>
    <x v="0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1"/>
    <n v="508"/>
    <x v="0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1"/>
    <n v="531"/>
    <x v="0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1"/>
    <n v="158"/>
    <x v="0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1"/>
    <n v="508"/>
    <x v="0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1"/>
    <n v="644"/>
    <x v="0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1"/>
    <n v="848"/>
    <x v="0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1"/>
    <n v="429"/>
    <x v="0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1"/>
    <n v="204"/>
    <x v="0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1"/>
    <n v="379"/>
    <x v="0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1"/>
    <n v="271"/>
    <x v="0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n v="120"/>
    <x v="0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n v="140"/>
    <x v="0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n v="193"/>
    <x v="0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n v="180"/>
    <x v="0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n v="263"/>
    <x v="0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n v="217"/>
    <x v="0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n v="443"/>
    <x v="0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n v="1373"/>
    <x v="0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n v="742"/>
    <x v="0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n v="170"/>
    <x v="0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n v="242"/>
    <x v="0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n v="541"/>
    <x v="0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n v="121"/>
    <x v="0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n v="621"/>
    <x v="0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n v="101"/>
    <x v="0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n v="554"/>
    <x v="0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n v="666"/>
    <x v="0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n v="410"/>
    <x v="0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n v="375"/>
    <x v="0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n v="1364"/>
    <x v="0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n v="35"/>
    <x v="0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n v="203"/>
    <x v="0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n v="49"/>
    <x v="0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n v="5812"/>
    <x v="0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n v="1556"/>
    <x v="0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n v="65"/>
    <x v="0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n v="10"/>
    <x v="0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n v="76"/>
    <x v="0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n v="263"/>
    <x v="0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n v="1530"/>
    <x v="0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n v="278"/>
    <x v="0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n v="350"/>
    <x v="0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n v="470"/>
    <x v="0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n v="3"/>
    <x v="0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n v="8200"/>
    <x v="0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n v="8359"/>
    <x v="0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n v="188"/>
    <x v="0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n v="48"/>
    <x v="0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n v="607"/>
    <x v="0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n v="50"/>
    <x v="0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n v="55"/>
    <x v="0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n v="38"/>
    <x v="0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n v="25"/>
    <x v="0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n v="46"/>
    <x v="0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n v="83"/>
    <x v="0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n v="35"/>
    <x v="0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n v="25"/>
    <x v="0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n v="75"/>
    <x v="0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n v="62"/>
    <x v="0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n v="160"/>
    <x v="0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n v="246"/>
    <x v="0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n v="55"/>
    <x v="0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n v="23"/>
    <x v="0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n v="72"/>
    <x v="0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n v="22"/>
    <x v="0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n v="14"/>
    <x v="0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n v="38"/>
    <x v="0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n v="32"/>
    <x v="0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n v="63"/>
    <x v="0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n v="27"/>
    <x v="0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n v="44"/>
    <x v="0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n v="38"/>
    <x v="0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n v="115"/>
    <x v="0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n v="37"/>
    <x v="0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n v="99"/>
    <x v="0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n v="44"/>
    <x v="0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n v="58"/>
    <x v="0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n v="191"/>
    <x v="0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n v="40"/>
    <x v="0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n v="38"/>
    <x v="0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n v="39"/>
    <x v="0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n v="11"/>
    <x v="0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n v="107"/>
    <x v="0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n v="147"/>
    <x v="0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n v="36"/>
    <x v="0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n v="92"/>
    <x v="0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n v="35"/>
    <x v="0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n v="17"/>
    <x v="0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n v="22"/>
    <x v="0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n v="69"/>
    <x v="0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n v="10"/>
    <x v="1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n v="3"/>
    <x v="1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n v="5"/>
    <x v="1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n v="5"/>
    <x v="1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n v="27"/>
    <x v="1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n v="2"/>
    <x v="1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n v="236"/>
    <x v="1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n v="1"/>
    <x v="1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n v="12"/>
    <x v="1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n v="4"/>
    <x v="1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n v="3"/>
    <x v="1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n v="99"/>
    <x v="1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n v="3"/>
    <x v="1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n v="3"/>
    <x v="1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n v="22"/>
    <x v="1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n v="4"/>
    <x v="1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n v="534"/>
    <x v="1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n v="12"/>
    <x v="1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n v="56"/>
    <x v="1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n v="11"/>
    <x v="1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n v="12"/>
    <x v="1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n v="5"/>
    <x v="1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n v="24"/>
    <x v="1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n v="89"/>
    <x v="1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n v="1"/>
    <x v="1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n v="55"/>
    <x v="1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n v="2"/>
    <x v="1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n v="0"/>
    <x v="1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n v="4"/>
    <x v="1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n v="6"/>
    <x v="1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n v="4"/>
    <x v="1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n v="4"/>
    <x v="1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n v="2"/>
    <x v="1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n v="5"/>
    <x v="1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n v="83"/>
    <x v="1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n v="57"/>
    <x v="1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n v="311"/>
    <x v="1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n v="2"/>
    <x v="1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n v="16"/>
    <x v="1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n v="13"/>
    <x v="0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n v="58"/>
    <x v="0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n v="44"/>
    <x v="0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n v="83"/>
    <x v="0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n v="117"/>
    <x v="0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n v="32"/>
    <x v="0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n v="8"/>
    <x v="0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n v="340"/>
    <x v="0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n v="7"/>
    <x v="0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n v="19"/>
    <x v="0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n v="47"/>
    <x v="0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n v="13"/>
    <x v="0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n v="90"/>
    <x v="0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n v="63"/>
    <x v="0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n v="26"/>
    <x v="0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n v="71"/>
    <x v="0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n v="38"/>
    <x v="0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n v="859"/>
    <x v="0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n v="21"/>
    <x v="0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n v="78"/>
    <x v="0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n v="53"/>
    <x v="0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n v="356"/>
    <x v="0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n v="279"/>
    <x v="0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1"/>
    <n v="266"/>
    <x v="0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n v="623"/>
    <x v="0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n v="392"/>
    <x v="0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1"/>
    <n v="3562"/>
    <x v="0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n v="514"/>
    <x v="0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n v="88"/>
    <x v="0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n v="537"/>
    <x v="0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n v="25"/>
    <x v="0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n v="3238"/>
    <x v="0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n v="897"/>
    <x v="0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n v="878"/>
    <x v="0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n v="115"/>
    <x v="0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n v="234"/>
    <x v="0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n v="4330"/>
    <x v="0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n v="651"/>
    <x v="0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1"/>
    <n v="251"/>
    <x v="0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n v="263"/>
    <x v="0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n v="28"/>
    <x v="0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n v="721"/>
    <x v="0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n v="50"/>
    <x v="0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n v="73"/>
    <x v="0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n v="27"/>
    <x v="0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n v="34"/>
    <x v="0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n v="7"/>
    <x v="0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n v="24"/>
    <x v="0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n v="15"/>
    <x v="0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n v="72"/>
    <x v="0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n v="120"/>
    <x v="0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n v="123"/>
    <x v="0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n v="1"/>
    <x v="0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n v="24"/>
    <x v="0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n v="33"/>
    <x v="0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n v="14"/>
    <x v="0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n v="9"/>
    <x v="0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n v="76"/>
    <x v="0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n v="19"/>
    <x v="0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n v="69"/>
    <x v="0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n v="218"/>
    <x v="0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n v="30"/>
    <x v="0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n v="100"/>
    <x v="0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n v="296"/>
    <x v="0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n v="1204"/>
    <x v="0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n v="321"/>
    <x v="0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n v="301"/>
    <x v="0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n v="144"/>
    <x v="0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n v="539"/>
    <x v="0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n v="498"/>
    <x v="0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n v="1113"/>
    <x v="0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n v="988"/>
    <x v="0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n v="391"/>
    <x v="0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n v="28"/>
    <x v="0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n v="147"/>
    <x v="0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n v="680"/>
    <x v="0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n v="983"/>
    <x v="0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n v="79"/>
    <x v="0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n v="426"/>
    <x v="0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n v="96"/>
    <x v="0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n v="163"/>
    <x v="0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n v="2525"/>
    <x v="0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n v="2035"/>
    <x v="0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n v="290"/>
    <x v="0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n v="1980"/>
    <x v="0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n v="57"/>
    <x v="0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n v="380"/>
    <x v="0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n v="128"/>
    <x v="0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n v="180"/>
    <x v="0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n v="571"/>
    <x v="0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n v="480"/>
    <x v="0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n v="249"/>
    <x v="0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n v="84"/>
    <x v="0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n v="197"/>
    <x v="0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n v="271"/>
    <x v="0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n v="50"/>
    <x v="0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n v="169"/>
    <x v="0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n v="205"/>
    <x v="0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n v="206"/>
    <x v="0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n v="84"/>
    <x v="0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n v="210"/>
    <x v="0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n v="181"/>
    <x v="0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n v="60"/>
    <x v="0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n v="445"/>
    <x v="0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n v="17"/>
    <x v="0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n v="194"/>
    <x v="0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n v="404"/>
    <x v="0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n v="194"/>
    <x v="0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n v="902"/>
    <x v="0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n v="1670"/>
    <x v="0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n v="1328"/>
    <x v="0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n v="944"/>
    <x v="0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n v="147"/>
    <x v="0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n v="99"/>
    <x v="0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n v="79"/>
    <x v="0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n v="75"/>
    <x v="0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n v="207"/>
    <x v="0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n v="102"/>
    <x v="0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n v="32"/>
    <x v="0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n v="480"/>
    <x v="0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n v="11"/>
    <x v="0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n v="12"/>
    <x v="0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n v="48"/>
    <x v="0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n v="59"/>
    <x v="0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n v="79"/>
    <x v="0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n v="14"/>
    <x v="0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n v="106"/>
    <x v="0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n v="25"/>
    <x v="0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n v="25"/>
    <x v="0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n v="29"/>
    <x v="0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n v="43"/>
    <x v="0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n v="46"/>
    <x v="0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n v="27"/>
    <x v="0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n v="112"/>
    <x v="0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n v="34"/>
    <x v="0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n v="145"/>
    <x v="0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n v="19"/>
    <x v="0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n v="288"/>
    <x v="0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n v="14"/>
    <x v="0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n v="7"/>
    <x v="0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1"/>
    <n v="211"/>
    <x v="0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1"/>
    <n v="85"/>
    <x v="0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1"/>
    <n v="103"/>
    <x v="0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1"/>
    <n v="113"/>
    <x v="0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1"/>
    <n v="167"/>
    <x v="0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1"/>
    <n v="73"/>
    <x v="0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1"/>
    <n v="75"/>
    <x v="0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1"/>
    <n v="614"/>
    <x v="0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1"/>
    <n v="107"/>
    <x v="0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1"/>
    <n v="1224"/>
    <x v="0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1"/>
    <n v="104"/>
    <x v="0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1"/>
    <n v="79"/>
    <x v="0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1"/>
    <n v="157"/>
    <x v="0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1"/>
    <n v="50"/>
    <x v="0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1"/>
    <n v="64"/>
    <x v="0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1"/>
    <n v="200"/>
    <x v="0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1"/>
    <n v="22"/>
    <x v="0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1"/>
    <n v="163"/>
    <x v="0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1"/>
    <n v="77"/>
    <x v="0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1"/>
    <n v="89"/>
    <x v="0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n v="64"/>
    <x v="1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n v="4"/>
    <x v="1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n v="4"/>
    <x v="1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n v="61"/>
    <x v="1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n v="7"/>
    <x v="1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n v="1"/>
    <x v="1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1"/>
    <n v="3355"/>
    <x v="0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1"/>
    <n v="537"/>
    <x v="0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1"/>
    <n v="125"/>
    <x v="0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1"/>
    <n v="163"/>
    <x v="0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1"/>
    <n v="283"/>
    <x v="0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n v="352"/>
    <x v="0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1"/>
    <n v="94"/>
    <x v="0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1"/>
    <n v="67"/>
    <x v="0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1"/>
    <n v="221"/>
    <x v="0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1"/>
    <n v="2165"/>
    <x v="0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1"/>
    <n v="179"/>
    <x v="0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1"/>
    <n v="123"/>
    <x v="0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1"/>
    <n v="1104"/>
    <x v="0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1"/>
    <n v="403"/>
    <x v="0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n v="1"/>
    <x v="1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n v="1"/>
    <x v="1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n v="3"/>
    <x v="1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n v="1"/>
    <x v="1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n v="5"/>
    <x v="1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n v="7"/>
    <x v="1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n v="1"/>
    <x v="1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n v="2"/>
    <x v="1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n v="3"/>
    <x v="1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n v="1"/>
    <x v="1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n v="2"/>
    <x v="1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n v="27"/>
    <x v="1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n v="14"/>
    <x v="1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n v="2"/>
    <x v="1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n v="4"/>
    <x v="1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n v="6"/>
    <x v="1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n v="1"/>
    <x v="1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n v="1"/>
    <x v="1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n v="4"/>
    <x v="1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n v="3"/>
    <x v="1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n v="7"/>
    <x v="1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n v="2"/>
    <x v="1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n v="3"/>
    <x v="1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n v="8"/>
    <x v="1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n v="7"/>
    <x v="1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n v="3"/>
    <x v="1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n v="8"/>
    <x v="1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n v="1"/>
    <x v="1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n v="1"/>
    <x v="1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n v="1"/>
    <x v="1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n v="2"/>
    <x v="1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n v="1"/>
    <x v="1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n v="9"/>
    <x v="1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n v="1"/>
    <x v="1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n v="12"/>
    <x v="1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n v="20"/>
    <x v="1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n v="16"/>
    <x v="1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n v="33"/>
    <x v="1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n v="2"/>
    <x v="1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n v="6"/>
    <x v="1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n v="3"/>
    <x v="1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n v="3"/>
    <x v="1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n v="13"/>
    <x v="1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n v="6"/>
    <x v="1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n v="1"/>
    <x v="1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n v="0"/>
    <x v="1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n v="5"/>
    <x v="1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n v="36"/>
    <x v="1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n v="1"/>
    <x v="1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n v="1"/>
    <x v="1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n v="1"/>
    <x v="1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n v="9"/>
    <x v="1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n v="1"/>
    <x v="1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n v="1"/>
    <x v="1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n v="1"/>
    <x v="1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n v="4"/>
    <x v="1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n v="2"/>
    <x v="1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n v="2"/>
    <x v="1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n v="2"/>
    <x v="1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n v="2"/>
    <x v="1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n v="4"/>
    <x v="1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n v="2"/>
    <x v="1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n v="1"/>
    <x v="1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n v="2"/>
    <x v="1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n v="109"/>
    <x v="0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n v="372"/>
    <x v="0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n v="311"/>
    <x v="0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n v="61"/>
    <x v="0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n v="115"/>
    <x v="0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n v="111"/>
    <x v="0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n v="337"/>
    <x v="0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n v="9"/>
    <x v="0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n v="120"/>
    <x v="0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n v="102"/>
    <x v="0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n v="186"/>
    <x v="0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n v="15"/>
    <x v="0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n v="67"/>
    <x v="0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n v="130"/>
    <x v="0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n v="16"/>
    <x v="0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n v="67"/>
    <x v="0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n v="124"/>
    <x v="0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n v="80"/>
    <x v="0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n v="282"/>
    <x v="0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n v="68"/>
    <x v="0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n v="86"/>
    <x v="0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n v="115"/>
    <x v="0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n v="75"/>
    <x v="0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n v="43"/>
    <x v="0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n v="48"/>
    <x v="0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n v="52"/>
    <x v="0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n v="43"/>
    <x v="0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n v="58"/>
    <x v="0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n v="47"/>
    <x v="0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n v="36"/>
    <x v="0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n v="17"/>
    <x v="0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n v="104"/>
    <x v="0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n v="47"/>
    <x v="0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n v="38"/>
    <x v="0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n v="81"/>
    <x v="0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n v="55"/>
    <x v="0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n v="41"/>
    <x v="0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n v="79"/>
    <x v="0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n v="16"/>
    <x v="0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n v="8"/>
    <x v="0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n v="95"/>
    <x v="0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n v="25"/>
    <x v="0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n v="19"/>
    <x v="0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n v="90"/>
    <x v="0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n v="41"/>
    <x v="0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n v="30"/>
    <x v="0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n v="38"/>
    <x v="0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n v="65"/>
    <x v="0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n v="75"/>
    <x v="0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n v="16"/>
    <x v="0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n v="10"/>
    <x v="0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n v="27"/>
    <x v="0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n v="259"/>
    <x v="0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n v="39"/>
    <x v="0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n v="42"/>
    <x v="0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n v="10"/>
    <x v="0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n v="56"/>
    <x v="0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n v="20"/>
    <x v="0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n v="170"/>
    <x v="0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n v="29"/>
    <x v="0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n v="7"/>
    <x v="1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n v="5"/>
    <x v="1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n v="2"/>
    <x v="1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n v="28"/>
    <x v="1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n v="2"/>
    <x v="1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n v="4"/>
    <x v="1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n v="12"/>
    <x v="1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n v="33"/>
    <x v="1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n v="4"/>
    <x v="1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n v="132"/>
    <x v="0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n v="27"/>
    <x v="0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n v="26"/>
    <x v="0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n v="43"/>
    <x v="0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n v="80"/>
    <x v="0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n v="33"/>
    <x v="0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n v="71"/>
    <x v="0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n v="81"/>
    <x v="0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n v="76"/>
    <x v="0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n v="48"/>
    <x v="0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n v="61"/>
    <x v="0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n v="60"/>
    <x v="0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n v="136"/>
    <x v="0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n v="14"/>
    <x v="0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n v="78"/>
    <x v="0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n v="4"/>
    <x v="0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n v="11"/>
    <x v="0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n v="185"/>
    <x v="0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n v="59"/>
    <x v="0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n v="27"/>
    <x v="0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n v="63"/>
    <x v="0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n v="13"/>
    <x v="0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n v="13"/>
    <x v="0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n v="57"/>
    <x v="0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n v="61"/>
    <x v="0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n v="65"/>
    <x v="0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n v="134"/>
    <x v="0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n v="37"/>
    <x v="0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n v="37"/>
    <x v="0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n v="150"/>
    <x v="0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n v="56"/>
    <x v="0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n v="18"/>
    <x v="0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n v="60"/>
    <x v="0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n v="67"/>
    <x v="0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n v="35"/>
    <x v="0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n v="34"/>
    <x v="0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n v="36"/>
    <x v="0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n v="18"/>
    <x v="0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n v="25"/>
    <x v="0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n v="21"/>
    <x v="0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n v="3"/>
    <x v="1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n v="1"/>
    <x v="1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n v="2"/>
    <x v="1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n v="1"/>
    <x v="1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n v="2"/>
    <x v="1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n v="2"/>
    <x v="1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n v="4"/>
    <x v="1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n v="12"/>
    <x v="1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n v="2"/>
    <x v="1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n v="11"/>
    <x v="1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n v="1"/>
    <x v="1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n v="5"/>
    <x v="1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n v="1"/>
    <x v="1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n v="1"/>
    <x v="1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n v="6"/>
    <x v="1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n v="8"/>
    <x v="1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n v="1"/>
    <x v="1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n v="2"/>
    <x v="1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n v="1"/>
    <x v="1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n v="1"/>
    <x v="1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n v="19"/>
    <x v="1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n v="27"/>
    <x v="1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n v="7"/>
    <x v="1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n v="14"/>
    <x v="1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n v="5"/>
    <x v="1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n v="30"/>
    <x v="1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1"/>
    <n v="151"/>
    <x v="0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1"/>
    <n v="489"/>
    <x v="0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1"/>
    <n v="50"/>
    <x v="0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1"/>
    <n v="321"/>
    <x v="0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1"/>
    <n v="1762"/>
    <x v="0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1"/>
    <n v="385"/>
    <x v="0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1"/>
    <n v="398"/>
    <x v="0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n v="304"/>
    <x v="0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1"/>
    <n v="676"/>
    <x v="0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1"/>
    <n v="577"/>
    <x v="0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1"/>
    <n v="3663"/>
    <x v="0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1"/>
    <n v="294"/>
    <x v="0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"/>
    <n v="28"/>
    <x v="0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1"/>
    <n v="100"/>
    <x v="0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n v="72"/>
    <x v="0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1"/>
    <n v="238"/>
    <x v="0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1"/>
    <n v="159"/>
    <x v="0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1"/>
    <n v="77"/>
    <x v="0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1"/>
    <n v="53"/>
    <x v="0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1"/>
    <n v="1251"/>
    <x v="0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1"/>
    <n v="465"/>
    <x v="0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n v="74"/>
    <x v="0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n v="62"/>
    <x v="0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n v="3468"/>
    <x v="0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n v="52"/>
    <x v="0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n v="50"/>
    <x v="0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n v="45"/>
    <x v="0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n v="21"/>
    <x v="0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n v="100"/>
    <x v="0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n v="81"/>
    <x v="0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n v="286"/>
    <x v="0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n v="42"/>
    <x v="0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n v="199"/>
    <x v="0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n v="25"/>
    <x v="0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n v="84"/>
    <x v="0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n v="50"/>
    <x v="0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n v="26"/>
    <x v="0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n v="14"/>
    <x v="0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n v="49"/>
    <x v="0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n v="69"/>
    <x v="0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n v="1"/>
    <x v="1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1"/>
    <n v="1501"/>
    <x v="1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n v="52"/>
    <x v="1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1"/>
    <n v="23"/>
    <x v="1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"/>
    <n v="535"/>
    <x v="1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n v="3"/>
    <x v="1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n v="6"/>
    <x v="1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n v="3"/>
    <x v="1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n v="5"/>
    <x v="1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n v="17"/>
    <x v="1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n v="11"/>
    <x v="1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n v="70"/>
    <x v="1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n v="6"/>
    <x v="1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n v="43"/>
    <x v="1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n v="152"/>
    <x v="1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n v="59"/>
    <x v="1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n v="4"/>
    <x v="1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n v="10"/>
    <x v="1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n v="5"/>
    <x v="1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n v="60"/>
    <x v="0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n v="80"/>
    <x v="0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n v="56"/>
    <x v="0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n v="104"/>
    <x v="0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n v="46"/>
    <x v="0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n v="206"/>
    <x v="0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n v="18"/>
    <x v="0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n v="28"/>
    <x v="0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n v="11"/>
    <x v="0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1"/>
    <n v="60"/>
    <x v="1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1"/>
    <n v="84"/>
    <x v="1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1"/>
    <n v="47"/>
    <x v="1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1"/>
    <n v="66"/>
    <x v="1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1"/>
    <n v="171"/>
    <x v="1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1"/>
    <n v="29"/>
    <x v="1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n v="9"/>
    <x v="1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n v="27"/>
    <x v="1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n v="2"/>
    <x v="1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n v="3"/>
    <x v="1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n v="4"/>
    <x v="1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n v="2"/>
    <x v="1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n v="20"/>
    <x v="1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n v="3"/>
    <x v="1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n v="4"/>
    <x v="1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n v="1"/>
    <x v="1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n v="0"/>
    <x v="1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n v="14"/>
    <x v="1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n v="1"/>
    <x v="1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n v="118"/>
    <x v="1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n v="2"/>
    <x v="1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n v="1"/>
    <x v="1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n v="3"/>
    <x v="1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n v="1"/>
    <x v="1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n v="3"/>
    <x v="1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n v="38"/>
    <x v="1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n v="52"/>
    <x v="1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n v="2"/>
    <x v="1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n v="4"/>
    <x v="1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n v="46"/>
    <x v="1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n v="26"/>
    <x v="1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n v="45"/>
    <x v="1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n v="7"/>
    <x v="1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n v="8"/>
    <x v="1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1"/>
    <n v="263"/>
    <x v="0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1"/>
    <n v="394"/>
    <x v="0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1"/>
    <n v="1049"/>
    <x v="0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1"/>
    <n v="308"/>
    <x v="0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1"/>
    <n v="1088"/>
    <x v="0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1"/>
    <n v="73"/>
    <x v="0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1"/>
    <n v="143"/>
    <x v="0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1"/>
    <n v="1420"/>
    <x v="0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1"/>
    <n v="305"/>
    <x v="0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1"/>
    <n v="551"/>
    <x v="0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1"/>
    <n v="187"/>
    <x v="0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1"/>
    <n v="325"/>
    <x v="0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1"/>
    <n v="148"/>
    <x v="0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n v="69"/>
    <x v="0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n v="173"/>
    <x v="0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n v="269"/>
    <x v="0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n v="185"/>
    <x v="0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n v="176"/>
    <x v="0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n v="1019"/>
    <x v="0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n v="113"/>
    <x v="0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n v="404"/>
    <x v="0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n v="707"/>
    <x v="0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n v="392"/>
    <x v="0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n v="23"/>
    <x v="0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n v="682"/>
    <x v="0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n v="37"/>
    <x v="0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n v="146"/>
    <x v="0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n v="119"/>
    <x v="0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n v="163"/>
    <x v="0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n v="339"/>
    <x v="0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n v="58"/>
    <x v="0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n v="456"/>
    <x v="0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n v="15"/>
    <x v="0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n v="191"/>
    <x v="0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n v="17"/>
    <x v="0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n v="4"/>
    <x v="1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n v="18"/>
    <x v="1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n v="22"/>
    <x v="1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n v="49"/>
    <x v="1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n v="19"/>
    <x v="1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n v="4"/>
    <x v="1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n v="4"/>
    <x v="1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n v="2"/>
    <x v="1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n v="14"/>
    <x v="1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n v="8"/>
    <x v="1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n v="15"/>
    <x v="1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n v="33"/>
    <x v="1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n v="2"/>
    <x v="1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n v="6"/>
    <x v="1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n v="2"/>
    <x v="1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n v="4"/>
    <x v="1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n v="1"/>
    <x v="1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n v="3"/>
    <x v="1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n v="4"/>
    <x v="1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n v="4"/>
    <x v="1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n v="3"/>
    <x v="1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n v="34"/>
    <x v="1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n v="2"/>
    <x v="1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n v="33"/>
    <x v="1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n v="1"/>
    <x v="1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n v="13"/>
    <x v="1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n v="2"/>
    <x v="1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n v="36"/>
    <x v="1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n v="1"/>
    <x v="1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n v="15"/>
    <x v="1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n v="1"/>
    <x v="1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n v="28"/>
    <x v="0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n v="18"/>
    <x v="0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n v="61"/>
    <x v="0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n v="108"/>
    <x v="0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n v="142"/>
    <x v="0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n v="74"/>
    <x v="0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n v="38"/>
    <x v="0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n v="20"/>
    <x v="0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n v="24"/>
    <x v="0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n v="66"/>
    <x v="0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n v="28"/>
    <x v="0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n v="24"/>
    <x v="0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n v="73"/>
    <x v="0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n v="3"/>
    <x v="0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n v="20"/>
    <x v="0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n v="21"/>
    <x v="0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n v="94"/>
    <x v="0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n v="139"/>
    <x v="0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n v="130"/>
    <x v="0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n v="31"/>
    <x v="0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n v="13"/>
    <x v="0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n v="90"/>
    <x v="0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n v="141"/>
    <x v="0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n v="23"/>
    <x v="0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n v="18"/>
    <x v="0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n v="76"/>
    <x v="0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n v="93"/>
    <x v="0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n v="69"/>
    <x v="0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n v="21"/>
    <x v="0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n v="57"/>
    <x v="0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n v="108"/>
    <x v="0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n v="83"/>
    <x v="0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n v="96"/>
    <x v="0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n v="64"/>
    <x v="0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n v="14"/>
    <x v="0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n v="169"/>
    <x v="0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n v="33"/>
    <x v="0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n v="102"/>
    <x v="0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n v="104"/>
    <x v="0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n v="20"/>
    <x v="0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n v="35"/>
    <x v="0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n v="94"/>
    <x v="0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n v="14"/>
    <x v="0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n v="15"/>
    <x v="0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n v="51"/>
    <x v="0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n v="19"/>
    <x v="0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n v="23"/>
    <x v="0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n v="97"/>
    <x v="0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n v="76"/>
    <x v="0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n v="11"/>
    <x v="0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n v="52"/>
    <x v="0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n v="95"/>
    <x v="0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n v="35"/>
    <x v="0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n v="21"/>
    <x v="0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n v="93"/>
    <x v="0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n v="11"/>
    <x v="0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n v="21"/>
    <x v="0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n v="54"/>
    <x v="0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n v="31"/>
    <x v="0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n v="132"/>
    <x v="0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n v="1"/>
    <x v="1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n v="1"/>
    <x v="1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n v="39"/>
    <x v="1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n v="3"/>
    <x v="1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n v="1"/>
    <x v="1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n v="13"/>
    <x v="1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n v="6"/>
    <x v="1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n v="14"/>
    <x v="1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n v="5"/>
    <x v="1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n v="6"/>
    <x v="1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n v="15"/>
    <x v="1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n v="1"/>
    <x v="1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n v="9"/>
    <x v="1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n v="3"/>
    <x v="1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n v="3"/>
    <x v="1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n v="1"/>
    <x v="1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n v="3"/>
    <x v="1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n v="2"/>
    <x v="1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n v="10"/>
    <x v="1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n v="60"/>
    <x v="1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n v="5"/>
    <x v="1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n v="9"/>
    <x v="1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n v="13"/>
    <x v="1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n v="8"/>
    <x v="1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n v="3"/>
    <x v="1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n v="3"/>
    <x v="1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n v="6"/>
    <x v="1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n v="4"/>
    <x v="1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n v="1"/>
    <x v="1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n v="29"/>
    <x v="1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n v="4"/>
    <x v="1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n v="5"/>
    <x v="1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n v="4"/>
    <x v="1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n v="5"/>
    <x v="1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n v="1"/>
    <x v="1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n v="1"/>
    <x v="1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n v="14"/>
    <x v="1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n v="3"/>
    <x v="1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n v="10"/>
    <x v="1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n v="17"/>
    <x v="1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n v="2"/>
    <x v="1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n v="4"/>
    <x v="1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n v="12"/>
    <x v="1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n v="3"/>
    <x v="1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n v="12"/>
    <x v="1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n v="7"/>
    <x v="1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n v="2"/>
    <x v="1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n v="1"/>
    <x v="1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n v="4"/>
    <x v="1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n v="4"/>
    <x v="1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n v="17"/>
    <x v="1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n v="7"/>
    <x v="1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n v="2"/>
    <x v="1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n v="5"/>
    <x v="1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n v="1"/>
    <x v="1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n v="1"/>
    <x v="1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n v="14"/>
    <x v="1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n v="26"/>
    <x v="1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n v="2"/>
    <x v="1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n v="1"/>
    <x v="1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n v="3"/>
    <x v="1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n v="7"/>
    <x v="1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n v="9"/>
    <x v="1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n v="20"/>
    <x v="1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n v="6"/>
    <x v="1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n v="13"/>
    <x v="1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n v="3"/>
    <x v="0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n v="6"/>
    <x v="0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n v="10"/>
    <x v="0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n v="147"/>
    <x v="0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n v="199"/>
    <x v="0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n v="50"/>
    <x v="0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n v="21"/>
    <x v="0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n v="24"/>
    <x v="0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n v="32"/>
    <x v="0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n v="62"/>
    <x v="0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n v="9"/>
    <x v="0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n v="38"/>
    <x v="0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n v="54"/>
    <x v="0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n v="37"/>
    <x v="0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n v="39"/>
    <x v="0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n v="34"/>
    <x v="0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n v="55"/>
    <x v="0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n v="32"/>
    <x v="0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n v="25"/>
    <x v="0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n v="33"/>
    <x v="0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n v="1"/>
    <x v="1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n v="202"/>
    <x v="1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n v="1"/>
    <x v="1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n v="2"/>
    <x v="1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n v="13"/>
    <x v="1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n v="9"/>
    <x v="1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n v="2"/>
    <x v="1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n v="58"/>
    <x v="1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n v="8"/>
    <x v="1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n v="3"/>
    <x v="1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n v="11"/>
    <x v="1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n v="20"/>
    <x v="1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n v="3"/>
    <x v="1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n v="108"/>
    <x v="0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n v="20"/>
    <x v="0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n v="98"/>
    <x v="0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n v="196"/>
    <x v="0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n v="39"/>
    <x v="0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n v="128"/>
    <x v="0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n v="71"/>
    <x v="0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n v="47"/>
    <x v="0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n v="17"/>
    <x v="0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n v="91"/>
    <x v="0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n v="43"/>
    <x v="0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n v="17"/>
    <x v="0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n v="33"/>
    <x v="0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n v="87"/>
    <x v="0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n v="113"/>
    <x v="0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n v="14"/>
    <x v="0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n v="30"/>
    <x v="0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n v="16"/>
    <x v="0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n v="46"/>
    <x v="0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n v="24"/>
    <x v="0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"/>
    <n v="97"/>
    <x v="0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n v="59"/>
    <x v="0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1"/>
    <n v="1095"/>
    <x v="0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1"/>
    <n v="218"/>
    <x v="0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n v="111"/>
    <x v="0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n v="56"/>
    <x v="0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n v="265"/>
    <x v="0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n v="28"/>
    <x v="0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n v="364"/>
    <x v="0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n v="27"/>
    <x v="0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n v="93"/>
    <x v="0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n v="64"/>
    <x v="0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n v="22"/>
    <x v="0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n v="59"/>
    <x v="0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n v="249"/>
    <x v="0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n v="392"/>
    <x v="0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n v="115"/>
    <x v="0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n v="433"/>
    <x v="0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n v="20"/>
    <x v="0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n v="8"/>
    <x v="0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n v="175"/>
    <x v="0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n v="104"/>
    <x v="0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n v="17"/>
    <x v="0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n v="277"/>
    <x v="0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n v="118"/>
    <x v="0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n v="97"/>
    <x v="0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n v="20"/>
    <x v="0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n v="26"/>
    <x v="0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n v="128"/>
    <x v="0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n v="15"/>
    <x v="0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n v="25"/>
    <x v="0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n v="55"/>
    <x v="0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n v="107"/>
    <x v="0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n v="557"/>
    <x v="0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n v="40"/>
    <x v="0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n v="36"/>
    <x v="0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n v="159"/>
    <x v="0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n v="41"/>
    <x v="0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n v="226"/>
    <x v="0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n v="30"/>
    <x v="0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n v="103"/>
    <x v="0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n v="62"/>
    <x v="0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n v="6"/>
    <x v="0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n v="182"/>
    <x v="0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n v="145"/>
    <x v="0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n v="25"/>
    <x v="0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n v="320"/>
    <x v="0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n v="99"/>
    <x v="0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n v="348"/>
    <x v="0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n v="41"/>
    <x v="0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n v="29"/>
    <x v="0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n v="25"/>
    <x v="0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n v="23"/>
    <x v="0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n v="1260"/>
    <x v="0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n v="307"/>
    <x v="0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n v="329"/>
    <x v="0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n v="32"/>
    <x v="0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n v="27"/>
    <x v="0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n v="236"/>
    <x v="0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n v="42"/>
    <x v="0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n v="95"/>
    <x v="0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n v="37"/>
    <x v="0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n v="128"/>
    <x v="0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n v="156"/>
    <x v="0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n v="64"/>
    <x v="0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n v="58"/>
    <x v="0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n v="20"/>
    <x v="0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n v="47"/>
    <x v="0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n v="54"/>
    <x v="0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n v="9"/>
    <x v="0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n v="35"/>
    <x v="1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n v="2"/>
    <x v="1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n v="3"/>
    <x v="1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n v="1"/>
    <x v="1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n v="3"/>
    <x v="1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n v="11"/>
    <x v="1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n v="6"/>
    <x v="1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n v="67"/>
    <x v="1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n v="23"/>
    <x v="1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n v="72"/>
    <x v="1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n v="2"/>
    <x v="1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n v="15"/>
    <x v="1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n v="1"/>
    <x v="1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n v="2"/>
    <x v="1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n v="7"/>
    <x v="1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n v="16"/>
    <x v="1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n v="117"/>
    <x v="1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n v="2"/>
    <x v="1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n v="7"/>
    <x v="1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n v="3"/>
    <x v="1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n v="20"/>
    <x v="1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n v="50"/>
    <x v="1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n v="2"/>
    <x v="1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n v="3"/>
    <x v="1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n v="27"/>
    <x v="1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n v="7"/>
    <x v="1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n v="5"/>
    <x v="1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n v="3"/>
    <x v="1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n v="6"/>
    <x v="1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n v="9"/>
    <x v="1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n v="3"/>
    <x v="1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n v="2"/>
    <x v="1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n v="3"/>
    <x v="1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n v="45"/>
    <x v="1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n v="9"/>
    <x v="1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n v="9"/>
    <x v="1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n v="21"/>
    <x v="1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n v="17"/>
    <x v="1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n v="1"/>
    <x v="1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n v="1"/>
    <x v="1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n v="14"/>
    <x v="1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n v="42"/>
    <x v="1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n v="27"/>
    <x v="1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n v="5"/>
    <x v="1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n v="13"/>
    <x v="1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n v="12"/>
    <x v="1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n v="90"/>
    <x v="1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n v="2"/>
    <x v="1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n v="5"/>
    <x v="1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n v="31"/>
    <x v="1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n v="4"/>
    <x v="1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n v="29"/>
    <x v="1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n v="2"/>
    <x v="1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n v="114"/>
    <x v="1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n v="1"/>
    <x v="1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n v="76"/>
    <x v="1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n v="9"/>
    <x v="1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n v="37"/>
    <x v="1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n v="1"/>
    <x v="1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n v="10"/>
    <x v="1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n v="1"/>
    <x v="1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n v="2"/>
    <x v="1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n v="1"/>
    <x v="1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n v="10"/>
    <x v="1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n v="1"/>
    <x v="1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n v="2"/>
    <x v="1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n v="348"/>
    <x v="1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n v="4"/>
    <x v="1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n v="17"/>
    <x v="1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n v="117"/>
    <x v="1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n v="1"/>
    <x v="1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n v="4"/>
    <x v="1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n v="12"/>
    <x v="1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n v="1"/>
    <x v="1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n v="16"/>
    <x v="1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n v="12"/>
    <x v="1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n v="7"/>
    <x v="1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n v="22"/>
    <x v="1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n v="1"/>
    <x v="1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n v="6"/>
    <x v="1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n v="4"/>
    <x v="1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n v="8"/>
    <x v="1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n v="3"/>
    <x v="1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n v="30"/>
    <x v="1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n v="12"/>
    <x v="1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1"/>
    <n v="213"/>
    <x v="0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1"/>
    <n v="57"/>
    <x v="0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1"/>
    <n v="25"/>
    <x v="0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1"/>
    <n v="104"/>
    <x v="0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"/>
    <n v="34"/>
    <x v="0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1"/>
    <n v="67"/>
    <x v="0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1"/>
    <n v="241"/>
    <x v="0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1"/>
    <n v="123"/>
    <x v="0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1"/>
    <n v="302"/>
    <x v="0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1"/>
    <n v="89"/>
    <x v="0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1"/>
    <n v="41"/>
    <x v="0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1"/>
    <n v="69"/>
    <x v="0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1"/>
    <n v="52"/>
    <x v="0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1"/>
    <n v="57"/>
    <x v="0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1"/>
    <n v="74"/>
    <x v="0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1"/>
    <n v="63"/>
    <x v="0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1"/>
    <n v="72"/>
    <x v="0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1"/>
    <n v="71"/>
    <x v="0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1"/>
    <n v="21"/>
    <x v="0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1"/>
    <n v="930"/>
    <x v="0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1"/>
    <n v="55"/>
    <x v="0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1"/>
    <n v="61"/>
    <x v="0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1"/>
    <n v="82"/>
    <x v="0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1"/>
    <n v="71"/>
    <x v="0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1"/>
    <n v="117"/>
    <x v="0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n v="29"/>
    <x v="0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"/>
    <n v="74"/>
    <x v="0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1"/>
    <n v="23"/>
    <x v="0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"/>
    <n v="60"/>
    <x v="0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1"/>
    <n v="55"/>
    <x v="0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1"/>
    <n v="51"/>
    <x v="0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1"/>
    <n v="78"/>
    <x v="0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1"/>
    <n v="62"/>
    <x v="0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1"/>
    <n v="45"/>
    <x v="0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1"/>
    <n v="15"/>
    <x v="0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1"/>
    <n v="151"/>
    <x v="0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"/>
    <n v="68"/>
    <x v="0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1"/>
    <n v="46"/>
    <x v="0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1"/>
    <n v="24"/>
    <x v="0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"/>
    <n v="70"/>
    <x v="0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1"/>
    <n v="244"/>
    <x v="0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n v="9"/>
    <x v="1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n v="19"/>
    <x v="1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n v="4"/>
    <x v="1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n v="8"/>
    <x v="1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n v="24"/>
    <x v="1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n v="39"/>
    <x v="1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n v="6"/>
    <x v="1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n v="4"/>
    <x v="1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n v="3"/>
    <x v="1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n v="53"/>
    <x v="1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n v="1"/>
    <x v="1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n v="2"/>
    <x v="1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n v="25"/>
    <x v="1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n v="6"/>
    <x v="1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n v="12"/>
    <x v="1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n v="36"/>
    <x v="1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1"/>
    <n v="82"/>
    <x v="0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1"/>
    <n v="226"/>
    <x v="0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1"/>
    <n v="60"/>
    <x v="0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1"/>
    <n v="322"/>
    <x v="0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1"/>
    <n v="94"/>
    <x v="0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1"/>
    <n v="47"/>
    <x v="0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1"/>
    <n v="115"/>
    <x v="0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1"/>
    <n v="134"/>
    <x v="0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1"/>
    <n v="35"/>
    <x v="0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1"/>
    <n v="104"/>
    <x v="0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1"/>
    <n v="184"/>
    <x v="0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1"/>
    <n v="119"/>
    <x v="0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n v="59"/>
    <x v="0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1"/>
    <n v="113"/>
    <x v="0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1"/>
    <n v="84"/>
    <x v="0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1"/>
    <n v="74"/>
    <x v="0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1"/>
    <n v="216"/>
    <x v="0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1"/>
    <n v="39"/>
    <x v="0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1"/>
    <n v="21"/>
    <x v="0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n v="30"/>
    <x v="0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1"/>
    <n v="37"/>
    <x v="0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1"/>
    <n v="202"/>
    <x v="0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1"/>
    <n v="37"/>
    <x v="0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n v="28"/>
    <x v="0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1"/>
    <n v="26"/>
    <x v="0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n v="61"/>
    <x v="0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n v="115"/>
    <x v="0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1"/>
    <n v="181"/>
    <x v="0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n v="110"/>
    <x v="0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1"/>
    <n v="269"/>
    <x v="0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1"/>
    <n v="79"/>
    <x v="0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1"/>
    <n v="104"/>
    <x v="0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n v="34"/>
    <x v="0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1"/>
    <n v="167"/>
    <x v="0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"/>
    <n v="183"/>
    <x v="0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1"/>
    <n v="71"/>
    <x v="0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n v="69"/>
    <x v="0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n v="270"/>
    <x v="0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1"/>
    <n v="193"/>
    <x v="0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1"/>
    <n v="57"/>
    <x v="0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1"/>
    <n v="200"/>
    <x v="0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1"/>
    <n v="88"/>
    <x v="0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1"/>
    <n v="213"/>
    <x v="0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1"/>
    <n v="20"/>
    <x v="0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"/>
    <n v="50"/>
    <x v="0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1"/>
    <n v="115"/>
    <x v="0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1"/>
    <n v="186"/>
    <x v="0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1"/>
    <n v="18"/>
    <x v="0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1"/>
    <n v="176"/>
    <x v="0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n v="41"/>
    <x v="0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"/>
    <n v="75"/>
    <x v="0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1"/>
    <n v="97"/>
    <x v="0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1"/>
    <n v="73"/>
    <x v="0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1"/>
    <n v="49"/>
    <x v="0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1"/>
    <n v="134"/>
    <x v="0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1"/>
    <n v="68"/>
    <x v="0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1"/>
    <n v="49"/>
    <x v="0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1"/>
    <n v="63"/>
    <x v="0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1"/>
    <n v="163"/>
    <x v="0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1"/>
    <n v="288"/>
    <x v="0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1"/>
    <n v="42"/>
    <x v="0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1"/>
    <n v="70"/>
    <x v="0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1"/>
    <n v="30"/>
    <x v="0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1"/>
    <n v="51"/>
    <x v="0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1"/>
    <n v="145"/>
    <x v="0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1"/>
    <n v="21"/>
    <x v="0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1"/>
    <n v="286"/>
    <x v="0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1"/>
    <n v="12"/>
    <x v="0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1"/>
    <n v="100"/>
    <x v="0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1"/>
    <n v="100"/>
    <x v="0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1"/>
    <n v="34"/>
    <x v="0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n v="63"/>
    <x v="0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n v="30"/>
    <x v="0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n v="47"/>
    <x v="0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n v="237"/>
    <x v="0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n v="47"/>
    <x v="0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n v="15"/>
    <x v="0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n v="81"/>
    <x v="0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n v="122"/>
    <x v="0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n v="34"/>
    <x v="0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n v="207"/>
    <x v="0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n v="25"/>
    <x v="0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n v="72"/>
    <x v="0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n v="14"/>
    <x v="0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n v="15"/>
    <x v="0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n v="91"/>
    <x v="0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n v="24"/>
    <x v="0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n v="27"/>
    <x v="0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n v="47"/>
    <x v="0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n v="44"/>
    <x v="0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n v="72"/>
    <x v="0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n v="63"/>
    <x v="0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n v="88"/>
    <x v="0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n v="70"/>
    <x v="0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n v="50"/>
    <x v="0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n v="35"/>
    <x v="0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n v="175"/>
    <x v="0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n v="20"/>
    <x v="0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n v="54"/>
    <x v="0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n v="20"/>
    <x v="0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n v="57"/>
    <x v="0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n v="31"/>
    <x v="0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n v="31"/>
    <x v="0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n v="45"/>
    <x v="0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n v="41"/>
    <x v="0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n v="29"/>
    <x v="0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n v="58"/>
    <x v="0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n v="89"/>
    <x v="0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n v="125"/>
    <x v="0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n v="18"/>
    <x v="0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n v="32"/>
    <x v="0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n v="16"/>
    <x v="0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n v="38"/>
    <x v="0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n v="15"/>
    <x v="0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n v="23"/>
    <x v="0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n v="49"/>
    <x v="0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n v="10"/>
    <x v="0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n v="15"/>
    <x v="0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n v="57"/>
    <x v="0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n v="33"/>
    <x v="0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n v="9"/>
    <x v="0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n v="26"/>
    <x v="0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n v="69"/>
    <x v="0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n v="65"/>
    <x v="0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n v="83"/>
    <x v="0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n v="111"/>
    <x v="0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n v="46"/>
    <x v="0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n v="63"/>
    <x v="0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n v="9"/>
    <x v="0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n v="34"/>
    <x v="0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n v="112"/>
    <x v="0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n v="47"/>
    <x v="0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n v="38"/>
    <x v="0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n v="28"/>
    <x v="0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n v="78"/>
    <x v="0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n v="23"/>
    <x v="0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n v="40"/>
    <x v="0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n v="13"/>
    <x v="0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n v="18"/>
    <x v="0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n v="22"/>
    <x v="0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n v="79"/>
    <x v="0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n v="14"/>
    <x v="0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n v="51"/>
    <x v="0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n v="54"/>
    <x v="0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n v="70"/>
    <x v="0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n v="44"/>
    <x v="0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n v="55"/>
    <x v="0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n v="15"/>
    <x v="0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n v="27"/>
    <x v="0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n v="21"/>
    <x v="0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n v="162"/>
    <x v="0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n v="23"/>
    <x v="0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n v="72"/>
    <x v="0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n v="68"/>
    <x v="0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n v="20"/>
    <x v="0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n v="26"/>
    <x v="0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n v="72"/>
    <x v="0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n v="3"/>
    <x v="0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n v="18"/>
    <x v="0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n v="30"/>
    <x v="0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n v="23"/>
    <x v="0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n v="54"/>
    <x v="0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n v="26"/>
    <x v="0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n v="9"/>
    <x v="0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n v="27"/>
    <x v="0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n v="30"/>
    <x v="0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n v="52"/>
    <x v="0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n v="17"/>
    <x v="0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n v="19"/>
    <x v="0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n v="77"/>
    <x v="0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n v="21"/>
    <x v="0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n v="38"/>
    <x v="0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n v="28"/>
    <x v="0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n v="48"/>
    <x v="0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n v="46"/>
    <x v="0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n v="30"/>
    <x v="0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n v="64"/>
    <x v="0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n v="15"/>
    <x v="0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n v="41"/>
    <x v="0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n v="35"/>
    <x v="0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n v="45"/>
    <x v="0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n v="62"/>
    <x v="0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n v="22"/>
    <x v="0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n v="18"/>
    <x v="0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n v="12"/>
    <x v="0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n v="44"/>
    <x v="0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n v="27"/>
    <x v="0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n v="38"/>
    <x v="0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n v="28"/>
    <x v="0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n v="24"/>
    <x v="0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n v="65"/>
    <x v="0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n v="46"/>
    <x v="0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n v="85"/>
    <x v="0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n v="66"/>
    <x v="0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n v="165"/>
    <x v="0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n v="17"/>
    <x v="0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n v="3"/>
    <x v="0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n v="17"/>
    <x v="0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n v="91"/>
    <x v="0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n v="67"/>
    <x v="0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n v="18"/>
    <x v="0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n v="21"/>
    <x v="0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n v="40"/>
    <x v="0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n v="78"/>
    <x v="0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n v="26"/>
    <x v="0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n v="14"/>
    <x v="0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n v="44"/>
    <x v="0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n v="9"/>
    <x v="0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n v="30"/>
    <x v="0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n v="45"/>
    <x v="0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n v="56"/>
    <x v="0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n v="46"/>
    <x v="0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n v="34"/>
    <x v="0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n v="98"/>
    <x v="0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n v="46"/>
    <x v="0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n v="10"/>
    <x v="0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n v="76"/>
    <x v="0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n v="104"/>
    <x v="0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n v="87"/>
    <x v="0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n v="29"/>
    <x v="0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n v="51"/>
    <x v="0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n v="12"/>
    <x v="0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n v="72"/>
    <x v="0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n v="21"/>
    <x v="0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n v="42"/>
    <x v="0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n v="71"/>
    <x v="0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n v="168"/>
    <x v="0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n v="19"/>
    <x v="0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n v="37"/>
    <x v="0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n v="36"/>
    <x v="0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n v="14"/>
    <x v="0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n v="18"/>
    <x v="0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n v="82"/>
    <x v="0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n v="43"/>
    <x v="0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n v="8"/>
    <x v="0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n v="45"/>
    <x v="0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n v="20"/>
    <x v="0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n v="31"/>
    <x v="0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n v="25"/>
    <x v="0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n v="14"/>
    <x v="0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n v="45"/>
    <x v="0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n v="20"/>
    <x v="0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n v="39"/>
    <x v="0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n v="16"/>
    <x v="0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n v="37"/>
    <x v="0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n v="14"/>
    <x v="0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n v="21"/>
    <x v="0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n v="69"/>
    <x v="0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n v="16"/>
    <x v="0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n v="55"/>
    <x v="0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n v="27"/>
    <x v="0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n v="36"/>
    <x v="0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n v="19"/>
    <x v="0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n v="12"/>
    <x v="0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n v="17"/>
    <x v="0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n v="114"/>
    <x v="0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n v="93"/>
    <x v="0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n v="36"/>
    <x v="0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n v="61"/>
    <x v="0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n v="47"/>
    <x v="0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n v="17"/>
    <x v="0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n v="63"/>
    <x v="0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n v="9"/>
    <x v="0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n v="30"/>
    <x v="0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n v="23"/>
    <x v="0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n v="33"/>
    <x v="0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n v="39"/>
    <x v="0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n v="17"/>
    <x v="0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n v="6"/>
    <x v="0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n v="39"/>
    <x v="0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n v="57"/>
    <x v="0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n v="56"/>
    <x v="0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n v="13"/>
    <x v="0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n v="95"/>
    <x v="0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n v="80"/>
    <x v="0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n v="133"/>
    <x v="0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n v="44"/>
    <x v="0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n v="30"/>
    <x v="0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n v="56"/>
    <x v="0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n v="66"/>
    <x v="0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n v="29"/>
    <x v="0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n v="72"/>
    <x v="0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n v="27"/>
    <x v="0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n v="10"/>
    <x v="0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n v="35"/>
    <x v="0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n v="29"/>
    <x v="0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n v="13"/>
    <x v="0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n v="72"/>
    <x v="0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n v="78"/>
    <x v="0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n v="49"/>
    <x v="0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n v="42"/>
    <x v="0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n v="35"/>
    <x v="0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n v="42"/>
    <x v="0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n v="42"/>
    <x v="0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n v="31"/>
    <x v="0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n v="38"/>
    <x v="0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n v="8"/>
    <x v="0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n v="39"/>
    <x v="0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n v="29"/>
    <x v="0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n v="72"/>
    <x v="0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n v="15"/>
    <x v="0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n v="33"/>
    <x v="0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n v="15"/>
    <x v="0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n v="19"/>
    <x v="0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n v="17"/>
    <x v="0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n v="44"/>
    <x v="0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n v="10"/>
    <x v="0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n v="46"/>
    <x v="0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n v="11"/>
    <x v="0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n v="13"/>
    <x v="0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n v="33"/>
    <x v="0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n v="28"/>
    <x v="0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n v="21"/>
    <x v="0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n v="13"/>
    <x v="0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n v="34"/>
    <x v="0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n v="80"/>
    <x v="0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n v="74"/>
    <x v="0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n v="7"/>
    <x v="0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n v="34"/>
    <x v="0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n v="86"/>
    <x v="0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n v="37"/>
    <x v="0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n v="18"/>
    <x v="0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n v="22"/>
    <x v="0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n v="26"/>
    <x v="0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n v="27"/>
    <x v="0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n v="8"/>
    <x v="0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n v="204"/>
    <x v="0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n v="46"/>
    <x v="0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n v="17"/>
    <x v="0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n v="28"/>
    <x v="0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n v="83"/>
    <x v="0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n v="13"/>
    <x v="0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n v="8"/>
    <x v="0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n v="32"/>
    <x v="0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n v="85"/>
    <x v="0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n v="29"/>
    <x v="0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n v="24"/>
    <x v="0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n v="8"/>
    <x v="0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n v="19"/>
    <x v="0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n v="336"/>
    <x v="0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n v="13"/>
    <x v="0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n v="42"/>
    <x v="0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n v="64"/>
    <x v="0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n v="25"/>
    <x v="0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n v="20"/>
    <x v="0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n v="104"/>
    <x v="0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n v="53"/>
    <x v="0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n v="14"/>
    <x v="0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n v="20"/>
    <x v="0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n v="558"/>
    <x v="0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n v="22"/>
    <x v="0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n v="24"/>
    <x v="0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n v="74"/>
    <x v="0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n v="54"/>
    <x v="0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n v="31"/>
    <x v="0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n v="25"/>
    <x v="0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n v="17"/>
    <x v="0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n v="12"/>
    <x v="0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n v="38"/>
    <x v="0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n v="41"/>
    <x v="0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n v="19"/>
    <x v="0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n v="41"/>
    <x v="0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n v="26"/>
    <x v="0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n v="25"/>
    <x v="0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n v="9"/>
    <x v="0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n v="78"/>
    <x v="0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n v="45"/>
    <x v="0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n v="102"/>
    <x v="0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n v="5"/>
    <x v="0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n v="27"/>
    <x v="0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n v="37"/>
    <x v="0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n v="14"/>
    <x v="0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n v="27"/>
    <x v="0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n v="45"/>
    <x v="0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n v="49"/>
    <x v="0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n v="24"/>
    <x v="0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n v="112"/>
    <x v="0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n v="23"/>
    <x v="0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n v="54"/>
    <x v="0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n v="28"/>
    <x v="0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n v="11"/>
    <x v="0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n v="62"/>
    <x v="0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n v="73"/>
    <x v="0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n v="18"/>
    <x v="0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n v="35"/>
    <x v="0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n v="43"/>
    <x v="0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n v="36"/>
    <x v="0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n v="62"/>
    <x v="0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n v="15"/>
    <x v="0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n v="33"/>
    <x v="0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n v="27"/>
    <x v="0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n v="17"/>
    <x v="0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n v="4"/>
    <x v="0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n v="53"/>
    <x v="0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n v="49"/>
    <x v="0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n v="57"/>
    <x v="0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n v="69"/>
    <x v="0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n v="15"/>
    <x v="0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n v="64"/>
    <x v="0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n v="20"/>
    <x v="0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n v="27"/>
    <x v="0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n v="21"/>
    <x v="0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n v="31"/>
    <x v="0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n v="51"/>
    <x v="0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n v="57"/>
    <x v="0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n v="20"/>
    <x v="0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n v="71"/>
    <x v="0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n v="72"/>
    <x v="0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n v="45"/>
    <x v="0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n v="51"/>
    <x v="0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n v="56"/>
    <x v="0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n v="17"/>
    <x v="0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n v="197"/>
    <x v="0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n v="70"/>
    <x v="0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n v="21"/>
    <x v="0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n v="34"/>
    <x v="0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n v="39"/>
    <x v="0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n v="78"/>
    <x v="0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n v="48"/>
    <x v="0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n v="29"/>
    <x v="0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n v="2"/>
    <x v="1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n v="1"/>
    <x v="1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n v="59"/>
    <x v="1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n v="1"/>
    <x v="1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n v="31"/>
    <x v="1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n v="18"/>
    <x v="1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n v="10"/>
    <x v="1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n v="14"/>
    <x v="1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n v="2"/>
    <x v="1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n v="1"/>
    <x v="1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n v="3"/>
    <x v="1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n v="2"/>
    <x v="1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n v="12"/>
    <x v="1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n v="1"/>
    <x v="1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n v="8"/>
    <x v="1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n v="2"/>
    <x v="1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n v="73"/>
    <x v="0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n v="8"/>
    <x v="0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n v="17"/>
    <x v="0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n v="9"/>
    <x v="0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n v="17"/>
    <x v="0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n v="33"/>
    <x v="0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n v="38"/>
    <x v="0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n v="79"/>
    <x v="0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n v="46"/>
    <x v="0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n v="20"/>
    <x v="0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n v="20"/>
    <x v="0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n v="13"/>
    <x v="0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n v="22"/>
    <x v="0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n v="36"/>
    <x v="0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n v="40"/>
    <x v="0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n v="9"/>
    <x v="0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n v="19"/>
    <x v="0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n v="14"/>
    <x v="0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n v="38"/>
    <x v="0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n v="58"/>
    <x v="0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n v="28"/>
    <x v="0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n v="17"/>
    <x v="0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n v="12"/>
    <x v="0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n v="40"/>
    <x v="0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n v="57"/>
    <x v="0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n v="114"/>
    <x v="0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n v="31"/>
    <x v="0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n v="3"/>
    <x v="0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n v="16"/>
    <x v="0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n v="199"/>
    <x v="0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n v="31"/>
    <x v="0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n v="30"/>
    <x v="0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n v="34"/>
    <x v="0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n v="18"/>
    <x v="0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n v="67"/>
    <x v="0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n v="66"/>
    <x v="0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n v="23"/>
    <x v="0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n v="126"/>
    <x v="0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n v="6"/>
    <x v="0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n v="25"/>
    <x v="0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n v="39"/>
    <x v="0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n v="62"/>
    <x v="0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n v="31"/>
    <x v="0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n v="274"/>
    <x v="0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n v="17"/>
    <x v="0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n v="14"/>
    <x v="0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n v="60"/>
    <x v="0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n v="33"/>
    <x v="0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n v="78"/>
    <x v="0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n v="30"/>
    <x v="0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n v="136"/>
    <x v="0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n v="40"/>
    <x v="0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n v="18"/>
    <x v="0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n v="39"/>
    <x v="0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n v="21"/>
    <x v="0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n v="30"/>
    <x v="0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n v="27"/>
    <x v="0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n v="35"/>
    <x v="0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n v="13"/>
    <x v="0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n v="23"/>
    <x v="0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n v="39"/>
    <x v="0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n v="35"/>
    <x v="0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n v="27"/>
    <x v="0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n v="21"/>
    <x v="0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n v="104"/>
    <x v="0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n v="19"/>
    <x v="0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n v="97"/>
    <x v="0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n v="27"/>
    <x v="0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n v="24"/>
    <x v="0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n v="13"/>
    <x v="0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n v="46"/>
    <x v="0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n v="4"/>
    <x v="0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n v="40"/>
    <x v="0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n v="44"/>
    <x v="0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n v="35"/>
    <x v="0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n v="63"/>
    <x v="0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n v="89"/>
    <x v="0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n v="15"/>
    <x v="0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n v="46"/>
    <x v="0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n v="33"/>
    <x v="0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n v="31"/>
    <x v="1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n v="5"/>
    <x v="1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n v="1"/>
    <x v="1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n v="12"/>
    <x v="1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n v="4"/>
    <x v="1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n v="7"/>
    <x v="1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n v="2"/>
    <x v="1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n v="1"/>
    <x v="1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n v="4"/>
    <x v="1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n v="6"/>
    <x v="1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n v="8"/>
    <x v="1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n v="14"/>
    <x v="1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n v="4"/>
    <x v="1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n v="1"/>
    <x v="1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n v="1"/>
    <x v="1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n v="1"/>
    <x v="1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n v="52"/>
    <x v="0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n v="7"/>
    <x v="0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n v="28"/>
    <x v="0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n v="11"/>
    <x v="0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n v="15"/>
    <x v="0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n v="30"/>
    <x v="0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n v="27"/>
    <x v="0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n v="28"/>
    <x v="0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n v="17"/>
    <x v="0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n v="50"/>
    <x v="0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n v="26"/>
    <x v="0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n v="88"/>
    <x v="0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n v="91"/>
    <x v="0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n v="3"/>
    <x v="0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n v="28"/>
    <x v="0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n v="77"/>
    <x v="0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n v="27"/>
    <x v="0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n v="107"/>
    <x v="0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n v="96"/>
    <x v="0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n v="56"/>
    <x v="0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n v="58"/>
    <x v="0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n v="15"/>
    <x v="0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n v="20"/>
    <x v="0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n v="38"/>
    <x v="0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n v="33"/>
    <x v="0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n v="57"/>
    <x v="0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n v="25"/>
    <x v="0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n v="14"/>
    <x v="0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n v="94"/>
    <x v="0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n v="59"/>
    <x v="0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n v="36"/>
    <x v="0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n v="115"/>
    <x v="0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n v="30"/>
    <x v="0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n v="52"/>
    <x v="0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n v="27"/>
    <x v="0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n v="24"/>
    <x v="0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n v="10"/>
    <x v="0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n v="30"/>
    <x v="0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n v="71"/>
    <x v="0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n v="10"/>
    <x v="0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n v="1"/>
    <x v="1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n v="4"/>
    <x v="1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n v="0"/>
    <x v="1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n v="2"/>
    <x v="1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n v="24"/>
    <x v="1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n v="1"/>
    <x v="1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n v="2"/>
    <x v="1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n v="1"/>
    <x v="1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n v="37"/>
    <x v="1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n v="5"/>
    <x v="1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n v="4"/>
    <x v="1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n v="16"/>
    <x v="1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n v="9"/>
    <x v="1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n v="40"/>
    <x v="1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n v="2"/>
    <x v="1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n v="1"/>
    <x v="1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n v="9"/>
    <x v="1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n v="24"/>
    <x v="0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n v="38"/>
    <x v="0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n v="26"/>
    <x v="0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n v="19"/>
    <x v="0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n v="11"/>
    <x v="0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n v="27"/>
    <x v="0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n v="34"/>
    <x v="0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n v="20"/>
    <x v="0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n v="37"/>
    <x v="0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n v="20"/>
    <x v="0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n v="10"/>
    <x v="0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n v="26"/>
    <x v="0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n v="20"/>
    <x v="0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n v="46"/>
    <x v="0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n v="76"/>
    <x v="0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n v="41"/>
    <x v="0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n v="7"/>
    <x v="0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n v="49"/>
    <x v="0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n v="26"/>
    <x v="0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n v="65"/>
    <x v="0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n v="28"/>
    <x v="0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n v="8"/>
    <x v="0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n v="3"/>
    <x v="0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n v="9"/>
    <x v="0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n v="9"/>
    <x v="0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n v="20"/>
    <x v="0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n v="57"/>
    <x v="0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n v="8"/>
    <x v="0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n v="14"/>
    <x v="0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n v="17"/>
    <x v="0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n v="100"/>
    <x v="0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n v="32"/>
    <x v="0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n v="3"/>
    <x v="0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1"/>
    <n v="34"/>
    <x v="1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1"/>
    <n v="23"/>
    <x v="1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1"/>
    <n v="19"/>
    <x v="1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1"/>
    <n v="50"/>
    <x v="1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1"/>
    <n v="12"/>
    <x v="1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1"/>
    <n v="8"/>
    <x v="1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1"/>
    <n v="9"/>
    <x v="1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1"/>
    <n v="43"/>
    <x v="1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1"/>
    <n v="28"/>
    <x v="1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"/>
    <n v="4"/>
    <x v="1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1"/>
    <n v="24"/>
    <x v="1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n v="2"/>
    <x v="1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n v="2"/>
    <x v="1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n v="20"/>
    <x v="1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n v="1"/>
    <x v="1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n v="1"/>
    <x v="1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n v="4"/>
    <x v="1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n v="1"/>
    <x v="1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n v="1"/>
    <x v="1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n v="13"/>
    <x v="1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n v="1"/>
    <x v="1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n v="1"/>
    <x v="1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n v="3"/>
    <x v="1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n v="14"/>
    <x v="1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n v="2"/>
    <x v="1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n v="5"/>
    <x v="1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n v="1"/>
    <x v="1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n v="15"/>
    <x v="1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n v="10"/>
    <x v="1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n v="3"/>
    <x v="1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n v="46"/>
    <x v="1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n v="14"/>
    <x v="1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n v="1"/>
    <x v="1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n v="17"/>
    <x v="1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n v="1"/>
    <x v="1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n v="0"/>
    <x v="1"/>
    <x v="4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n v="2"/>
    <x v="1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n v="14"/>
    <x v="1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n v="9"/>
    <x v="1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n v="8"/>
    <x v="1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n v="7"/>
    <x v="1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n v="84"/>
    <x v="1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n v="11"/>
    <x v="1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n v="1"/>
    <x v="1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n v="4"/>
    <x v="1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n v="10"/>
    <x v="1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n v="16"/>
    <x v="1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n v="2"/>
    <x v="1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n v="5"/>
    <x v="1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n v="1"/>
    <x v="1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n v="31"/>
    <x v="1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n v="0"/>
    <x v="1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n v="2"/>
    <x v="1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n v="7"/>
    <x v="1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n v="16"/>
    <x v="1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n v="4"/>
    <x v="1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n v="4"/>
    <x v="1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n v="4"/>
    <x v="1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n v="3"/>
    <x v="1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n v="36"/>
    <x v="1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n v="1"/>
    <x v="1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n v="7"/>
    <x v="1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n v="27"/>
    <x v="1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n v="1"/>
    <x v="1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n v="1"/>
    <x v="1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n v="3"/>
    <x v="1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n v="3"/>
    <x v="1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n v="3"/>
    <x v="1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n v="6"/>
    <x v="1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n v="17"/>
    <x v="1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n v="40"/>
    <x v="1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n v="3"/>
    <x v="1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n v="1"/>
    <x v="1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n v="2"/>
    <x v="1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n v="7"/>
    <x v="1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n v="14"/>
    <x v="1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n v="1"/>
    <x v="1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n v="12"/>
    <x v="1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n v="12"/>
    <x v="1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n v="23"/>
    <x v="1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n v="10"/>
    <x v="1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n v="5"/>
    <x v="1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n v="1"/>
    <x v="1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n v="2"/>
    <x v="1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n v="2"/>
    <x v="1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n v="13"/>
    <x v="1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n v="1"/>
    <x v="1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n v="5"/>
    <x v="1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n v="2"/>
    <x v="1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n v="32"/>
    <x v="1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n v="1"/>
    <x v="1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n v="1"/>
    <x v="1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n v="1"/>
    <x v="1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n v="8"/>
    <x v="1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n v="1"/>
    <x v="1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n v="16"/>
    <x v="1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n v="12"/>
    <x v="1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n v="4"/>
    <x v="1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n v="2"/>
    <x v="1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n v="3"/>
    <x v="1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n v="3"/>
    <x v="1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n v="4"/>
    <x v="1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n v="2"/>
    <x v="1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n v="10"/>
    <x v="1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n v="11"/>
    <x v="1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n v="6"/>
    <x v="1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n v="2"/>
    <x v="1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n v="6"/>
    <x v="1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n v="8"/>
    <x v="1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n v="37"/>
    <x v="1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n v="11"/>
    <x v="1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n v="10"/>
    <x v="1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n v="6"/>
    <x v="1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n v="8"/>
    <x v="1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n v="6"/>
    <x v="1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n v="7"/>
    <x v="1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n v="7"/>
    <x v="1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n v="5"/>
    <x v="1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n v="46"/>
    <x v="1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n v="10"/>
    <x v="1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n v="19"/>
    <x v="1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n v="13"/>
    <x v="1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n v="13"/>
    <x v="1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n v="4"/>
    <x v="1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n v="3"/>
    <x v="1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n v="1"/>
    <x v="1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n v="9"/>
    <x v="1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n v="1"/>
    <x v="1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n v="1"/>
    <x v="1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n v="4"/>
    <x v="1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n v="17"/>
    <x v="1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n v="12"/>
    <x v="1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n v="14"/>
    <x v="1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n v="1"/>
    <x v="1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n v="14"/>
    <x v="1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n v="4"/>
    <x v="1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n v="2"/>
    <x v="1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n v="1"/>
    <x v="1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n v="2"/>
    <x v="1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n v="1"/>
    <x v="1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n v="1"/>
    <x v="1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n v="4"/>
    <x v="1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n v="3"/>
    <x v="1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n v="38"/>
    <x v="1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n v="4"/>
    <x v="1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n v="2"/>
    <x v="1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n v="1"/>
    <x v="1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n v="7"/>
    <x v="1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n v="2"/>
    <x v="1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n v="4"/>
    <x v="1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n v="4"/>
    <x v="1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n v="3"/>
    <x v="1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n v="2"/>
    <x v="1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n v="197"/>
    <x v="1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n v="1"/>
    <x v="1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n v="4"/>
    <x v="1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n v="7"/>
    <x v="1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n v="11"/>
    <x v="1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n v="6"/>
    <x v="1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n v="7"/>
    <x v="1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n v="94"/>
    <x v="1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n v="2"/>
    <x v="1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n v="25"/>
    <x v="1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n v="17"/>
    <x v="1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n v="2"/>
    <x v="1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n v="4"/>
    <x v="1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n v="5"/>
    <x v="1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n v="2"/>
    <x v="1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n v="2"/>
    <x v="1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n v="3"/>
    <x v="1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n v="4"/>
    <x v="1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n v="1"/>
    <x v="1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n v="12"/>
    <x v="1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n v="4"/>
    <x v="1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n v="91"/>
    <x v="1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n v="1"/>
    <x v="1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n v="1"/>
    <x v="1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n v="13"/>
    <x v="1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n v="2"/>
    <x v="1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n v="21"/>
    <x v="1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n v="9"/>
    <x v="1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n v="6"/>
    <x v="1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n v="4"/>
    <x v="1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n v="7"/>
    <x v="1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n v="5"/>
    <x v="1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n v="3"/>
    <x v="1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n v="9"/>
    <x v="1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n v="6"/>
    <x v="1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n v="4"/>
    <x v="1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n v="1"/>
    <x v="1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n v="17"/>
    <x v="1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n v="1"/>
    <x v="1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n v="13"/>
    <x v="1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n v="6"/>
    <x v="1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n v="2"/>
    <x v="1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n v="2"/>
    <x v="1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n v="21"/>
    <x v="1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n v="13"/>
    <x v="1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n v="6"/>
    <x v="1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n v="1"/>
    <x v="1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n v="12"/>
    <x v="1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n v="2"/>
    <x v="1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n v="6"/>
    <x v="1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n v="1"/>
    <x v="1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n v="1"/>
    <x v="1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n v="5"/>
    <x v="1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n v="3"/>
    <x v="1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n v="8"/>
    <x v="1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n v="3"/>
    <x v="1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n v="8"/>
    <x v="1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n v="1"/>
    <x v="1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n v="4"/>
    <x v="1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n v="8"/>
    <x v="1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n v="1"/>
    <x v="1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n v="5"/>
    <x v="1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n v="1"/>
    <x v="1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n v="6"/>
    <x v="1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n v="6"/>
    <x v="1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n v="14"/>
    <x v="1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n v="6"/>
    <x v="1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n v="33"/>
    <x v="1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n v="4"/>
    <x v="1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n v="1"/>
    <x v="1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n v="6"/>
    <x v="1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n v="6"/>
    <x v="1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n v="1"/>
    <x v="1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n v="3"/>
    <x v="1"/>
    <x v="6"/>
    <n v="0.2"/>
    <n v="1"/>
    <x v="1"/>
    <x v="6"/>
  </r>
  <r>
    <m/>
    <m/>
    <m/>
    <m/>
    <m/>
    <x v="4"/>
    <x v="21"/>
    <m/>
    <m/>
    <m/>
    <m/>
    <x v="4114"/>
    <x v="2"/>
    <m/>
    <x v="2"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D997A-3D65-4BF7-8FF9-188B359F7EB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81837-C303-403B-9841-B48C6C7CE4F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5" hier="-1"/>
  </pageFields>
  <dataFields count="1">
    <dataField name="Count of id" fld="0" subtotal="count" baseField="17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8C4AB-3651-42A9-8476-EBA788F532D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21" item="7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37F62-ABE1-4E3E-A7C7-40670E96056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9" firstHeaderRow="1" firstDataRow="2" firstDataCol="1"/>
  <pivotFields count="22">
    <pivotField dataField="1" showAll="0"/>
    <pivotField showAll="0"/>
    <pivotField showAll="0"/>
    <pivotField showAll="0"/>
    <pivotField showAll="0"/>
    <pivotField axis="axisRow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 sortType="descending">
      <items count="4"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 v="1"/>
    </i>
    <i>
      <x v="2"/>
    </i>
    <i>
      <x v="3"/>
    </i>
    <i>
      <x v="4"/>
    </i>
    <i t="grand">
      <x/>
    </i>
  </rowItems>
  <colFields count="1">
    <field x="12"/>
  </colFields>
  <colItems count="3">
    <i>
      <x v="1"/>
    </i>
    <i>
      <x v="2"/>
    </i>
    <i t="grand">
      <x/>
    </i>
  </colItems>
  <dataFields count="1">
    <dataField name="Count of id" fld="0" subtotal="count" baseField="12" baseItem="0"/>
  </dataFields>
  <chartFormats count="1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2" count="1" selected="0">
            <x v="1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2" count="1" selected="0">
            <x v="1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2" count="1" selected="0">
            <x v="2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2" count="1" selected="0">
            <x v="2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2" count="1" selected="0">
            <x v="2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2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8A2B0-BB10-4622-8EC5-B59FE5240CED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9" firstHeaderRow="1" firstDataRow="2" firstDataCol="1"/>
  <pivotFields count="22">
    <pivotField dataField="1" showAll="0"/>
    <pivotField showAll="0"/>
    <pivotField showAll="0"/>
    <pivotField showAll="0"/>
    <pivotField showAll="0"/>
    <pivotField axis="axisRow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4"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3">
    <i>
      <x v="1"/>
    </i>
    <i>
      <x v="2"/>
    </i>
    <i t="grand">
      <x/>
    </i>
  </colItems>
  <dataFields count="1">
    <dataField name="Count of id" fld="0" subtotal="count" baseField="14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6" zoomScaleNormal="86" workbookViewId="0">
      <selection activeCell="B162" sqref="B16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4.7265625" customWidth="1"/>
    <col min="11" max="11" width="17.81640625" customWidth="1"/>
    <col min="12" max="12" width="27.26953125" style="9" customWidth="1"/>
    <col min="13" max="13" width="15.453125" customWidth="1"/>
    <col min="14" max="14" width="24.54296875" customWidth="1"/>
    <col min="15" max="15" width="36.453125" customWidth="1"/>
    <col min="16" max="20" width="4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8359</v>
      </c>
      <c r="S1" s="1" t="s">
        <v>8357</v>
      </c>
      <c r="T1" s="1" t="s">
        <v>8358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(E2/D2)*100</f>
        <v>136.85882352941178</v>
      </c>
      <c r="R2" s="5">
        <f t="shared" ref="R2:R65" si="1">E2/N2</f>
        <v>63.917582417582416</v>
      </c>
      <c r="S2" s="5" t="s">
        <v>8307</v>
      </c>
      <c r="T2" s="5" t="s">
        <v>8308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 s="5">
        <f t="shared" si="1"/>
        <v>185.48101265822785</v>
      </c>
      <c r="S3" s="5" t="s">
        <v>8307</v>
      </c>
      <c r="T3" s="5" t="s">
        <v>8308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 s="5">
        <f t="shared" si="1"/>
        <v>15</v>
      </c>
      <c r="S4" s="5" t="s">
        <v>8307</v>
      </c>
      <c r="T4" s="5" t="s">
        <v>8308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 s="5">
        <f t="shared" si="1"/>
        <v>69.266666666666666</v>
      </c>
      <c r="S5" s="5" t="s">
        <v>8307</v>
      </c>
      <c r="T5" s="5" t="s">
        <v>8308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 s="5">
        <f t="shared" si="1"/>
        <v>190.55028169014085</v>
      </c>
      <c r="S6" s="5" t="s">
        <v>8307</v>
      </c>
      <c r="T6" s="5" t="s">
        <v>8308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 s="5">
        <f t="shared" si="1"/>
        <v>93.40425531914893</v>
      </c>
      <c r="S7" s="5" t="s">
        <v>8307</v>
      </c>
      <c r="T7" s="5" t="s">
        <v>8308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 s="5">
        <f t="shared" si="1"/>
        <v>146.87931034482759</v>
      </c>
      <c r="S8" s="5" t="s">
        <v>8307</v>
      </c>
      <c r="T8" s="5" t="s">
        <v>8308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 s="5">
        <f t="shared" si="1"/>
        <v>159.82456140350877</v>
      </c>
      <c r="S9" s="5" t="s">
        <v>8307</v>
      </c>
      <c r="T9" s="5" t="s">
        <v>8308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 s="5">
        <f t="shared" si="1"/>
        <v>291.79333333333335</v>
      </c>
      <c r="S10" s="5" t="s">
        <v>8307</v>
      </c>
      <c r="T10" s="5" t="s">
        <v>8308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 s="5">
        <f t="shared" si="1"/>
        <v>31.499500000000001</v>
      </c>
      <c r="S11" s="5" t="s">
        <v>8307</v>
      </c>
      <c r="T11" s="5" t="s">
        <v>8308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 s="5">
        <f t="shared" si="1"/>
        <v>158.68421052631578</v>
      </c>
      <c r="S12" s="5" t="s">
        <v>8307</v>
      </c>
      <c r="T12" s="5" t="s">
        <v>8308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 s="5">
        <f t="shared" si="1"/>
        <v>80.333333333333329</v>
      </c>
      <c r="S13" s="5" t="s">
        <v>8307</v>
      </c>
      <c r="T13" s="5" t="s">
        <v>8308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 s="5">
        <f t="shared" si="1"/>
        <v>59.961305925030231</v>
      </c>
      <c r="S14" s="5" t="s">
        <v>8307</v>
      </c>
      <c r="T14" s="5" t="s">
        <v>8308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 s="5">
        <f t="shared" si="1"/>
        <v>109.78431372549019</v>
      </c>
      <c r="S15" s="5" t="s">
        <v>8307</v>
      </c>
      <c r="T15" s="5" t="s">
        <v>8308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 s="5">
        <f t="shared" si="1"/>
        <v>147.70731707317074</v>
      </c>
      <c r="S16" s="5" t="s">
        <v>8307</v>
      </c>
      <c r="T16" s="5" t="s">
        <v>8308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 s="5">
        <f t="shared" si="1"/>
        <v>21.755102040816325</v>
      </c>
      <c r="S17" s="5" t="s">
        <v>8307</v>
      </c>
      <c r="T17" s="5" t="s">
        <v>8308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 s="5">
        <f t="shared" si="1"/>
        <v>171.84285714285716</v>
      </c>
      <c r="S18" s="5" t="s">
        <v>8307</v>
      </c>
      <c r="T18" s="5" t="s">
        <v>8308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 s="5">
        <f t="shared" si="1"/>
        <v>41.944444444444443</v>
      </c>
      <c r="S19" s="5" t="s">
        <v>8307</v>
      </c>
      <c r="T19" s="5" t="s">
        <v>8308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 s="5">
        <f t="shared" si="1"/>
        <v>93.264122807017543</v>
      </c>
      <c r="S20" s="5" t="s">
        <v>8307</v>
      </c>
      <c r="T20" s="5" t="s">
        <v>8308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 s="5">
        <f t="shared" si="1"/>
        <v>56.136363636363633</v>
      </c>
      <c r="S21" s="5" t="s">
        <v>8307</v>
      </c>
      <c r="T21" s="5" t="s">
        <v>8308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 s="5">
        <f t="shared" si="1"/>
        <v>80.16</v>
      </c>
      <c r="S22" s="5" t="s">
        <v>8307</v>
      </c>
      <c r="T22" s="5" t="s">
        <v>8308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 s="5">
        <f t="shared" si="1"/>
        <v>199.9009900990099</v>
      </c>
      <c r="S23" s="5" t="s">
        <v>8307</v>
      </c>
      <c r="T23" s="5" t="s">
        <v>8308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 s="5">
        <f t="shared" si="1"/>
        <v>51.25</v>
      </c>
      <c r="S24" s="5" t="s">
        <v>8307</v>
      </c>
      <c r="T24" s="5" t="s">
        <v>8308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 s="5">
        <f t="shared" si="1"/>
        <v>103.04347826086956</v>
      </c>
      <c r="S25" s="5" t="s">
        <v>8307</v>
      </c>
      <c r="T25" s="5" t="s">
        <v>8308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 s="5">
        <f t="shared" si="1"/>
        <v>66.346149825783982</v>
      </c>
      <c r="S26" s="5" t="s">
        <v>8307</v>
      </c>
      <c r="T26" s="5" t="s">
        <v>8308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 s="5">
        <f t="shared" si="1"/>
        <v>57.142857142857146</v>
      </c>
      <c r="S27" s="5" t="s">
        <v>8307</v>
      </c>
      <c r="T27" s="5" t="s">
        <v>8308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 s="5">
        <f t="shared" si="1"/>
        <v>102.10526315789474</v>
      </c>
      <c r="S28" s="5" t="s">
        <v>8307</v>
      </c>
      <c r="T28" s="5" t="s">
        <v>8308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 s="5">
        <f t="shared" si="1"/>
        <v>148.96666666666667</v>
      </c>
      <c r="S29" s="5" t="s">
        <v>8307</v>
      </c>
      <c r="T29" s="5" t="s">
        <v>8308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 s="5">
        <f t="shared" si="1"/>
        <v>169.6056338028169</v>
      </c>
      <c r="S30" s="5" t="s">
        <v>8307</v>
      </c>
      <c r="T30" s="5" t="s">
        <v>8308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 s="5">
        <f t="shared" si="1"/>
        <v>31.623931623931625</v>
      </c>
      <c r="S31" s="5" t="s">
        <v>8307</v>
      </c>
      <c r="T31" s="5" t="s">
        <v>8308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 s="5">
        <f t="shared" si="1"/>
        <v>76.45264150943396</v>
      </c>
      <c r="S32" s="5" t="s">
        <v>8307</v>
      </c>
      <c r="T32" s="5" t="s">
        <v>8308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 s="5">
        <f t="shared" si="1"/>
        <v>13</v>
      </c>
      <c r="S33" s="5" t="s">
        <v>8307</v>
      </c>
      <c r="T33" s="5" t="s">
        <v>8308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 s="5">
        <f t="shared" si="1"/>
        <v>320.44943820224717</v>
      </c>
      <c r="S34" s="5" t="s">
        <v>8307</v>
      </c>
      <c r="T34" s="5" t="s">
        <v>8308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 s="5">
        <f t="shared" si="1"/>
        <v>83.75</v>
      </c>
      <c r="S35" s="5" t="s">
        <v>8307</v>
      </c>
      <c r="T35" s="5" t="s">
        <v>8308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 s="5">
        <f t="shared" si="1"/>
        <v>49.882352941176471</v>
      </c>
      <c r="S36" s="5" t="s">
        <v>8307</v>
      </c>
      <c r="T36" s="5" t="s">
        <v>8308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 s="5">
        <f t="shared" si="1"/>
        <v>59.464285714285715</v>
      </c>
      <c r="S37" s="5" t="s">
        <v>8307</v>
      </c>
      <c r="T37" s="5" t="s">
        <v>8308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 s="5">
        <f t="shared" si="1"/>
        <v>193.84090909090909</v>
      </c>
      <c r="S38" s="5" t="s">
        <v>8307</v>
      </c>
      <c r="T38" s="5" t="s">
        <v>8308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 s="5">
        <f t="shared" si="1"/>
        <v>159.51383399209487</v>
      </c>
      <c r="S39" s="5" t="s">
        <v>8307</v>
      </c>
      <c r="T39" s="5" t="s">
        <v>8308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 s="5">
        <f t="shared" si="1"/>
        <v>41.68181818181818</v>
      </c>
      <c r="S40" s="5" t="s">
        <v>8307</v>
      </c>
      <c r="T40" s="5" t="s">
        <v>8308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 s="5">
        <f t="shared" si="1"/>
        <v>150.89861751152074</v>
      </c>
      <c r="S41" s="5" t="s">
        <v>8307</v>
      </c>
      <c r="T41" s="5" t="s">
        <v>8308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 s="5">
        <f t="shared" si="1"/>
        <v>126.6875</v>
      </c>
      <c r="S42" s="5" t="s">
        <v>8307</v>
      </c>
      <c r="T42" s="5" t="s">
        <v>8308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 s="5">
        <f t="shared" si="1"/>
        <v>105.26315789473684</v>
      </c>
      <c r="S43" s="5" t="s">
        <v>8307</v>
      </c>
      <c r="T43" s="5" t="s">
        <v>8308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 s="5">
        <f t="shared" si="1"/>
        <v>117.51479289940828</v>
      </c>
      <c r="S44" s="5" t="s">
        <v>8307</v>
      </c>
      <c r="T44" s="5" t="s">
        <v>8308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 s="5">
        <f t="shared" si="1"/>
        <v>117.36121673003802</v>
      </c>
      <c r="S45" s="5" t="s">
        <v>8307</v>
      </c>
      <c r="T45" s="5" t="s">
        <v>8308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 s="5">
        <f t="shared" si="1"/>
        <v>133.33333333333334</v>
      </c>
      <c r="S46" s="5" t="s">
        <v>8307</v>
      </c>
      <c r="T46" s="5" t="s">
        <v>8308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 s="5">
        <f t="shared" si="1"/>
        <v>98.360655737704917</v>
      </c>
      <c r="S47" s="5" t="s">
        <v>8307</v>
      </c>
      <c r="T47" s="5" t="s">
        <v>8308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 s="5">
        <f t="shared" si="1"/>
        <v>194.44444444444446</v>
      </c>
      <c r="S48" s="5" t="s">
        <v>8307</v>
      </c>
      <c r="T48" s="5" t="s">
        <v>8308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 s="5">
        <f t="shared" si="1"/>
        <v>76.865000000000009</v>
      </c>
      <c r="S49" s="5" t="s">
        <v>8307</v>
      </c>
      <c r="T49" s="5" t="s">
        <v>8308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 s="5">
        <f t="shared" si="1"/>
        <v>56.815789473684212</v>
      </c>
      <c r="S50" s="5" t="s">
        <v>8307</v>
      </c>
      <c r="T50" s="5" t="s">
        <v>8308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 s="5">
        <f t="shared" si="1"/>
        <v>137.93103448275863</v>
      </c>
      <c r="S51" s="5" t="s">
        <v>8307</v>
      </c>
      <c r="T51" s="5" t="s">
        <v>8308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 s="5">
        <f t="shared" si="1"/>
        <v>27.272727272727273</v>
      </c>
      <c r="S52" s="5" t="s">
        <v>8307</v>
      </c>
      <c r="T52" s="5" t="s">
        <v>8308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 s="5">
        <f t="shared" si="1"/>
        <v>118.33613445378151</v>
      </c>
      <c r="S53" s="5" t="s">
        <v>8307</v>
      </c>
      <c r="T53" s="5" t="s">
        <v>8308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 s="5">
        <f t="shared" si="1"/>
        <v>223.48076923076923</v>
      </c>
      <c r="S54" s="5" t="s">
        <v>8307</v>
      </c>
      <c r="T54" s="5" t="s">
        <v>8308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 s="5">
        <f t="shared" si="1"/>
        <v>28.111111111111111</v>
      </c>
      <c r="S55" s="5" t="s">
        <v>8307</v>
      </c>
      <c r="T55" s="5" t="s">
        <v>8308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 s="5">
        <f t="shared" si="1"/>
        <v>194.23076923076923</v>
      </c>
      <c r="S56" s="5" t="s">
        <v>8307</v>
      </c>
      <c r="T56" s="5" t="s">
        <v>8308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 s="5">
        <f t="shared" si="1"/>
        <v>128.95348837209303</v>
      </c>
      <c r="S57" s="5" t="s">
        <v>8307</v>
      </c>
      <c r="T57" s="5" t="s">
        <v>8308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 s="5">
        <f t="shared" si="1"/>
        <v>49.316091954022987</v>
      </c>
      <c r="S58" s="5" t="s">
        <v>8307</v>
      </c>
      <c r="T58" s="5" t="s">
        <v>8308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 s="5">
        <f t="shared" si="1"/>
        <v>221.52173913043478</v>
      </c>
      <c r="S59" s="5" t="s">
        <v>8307</v>
      </c>
      <c r="T59" s="5" t="s">
        <v>8308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 s="5">
        <f t="shared" si="1"/>
        <v>137.21333333333334</v>
      </c>
      <c r="S60" s="5" t="s">
        <v>8307</v>
      </c>
      <c r="T60" s="5" t="s">
        <v>8308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 s="5">
        <f t="shared" si="1"/>
        <v>606.82242424242418</v>
      </c>
      <c r="S61" s="5" t="s">
        <v>8307</v>
      </c>
      <c r="T61" s="5" t="s">
        <v>8308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 s="5">
        <f t="shared" si="1"/>
        <v>43.040092592592593</v>
      </c>
      <c r="S62" s="5" t="s">
        <v>8307</v>
      </c>
      <c r="T62" s="5" t="s">
        <v>8309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 s="5">
        <f t="shared" si="1"/>
        <v>322.39130434782606</v>
      </c>
      <c r="S63" s="5" t="s">
        <v>8307</v>
      </c>
      <c r="T63" s="5" t="s">
        <v>8309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 s="5">
        <f t="shared" si="1"/>
        <v>96.708333333333329</v>
      </c>
      <c r="S64" s="5" t="s">
        <v>8307</v>
      </c>
      <c r="T64" s="5" t="s">
        <v>8309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 s="5">
        <f t="shared" si="1"/>
        <v>35.474531249999998</v>
      </c>
      <c r="S65" s="5" t="s">
        <v>8307</v>
      </c>
      <c r="T65" s="5" t="s">
        <v>8309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(E66/D66)*100</f>
        <v>173.33333333333334</v>
      </c>
      <c r="R66" s="5">
        <f t="shared" ref="R66:R129" si="5">E66/N66</f>
        <v>86.666666666666671</v>
      </c>
      <c r="S66" s="5" t="s">
        <v>8307</v>
      </c>
      <c r="T66" s="5" t="s">
        <v>8309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107.52857142857141</v>
      </c>
      <c r="R67" s="5">
        <f t="shared" si="5"/>
        <v>132.05263157894737</v>
      </c>
      <c r="S67" s="5" t="s">
        <v>8307</v>
      </c>
      <c r="T67" s="5" t="s">
        <v>8309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 s="5">
        <f t="shared" si="5"/>
        <v>91.230769230769226</v>
      </c>
      <c r="S68" s="5" t="s">
        <v>8307</v>
      </c>
      <c r="T68" s="5" t="s">
        <v>8309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 s="5">
        <f t="shared" si="5"/>
        <v>116.25</v>
      </c>
      <c r="S69" s="5" t="s">
        <v>8307</v>
      </c>
      <c r="T69" s="5" t="s">
        <v>8309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 s="5">
        <f t="shared" si="5"/>
        <v>21.194444444444443</v>
      </c>
      <c r="S70" s="5" t="s">
        <v>8307</v>
      </c>
      <c r="T70" s="5" t="s">
        <v>8309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 s="5">
        <f t="shared" si="5"/>
        <v>62.327134831460668</v>
      </c>
      <c r="S71" s="5" t="s">
        <v>8307</v>
      </c>
      <c r="T71" s="5" t="s">
        <v>8309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 s="5">
        <f t="shared" si="5"/>
        <v>37.411764705882355</v>
      </c>
      <c r="S72" s="5" t="s">
        <v>8307</v>
      </c>
      <c r="T72" s="5" t="s">
        <v>8309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 s="5">
        <f t="shared" si="5"/>
        <v>69.71875</v>
      </c>
      <c r="S73" s="5" t="s">
        <v>8307</v>
      </c>
      <c r="T73" s="5" t="s">
        <v>8309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 s="5">
        <f t="shared" si="5"/>
        <v>58.170731707317074</v>
      </c>
      <c r="S74" s="5" t="s">
        <v>8307</v>
      </c>
      <c r="T74" s="5" t="s">
        <v>8309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 s="5">
        <f t="shared" si="5"/>
        <v>50</v>
      </c>
      <c r="S75" s="5" t="s">
        <v>8307</v>
      </c>
      <c r="T75" s="5" t="s">
        <v>8309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 s="5">
        <f t="shared" si="5"/>
        <v>19.471034482758618</v>
      </c>
      <c r="S76" s="5" t="s">
        <v>8307</v>
      </c>
      <c r="T76" s="5" t="s">
        <v>8309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 s="5">
        <f t="shared" si="5"/>
        <v>85.957446808510639</v>
      </c>
      <c r="S77" s="5" t="s">
        <v>8307</v>
      </c>
      <c r="T77" s="5" t="s">
        <v>8309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 s="5">
        <f t="shared" si="5"/>
        <v>30.666666666666668</v>
      </c>
      <c r="S78" s="5" t="s">
        <v>8307</v>
      </c>
      <c r="T78" s="5" t="s">
        <v>8309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 s="5">
        <f t="shared" si="5"/>
        <v>60.384615384615387</v>
      </c>
      <c r="S79" s="5" t="s">
        <v>8307</v>
      </c>
      <c r="T79" s="5" t="s">
        <v>8309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 s="5">
        <f t="shared" si="5"/>
        <v>38.6</v>
      </c>
      <c r="S80" s="5" t="s">
        <v>8307</v>
      </c>
      <c r="T80" s="5" t="s">
        <v>8309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 s="5">
        <f t="shared" si="5"/>
        <v>40.268292682926827</v>
      </c>
      <c r="S81" s="5" t="s">
        <v>8307</v>
      </c>
      <c r="T81" s="5" t="s">
        <v>8309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 s="5">
        <f t="shared" si="5"/>
        <v>273.82978723404256</v>
      </c>
      <c r="S82" s="5" t="s">
        <v>8307</v>
      </c>
      <c r="T82" s="5" t="s">
        <v>8309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 s="5">
        <f t="shared" si="5"/>
        <v>53.035714285714285</v>
      </c>
      <c r="S83" s="5" t="s">
        <v>8307</v>
      </c>
      <c r="T83" s="5" t="s">
        <v>8309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 s="5">
        <f t="shared" si="5"/>
        <v>40.005000000000003</v>
      </c>
      <c r="S84" s="5" t="s">
        <v>8307</v>
      </c>
      <c r="T84" s="5" t="s">
        <v>8309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 s="5">
        <f t="shared" si="5"/>
        <v>15.76923076923077</v>
      </c>
      <c r="S85" s="5" t="s">
        <v>8307</v>
      </c>
      <c r="T85" s="5" t="s">
        <v>8309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 s="5">
        <f t="shared" si="5"/>
        <v>71.428571428571431</v>
      </c>
      <c r="S86" s="5" t="s">
        <v>8307</v>
      </c>
      <c r="T86" s="5" t="s">
        <v>8309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 s="5">
        <f t="shared" si="5"/>
        <v>71.714285714285708</v>
      </c>
      <c r="S87" s="5" t="s">
        <v>8307</v>
      </c>
      <c r="T87" s="5" t="s">
        <v>8309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 s="5">
        <f t="shared" si="5"/>
        <v>375.76470588235293</v>
      </c>
      <c r="S88" s="5" t="s">
        <v>8307</v>
      </c>
      <c r="T88" s="5" t="s">
        <v>8309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 s="5">
        <f t="shared" si="5"/>
        <v>104.6</v>
      </c>
      <c r="S89" s="5" t="s">
        <v>8307</v>
      </c>
      <c r="T89" s="5" t="s">
        <v>8309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 s="5">
        <f t="shared" si="5"/>
        <v>60</v>
      </c>
      <c r="S90" s="5" t="s">
        <v>8307</v>
      </c>
      <c r="T90" s="5" t="s">
        <v>8309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 s="5">
        <f t="shared" si="5"/>
        <v>123.28571428571429</v>
      </c>
      <c r="S91" s="5" t="s">
        <v>8307</v>
      </c>
      <c r="T91" s="5" t="s">
        <v>8309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 s="5">
        <f t="shared" si="5"/>
        <v>31.375</v>
      </c>
      <c r="S92" s="5" t="s">
        <v>8307</v>
      </c>
      <c r="T92" s="5" t="s">
        <v>8309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 s="5">
        <f t="shared" si="5"/>
        <v>78.260869565217391</v>
      </c>
      <c r="S93" s="5" t="s">
        <v>8307</v>
      </c>
      <c r="T93" s="5" t="s">
        <v>8309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 s="5">
        <f t="shared" si="5"/>
        <v>122.32558139534883</v>
      </c>
      <c r="S94" s="5" t="s">
        <v>8307</v>
      </c>
      <c r="T94" s="5" t="s">
        <v>8309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 s="5">
        <f t="shared" si="5"/>
        <v>73.733333333333334</v>
      </c>
      <c r="S95" s="5" t="s">
        <v>8307</v>
      </c>
      <c r="T95" s="5" t="s">
        <v>8309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 s="5">
        <f t="shared" si="5"/>
        <v>21.666666666666668</v>
      </c>
      <c r="S96" s="5" t="s">
        <v>8307</v>
      </c>
      <c r="T96" s="5" t="s">
        <v>8309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 s="5">
        <f t="shared" si="5"/>
        <v>21.904761904761905</v>
      </c>
      <c r="S97" s="5" t="s">
        <v>8307</v>
      </c>
      <c r="T97" s="5" t="s">
        <v>8309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 s="5">
        <f t="shared" si="5"/>
        <v>50.588235294117645</v>
      </c>
      <c r="S98" s="5" t="s">
        <v>8307</v>
      </c>
      <c r="T98" s="5" t="s">
        <v>8309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 s="5">
        <f t="shared" si="5"/>
        <v>53.125</v>
      </c>
      <c r="S99" s="5" t="s">
        <v>8307</v>
      </c>
      <c r="T99" s="5" t="s">
        <v>8309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 s="5">
        <f t="shared" si="5"/>
        <v>56.666666666666664</v>
      </c>
      <c r="S100" s="5" t="s">
        <v>8307</v>
      </c>
      <c r="T100" s="5" t="s">
        <v>8309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 s="5">
        <f t="shared" si="5"/>
        <v>40.776666666666664</v>
      </c>
      <c r="S101" s="5" t="s">
        <v>8307</v>
      </c>
      <c r="T101" s="5" t="s">
        <v>8309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 s="5">
        <f t="shared" si="5"/>
        <v>192.30769230769232</v>
      </c>
      <c r="S102" s="5" t="s">
        <v>8307</v>
      </c>
      <c r="T102" s="5" t="s">
        <v>8309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 s="5">
        <f t="shared" si="5"/>
        <v>100</v>
      </c>
      <c r="S103" s="5" t="s">
        <v>8307</v>
      </c>
      <c r="T103" s="5" t="s">
        <v>8309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 s="5">
        <f t="shared" si="5"/>
        <v>117.92307692307692</v>
      </c>
      <c r="S104" s="5" t="s">
        <v>8307</v>
      </c>
      <c r="T104" s="5" t="s">
        <v>8309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 s="5">
        <f t="shared" si="5"/>
        <v>27.897959183673468</v>
      </c>
      <c r="S105" s="5" t="s">
        <v>8307</v>
      </c>
      <c r="T105" s="5" t="s">
        <v>8309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 s="5">
        <f t="shared" si="5"/>
        <v>60</v>
      </c>
      <c r="S106" s="5" t="s">
        <v>8307</v>
      </c>
      <c r="T106" s="5" t="s">
        <v>8309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 s="5">
        <f t="shared" si="5"/>
        <v>39.383333333333333</v>
      </c>
      <c r="S107" s="5" t="s">
        <v>8307</v>
      </c>
      <c r="T107" s="5" t="s">
        <v>8309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 s="5">
        <f t="shared" si="5"/>
        <v>186.11111111111111</v>
      </c>
      <c r="S108" s="5" t="s">
        <v>8307</v>
      </c>
      <c r="T108" s="5" t="s">
        <v>8309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 s="5">
        <f t="shared" si="5"/>
        <v>111.37681159420291</v>
      </c>
      <c r="S109" s="5" t="s">
        <v>8307</v>
      </c>
      <c r="T109" s="5" t="s">
        <v>8309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 s="5">
        <f t="shared" si="5"/>
        <v>78.723404255319153</v>
      </c>
      <c r="S110" s="5" t="s">
        <v>8307</v>
      </c>
      <c r="T110" s="5" t="s">
        <v>8309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 s="5">
        <f t="shared" si="5"/>
        <v>46.702127659574465</v>
      </c>
      <c r="S111" s="5" t="s">
        <v>8307</v>
      </c>
      <c r="T111" s="5" t="s">
        <v>8309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 s="5">
        <f t="shared" si="5"/>
        <v>65.384615384615387</v>
      </c>
      <c r="S112" s="5" t="s">
        <v>8307</v>
      </c>
      <c r="T112" s="5" t="s">
        <v>8309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 s="5">
        <f t="shared" si="5"/>
        <v>102.0754716981132</v>
      </c>
      <c r="S113" s="5" t="s">
        <v>8307</v>
      </c>
      <c r="T113" s="5" t="s">
        <v>8309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 s="5">
        <f t="shared" si="5"/>
        <v>64.197530864197532</v>
      </c>
      <c r="S114" s="5" t="s">
        <v>8307</v>
      </c>
      <c r="T114" s="5" t="s">
        <v>8309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 s="5">
        <f t="shared" si="5"/>
        <v>90.384615384615387</v>
      </c>
      <c r="S115" s="5" t="s">
        <v>8307</v>
      </c>
      <c r="T115" s="5" t="s">
        <v>8309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 s="5">
        <f t="shared" si="5"/>
        <v>88.571428571428569</v>
      </c>
      <c r="S116" s="5" t="s">
        <v>8307</v>
      </c>
      <c r="T116" s="5" t="s">
        <v>8309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 s="5">
        <f t="shared" si="5"/>
        <v>28.727272727272727</v>
      </c>
      <c r="S117" s="5" t="s">
        <v>8307</v>
      </c>
      <c r="T117" s="5" t="s">
        <v>8309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 s="5">
        <f t="shared" si="5"/>
        <v>69.78947368421052</v>
      </c>
      <c r="S118" s="5" t="s">
        <v>8307</v>
      </c>
      <c r="T118" s="5" t="s">
        <v>8309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 s="5">
        <f t="shared" si="5"/>
        <v>167.48962962962963</v>
      </c>
      <c r="S119" s="5" t="s">
        <v>8307</v>
      </c>
      <c r="T119" s="5" t="s">
        <v>8309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 s="5">
        <f t="shared" si="5"/>
        <v>144.91230769230768</v>
      </c>
      <c r="S120" s="5" t="s">
        <v>8307</v>
      </c>
      <c r="T120" s="5" t="s">
        <v>8309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 s="5">
        <f t="shared" si="5"/>
        <v>91.840540540540545</v>
      </c>
      <c r="S121" s="5" t="s">
        <v>8307</v>
      </c>
      <c r="T121" s="5" t="s">
        <v>8309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 s="5">
        <f t="shared" si="5"/>
        <v>10</v>
      </c>
      <c r="S122" s="5" t="s">
        <v>8307</v>
      </c>
      <c r="T122" s="5" t="s">
        <v>8310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 s="5">
        <f t="shared" si="5"/>
        <v>1</v>
      </c>
      <c r="S123" s="5" t="s">
        <v>8307</v>
      </c>
      <c r="T123" s="5" t="s">
        <v>8310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5" t="e">
        <f t="shared" si="5"/>
        <v>#DIV/0!</v>
      </c>
      <c r="S124" s="5" t="s">
        <v>8307</v>
      </c>
      <c r="T124" s="5" t="s">
        <v>8310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 s="5">
        <f t="shared" si="5"/>
        <v>25.166666666666668</v>
      </c>
      <c r="S125" s="5" t="s">
        <v>8307</v>
      </c>
      <c r="T125" s="5" t="s">
        <v>8310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5" t="e">
        <f t="shared" si="5"/>
        <v>#DIV/0!</v>
      </c>
      <c r="S126" s="5" t="s">
        <v>8307</v>
      </c>
      <c r="T126" s="5" t="s">
        <v>8310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 s="5">
        <f t="shared" si="5"/>
        <v>11.666666666666666</v>
      </c>
      <c r="S127" s="5" t="s">
        <v>8307</v>
      </c>
      <c r="T127" s="5" t="s">
        <v>8310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 s="5">
        <f t="shared" si="5"/>
        <v>106.69230769230769</v>
      </c>
      <c r="S128" s="5" t="s">
        <v>8307</v>
      </c>
      <c r="T128" s="5" t="s">
        <v>8310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 s="5">
        <f t="shared" si="5"/>
        <v>47.5</v>
      </c>
      <c r="S129" s="5" t="s">
        <v>8307</v>
      </c>
      <c r="T129" s="5" t="s">
        <v>8310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(E130/D130)*100</f>
        <v>1.867</v>
      </c>
      <c r="R130" s="5">
        <f t="shared" ref="R130:R193" si="9">E130/N130</f>
        <v>311.16666666666669</v>
      </c>
      <c r="S130" s="5" t="s">
        <v>8307</v>
      </c>
      <c r="T130" s="5" t="s">
        <v>8310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5" t="e">
        <f t="shared" si="9"/>
        <v>#DIV/0!</v>
      </c>
      <c r="S131" s="5" t="s">
        <v>8307</v>
      </c>
      <c r="T131" s="5" t="s">
        <v>8310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5" t="e">
        <f t="shared" si="9"/>
        <v>#DIV/0!</v>
      </c>
      <c r="S132" s="5" t="s">
        <v>8307</v>
      </c>
      <c r="T132" s="5" t="s">
        <v>8310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5" t="e">
        <f t="shared" si="9"/>
        <v>#DIV/0!</v>
      </c>
      <c r="S133" s="5" t="s">
        <v>8307</v>
      </c>
      <c r="T133" s="5" t="s">
        <v>8310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 s="5">
        <f t="shared" si="9"/>
        <v>94.506172839506178</v>
      </c>
      <c r="S134" s="5" t="s">
        <v>8307</v>
      </c>
      <c r="T134" s="5" t="s">
        <v>8310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5" t="e">
        <f t="shared" si="9"/>
        <v>#DIV/0!</v>
      </c>
      <c r="S135" s="5" t="s">
        <v>8307</v>
      </c>
      <c r="T135" s="5" t="s">
        <v>8310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5" t="e">
        <f t="shared" si="9"/>
        <v>#DIV/0!</v>
      </c>
      <c r="S136" s="5" t="s">
        <v>8307</v>
      </c>
      <c r="T136" s="5" t="s">
        <v>8310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 s="5">
        <f t="shared" si="9"/>
        <v>80.599999999999994</v>
      </c>
      <c r="S137" s="5" t="s">
        <v>8307</v>
      </c>
      <c r="T137" s="5" t="s">
        <v>8310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5" t="e">
        <f t="shared" si="9"/>
        <v>#DIV/0!</v>
      </c>
      <c r="S138" s="5" t="s">
        <v>8307</v>
      </c>
      <c r="T138" s="5" t="s">
        <v>8310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5" t="e">
        <f t="shared" si="9"/>
        <v>#DIV/0!</v>
      </c>
      <c r="S139" s="5" t="s">
        <v>8307</v>
      </c>
      <c r="T139" s="5" t="s">
        <v>8310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 s="5">
        <f t="shared" si="9"/>
        <v>81.241379310344826</v>
      </c>
      <c r="S140" s="5" t="s">
        <v>8307</v>
      </c>
      <c r="T140" s="5" t="s">
        <v>8310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 s="5">
        <f t="shared" si="9"/>
        <v>500</v>
      </c>
      <c r="S141" s="5" t="s">
        <v>8307</v>
      </c>
      <c r="T141" s="5" t="s">
        <v>8310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5" t="e">
        <f t="shared" si="9"/>
        <v>#DIV/0!</v>
      </c>
      <c r="S142" s="5" t="s">
        <v>8307</v>
      </c>
      <c r="T142" s="5" t="s">
        <v>8310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 s="5">
        <f t="shared" si="9"/>
        <v>46.178571428571431</v>
      </c>
      <c r="S143" s="5" t="s">
        <v>8307</v>
      </c>
      <c r="T143" s="5" t="s">
        <v>8310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 s="5">
        <f t="shared" si="9"/>
        <v>10</v>
      </c>
      <c r="S144" s="5" t="s">
        <v>8307</v>
      </c>
      <c r="T144" s="5" t="s">
        <v>8310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5" t="e">
        <f t="shared" si="9"/>
        <v>#DIV/0!</v>
      </c>
      <c r="S145" s="5" t="s">
        <v>8307</v>
      </c>
      <c r="T145" s="5" t="s">
        <v>8310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 s="5">
        <f t="shared" si="9"/>
        <v>55.945945945945944</v>
      </c>
      <c r="S146" s="5" t="s">
        <v>8307</v>
      </c>
      <c r="T146" s="5" t="s">
        <v>8310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 s="5">
        <f t="shared" si="9"/>
        <v>37.555555555555557</v>
      </c>
      <c r="S147" s="5" t="s">
        <v>8307</v>
      </c>
      <c r="T147" s="5" t="s">
        <v>8310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 s="5">
        <f t="shared" si="9"/>
        <v>38.333333333333336</v>
      </c>
      <c r="S148" s="5" t="s">
        <v>8307</v>
      </c>
      <c r="T148" s="5" t="s">
        <v>8310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5" t="e">
        <f t="shared" si="9"/>
        <v>#DIV/0!</v>
      </c>
      <c r="S149" s="5" t="s">
        <v>8307</v>
      </c>
      <c r="T149" s="5" t="s">
        <v>8310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 s="5">
        <f t="shared" si="9"/>
        <v>20</v>
      </c>
      <c r="S150" s="5" t="s">
        <v>8307</v>
      </c>
      <c r="T150" s="5" t="s">
        <v>8310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 s="5">
        <f t="shared" si="9"/>
        <v>15.333333333333334</v>
      </c>
      <c r="S151" s="5" t="s">
        <v>8307</v>
      </c>
      <c r="T151" s="5" t="s">
        <v>8310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 s="5">
        <f t="shared" si="9"/>
        <v>449.43283582089555</v>
      </c>
      <c r="S152" s="5" t="s">
        <v>8307</v>
      </c>
      <c r="T152" s="5" t="s">
        <v>8310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 s="5">
        <f t="shared" si="9"/>
        <v>28</v>
      </c>
      <c r="S153" s="5" t="s">
        <v>8307</v>
      </c>
      <c r="T153" s="5" t="s">
        <v>8310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 s="5">
        <f t="shared" si="9"/>
        <v>15</v>
      </c>
      <c r="S154" s="5" t="s">
        <v>8307</v>
      </c>
      <c r="T154" s="5" t="s">
        <v>8310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 s="5">
        <f t="shared" si="9"/>
        <v>35.9</v>
      </c>
      <c r="S155" s="5" t="s">
        <v>8307</v>
      </c>
      <c r="T155" s="5" t="s">
        <v>8310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 s="5">
        <f t="shared" si="9"/>
        <v>13.333333333333334</v>
      </c>
      <c r="S156" s="5" t="s">
        <v>8307</v>
      </c>
      <c r="T156" s="5" t="s">
        <v>8310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 s="5">
        <f t="shared" si="9"/>
        <v>20.25</v>
      </c>
      <c r="S157" s="5" t="s">
        <v>8307</v>
      </c>
      <c r="T157" s="5" t="s">
        <v>8310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 s="5">
        <f t="shared" si="9"/>
        <v>119</v>
      </c>
      <c r="S158" s="5" t="s">
        <v>8307</v>
      </c>
      <c r="T158" s="5" t="s">
        <v>8310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 s="5">
        <f t="shared" si="9"/>
        <v>4</v>
      </c>
      <c r="S159" s="5" t="s">
        <v>8307</v>
      </c>
      <c r="T159" s="5" t="s">
        <v>8310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5" t="e">
        <f t="shared" si="9"/>
        <v>#DIV/0!</v>
      </c>
      <c r="S160" s="5" t="s">
        <v>8307</v>
      </c>
      <c r="T160" s="5" t="s">
        <v>8310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 s="5">
        <f t="shared" si="9"/>
        <v>10</v>
      </c>
      <c r="S161" s="5" t="s">
        <v>8307</v>
      </c>
      <c r="T161" s="5" t="s">
        <v>8310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5" t="e">
        <f t="shared" si="9"/>
        <v>#DIV/0!</v>
      </c>
      <c r="S162" s="5" t="s">
        <v>8307</v>
      </c>
      <c r="T162" s="5" t="s">
        <v>8311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 s="5">
        <f t="shared" si="9"/>
        <v>5</v>
      </c>
      <c r="S163" s="5" t="s">
        <v>8307</v>
      </c>
      <c r="T163" s="5" t="s">
        <v>8311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 s="5">
        <f t="shared" si="9"/>
        <v>43.5</v>
      </c>
      <c r="S164" s="5" t="s">
        <v>8307</v>
      </c>
      <c r="T164" s="5" t="s">
        <v>8311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5" t="e">
        <f t="shared" si="9"/>
        <v>#DIV/0!</v>
      </c>
      <c r="S165" s="5" t="s">
        <v>8307</v>
      </c>
      <c r="T165" s="5" t="s">
        <v>8311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 s="5">
        <f t="shared" si="9"/>
        <v>91.428571428571431</v>
      </c>
      <c r="S166" s="5" t="s">
        <v>8307</v>
      </c>
      <c r="T166" s="5" t="s">
        <v>8311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5" t="e">
        <f t="shared" si="9"/>
        <v>#DIV/0!</v>
      </c>
      <c r="S167" s="5" t="s">
        <v>8307</v>
      </c>
      <c r="T167" s="5" t="s">
        <v>8311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 s="5">
        <f t="shared" si="9"/>
        <v>3000</v>
      </c>
      <c r="S168" s="5" t="s">
        <v>8307</v>
      </c>
      <c r="T168" s="5" t="s">
        <v>8311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 s="5">
        <f t="shared" si="9"/>
        <v>5.5</v>
      </c>
      <c r="S169" s="5" t="s">
        <v>8307</v>
      </c>
      <c r="T169" s="5" t="s">
        <v>8311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 s="5">
        <f t="shared" si="9"/>
        <v>108.33333333333333</v>
      </c>
      <c r="S170" s="5" t="s">
        <v>8307</v>
      </c>
      <c r="T170" s="5" t="s">
        <v>8311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 s="5">
        <f t="shared" si="9"/>
        <v>56</v>
      </c>
      <c r="S171" s="5" t="s">
        <v>8307</v>
      </c>
      <c r="T171" s="5" t="s">
        <v>8311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 s="5">
        <f t="shared" si="9"/>
        <v>32.5</v>
      </c>
      <c r="S172" s="5" t="s">
        <v>8307</v>
      </c>
      <c r="T172" s="5" t="s">
        <v>8311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 s="5">
        <f t="shared" si="9"/>
        <v>1</v>
      </c>
      <c r="S173" s="5" t="s">
        <v>8307</v>
      </c>
      <c r="T173" s="5" t="s">
        <v>8311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5" t="e">
        <f t="shared" si="9"/>
        <v>#DIV/0!</v>
      </c>
      <c r="S174" s="5" t="s">
        <v>8307</v>
      </c>
      <c r="T174" s="5" t="s">
        <v>8311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5" t="e">
        <f t="shared" si="9"/>
        <v>#DIV/0!</v>
      </c>
      <c r="S175" s="5" t="s">
        <v>8307</v>
      </c>
      <c r="T175" s="5" t="s">
        <v>8311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5" t="e">
        <f t="shared" si="9"/>
        <v>#DIV/0!</v>
      </c>
      <c r="S176" s="5" t="s">
        <v>8307</v>
      </c>
      <c r="T176" s="5" t="s">
        <v>8311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 s="5">
        <f t="shared" si="9"/>
        <v>49.884615384615387</v>
      </c>
      <c r="S177" s="5" t="s">
        <v>8307</v>
      </c>
      <c r="T177" s="5" t="s">
        <v>8311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5" t="e">
        <f t="shared" si="9"/>
        <v>#DIV/0!</v>
      </c>
      <c r="S178" s="5" t="s">
        <v>8307</v>
      </c>
      <c r="T178" s="5" t="s">
        <v>8311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 s="5">
        <f t="shared" si="9"/>
        <v>25.714285714285715</v>
      </c>
      <c r="S179" s="5" t="s">
        <v>8307</v>
      </c>
      <c r="T179" s="5" t="s">
        <v>8311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5" t="e">
        <f t="shared" si="9"/>
        <v>#DIV/0!</v>
      </c>
      <c r="S180" s="5" t="s">
        <v>8307</v>
      </c>
      <c r="T180" s="5" t="s">
        <v>8311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 s="5">
        <f t="shared" si="9"/>
        <v>100</v>
      </c>
      <c r="S181" s="5" t="s">
        <v>8307</v>
      </c>
      <c r="T181" s="5" t="s">
        <v>8311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 s="5">
        <f t="shared" si="9"/>
        <v>30.846153846153847</v>
      </c>
      <c r="S182" s="5" t="s">
        <v>8307</v>
      </c>
      <c r="T182" s="5" t="s">
        <v>8311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 s="5">
        <f t="shared" si="9"/>
        <v>180.5</v>
      </c>
      <c r="S183" s="5" t="s">
        <v>8307</v>
      </c>
      <c r="T183" s="5" t="s">
        <v>8311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5" t="e">
        <f t="shared" si="9"/>
        <v>#DIV/0!</v>
      </c>
      <c r="S184" s="5" t="s">
        <v>8307</v>
      </c>
      <c r="T184" s="5" t="s">
        <v>8311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 s="5">
        <f t="shared" si="9"/>
        <v>373.5</v>
      </c>
      <c r="S185" s="5" t="s">
        <v>8307</v>
      </c>
      <c r="T185" s="5" t="s">
        <v>8311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 s="5">
        <f t="shared" si="9"/>
        <v>25.5</v>
      </c>
      <c r="S186" s="5" t="s">
        <v>8307</v>
      </c>
      <c r="T186" s="5" t="s">
        <v>8311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 s="5">
        <f t="shared" si="9"/>
        <v>220</v>
      </c>
      <c r="S187" s="5" t="s">
        <v>8307</v>
      </c>
      <c r="T187" s="5" t="s">
        <v>8311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5" t="e">
        <f t="shared" si="9"/>
        <v>#DIV/0!</v>
      </c>
      <c r="S188" s="5" t="s">
        <v>8307</v>
      </c>
      <c r="T188" s="5" t="s">
        <v>8311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 s="5">
        <f t="shared" si="9"/>
        <v>160</v>
      </c>
      <c r="S189" s="5" t="s">
        <v>8307</v>
      </c>
      <c r="T189" s="5" t="s">
        <v>8311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5" t="e">
        <f t="shared" si="9"/>
        <v>#DIV/0!</v>
      </c>
      <c r="S190" s="5" t="s">
        <v>8307</v>
      </c>
      <c r="T190" s="5" t="s">
        <v>8311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 s="5">
        <f t="shared" si="9"/>
        <v>69</v>
      </c>
      <c r="S191" s="5" t="s">
        <v>8307</v>
      </c>
      <c r="T191" s="5" t="s">
        <v>8311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 s="5">
        <f t="shared" si="9"/>
        <v>50</v>
      </c>
      <c r="S192" s="5" t="s">
        <v>8307</v>
      </c>
      <c r="T192" s="5" t="s">
        <v>8311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 s="5">
        <f t="shared" si="9"/>
        <v>83.333333333333329</v>
      </c>
      <c r="S193" s="5" t="s">
        <v>8307</v>
      </c>
      <c r="T193" s="5" t="s">
        <v>8311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(E194/D194)*100</f>
        <v>1.6999999999999999E-3</v>
      </c>
      <c r="R194" s="5">
        <f t="shared" ref="R194:R257" si="13">E194/N194</f>
        <v>5.666666666666667</v>
      </c>
      <c r="S194" s="5" t="s">
        <v>8307</v>
      </c>
      <c r="T194" s="5" t="s">
        <v>8311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</f>
        <v>41971.976458333331</v>
      </c>
      <c r="K195">
        <v>1412029566</v>
      </c>
      <c r="L195" s="9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5" t="e">
        <f t="shared" si="13"/>
        <v>#DIV/0!</v>
      </c>
      <c r="S195" s="5" t="s">
        <v>8307</v>
      </c>
      <c r="T195" s="5" t="s">
        <v>8311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42435.996886574074</v>
      </c>
      <c r="K196">
        <v>1452124531</v>
      </c>
      <c r="L196" s="9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 s="5">
        <f t="shared" si="13"/>
        <v>1</v>
      </c>
      <c r="S196" s="5" t="s">
        <v>8307</v>
      </c>
      <c r="T196" s="5" t="s">
        <v>8311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42195.67050925926</v>
      </c>
      <c r="K197">
        <v>1431360332</v>
      </c>
      <c r="L197" s="9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5" t="e">
        <f t="shared" si="13"/>
        <v>#DIV/0!</v>
      </c>
      <c r="S197" s="5" t="s">
        <v>8307</v>
      </c>
      <c r="T197" s="5" t="s">
        <v>8311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42287.875</v>
      </c>
      <c r="K198">
        <v>1442062898</v>
      </c>
      <c r="L198" s="9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41.857142857142861</v>
      </c>
      <c r="R198" s="5">
        <f t="shared" si="13"/>
        <v>77.10526315789474</v>
      </c>
      <c r="S198" s="5" t="s">
        <v>8307</v>
      </c>
      <c r="T198" s="5" t="s">
        <v>8311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42783.875</v>
      </c>
      <c r="K199">
        <v>1483734100</v>
      </c>
      <c r="L199" s="9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 s="5">
        <f t="shared" si="13"/>
        <v>32.75</v>
      </c>
      <c r="S199" s="5" t="s">
        <v>8307</v>
      </c>
      <c r="T199" s="5" t="s">
        <v>8311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41917.383356481485</v>
      </c>
      <c r="K200">
        <v>1409908322</v>
      </c>
      <c r="L200" s="9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1.1159999999999999</v>
      </c>
      <c r="R200" s="5">
        <f t="shared" si="13"/>
        <v>46.5</v>
      </c>
      <c r="S200" s="5" t="s">
        <v>8307</v>
      </c>
      <c r="T200" s="5" t="s">
        <v>8311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42614.123865740738</v>
      </c>
      <c r="K201">
        <v>1470106702</v>
      </c>
      <c r="L201" s="9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5" t="e">
        <f t="shared" si="13"/>
        <v>#DIV/0!</v>
      </c>
      <c r="S201" s="5" t="s">
        <v>8307</v>
      </c>
      <c r="T201" s="5" t="s">
        <v>8311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41897.083368055559</v>
      </c>
      <c r="K202">
        <v>1408154403</v>
      </c>
      <c r="L202" s="9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26.192500000000003</v>
      </c>
      <c r="R202" s="5">
        <f t="shared" si="13"/>
        <v>87.308333333333337</v>
      </c>
      <c r="S202" s="5" t="s">
        <v>8307</v>
      </c>
      <c r="T202" s="5" t="s">
        <v>8311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42043.818622685183</v>
      </c>
      <c r="K203">
        <v>1421696329</v>
      </c>
      <c r="L203" s="9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58.461538461538467</v>
      </c>
      <c r="R203" s="5">
        <f t="shared" si="13"/>
        <v>54.285714285714285</v>
      </c>
      <c r="S203" s="5" t="s">
        <v>8307</v>
      </c>
      <c r="T203" s="5" t="s">
        <v>8311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42285.874305555553</v>
      </c>
      <c r="K204">
        <v>1441750564</v>
      </c>
      <c r="L204" s="9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5" t="e">
        <f t="shared" si="13"/>
        <v>#DIV/0!</v>
      </c>
      <c r="S204" s="5" t="s">
        <v>8307</v>
      </c>
      <c r="T204" s="5" t="s">
        <v>8311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42033.847962962958</v>
      </c>
      <c r="K205">
        <v>1417378864</v>
      </c>
      <c r="L205" s="9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 s="5">
        <f t="shared" si="13"/>
        <v>93.25</v>
      </c>
      <c r="S205" s="5" t="s">
        <v>8307</v>
      </c>
      <c r="T205" s="5" t="s">
        <v>8311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42586.583368055552</v>
      </c>
      <c r="K206">
        <v>1467727203</v>
      </c>
      <c r="L206" s="9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 s="5">
        <f t="shared" si="13"/>
        <v>117.68368136117556</v>
      </c>
      <c r="S206" s="5" t="s">
        <v>8307</v>
      </c>
      <c r="T206" s="5" t="s">
        <v>8311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42283.632199074069</v>
      </c>
      <c r="K207">
        <v>1441120222</v>
      </c>
      <c r="L207" s="9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 s="5">
        <f t="shared" si="13"/>
        <v>76.470588235294116</v>
      </c>
      <c r="S207" s="5" t="s">
        <v>8307</v>
      </c>
      <c r="T207" s="5" t="s">
        <v>8311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42588.004432870366</v>
      </c>
      <c r="K208">
        <v>1468627583</v>
      </c>
      <c r="L208" s="9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5" t="e">
        <f t="shared" si="13"/>
        <v>#DIV/0!</v>
      </c>
      <c r="S208" s="5" t="s">
        <v>8307</v>
      </c>
      <c r="T208" s="5" t="s">
        <v>8311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42008.197199074071</v>
      </c>
      <c r="K209">
        <v>1417754638</v>
      </c>
      <c r="L209" s="9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 s="5">
        <f t="shared" si="13"/>
        <v>163.84615384615384</v>
      </c>
      <c r="S209" s="5" t="s">
        <v>8307</v>
      </c>
      <c r="T209" s="5" t="s">
        <v>8311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41989.369988425926</v>
      </c>
      <c r="K210">
        <v>1416127967</v>
      </c>
      <c r="L210" s="9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5" t="e">
        <f t="shared" si="13"/>
        <v>#DIV/0!</v>
      </c>
      <c r="S210" s="5" t="s">
        <v>8307</v>
      </c>
      <c r="T210" s="5" t="s">
        <v>8311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42195.922858796301</v>
      </c>
      <c r="K211">
        <v>1433974135</v>
      </c>
      <c r="L211" s="9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5" t="e">
        <f t="shared" si="13"/>
        <v>#DIV/0!</v>
      </c>
      <c r="S211" s="5" t="s">
        <v>8307</v>
      </c>
      <c r="T211" s="5" t="s">
        <v>8311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42278.208333333328</v>
      </c>
      <c r="K212">
        <v>1441157592</v>
      </c>
      <c r="L212" s="9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 s="5">
        <f t="shared" si="13"/>
        <v>91.818181818181813</v>
      </c>
      <c r="S212" s="5" t="s">
        <v>8307</v>
      </c>
      <c r="T212" s="5" t="s">
        <v>8311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42266.159918981488</v>
      </c>
      <c r="K213">
        <v>1440042617</v>
      </c>
      <c r="L213" s="9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 s="5">
        <f t="shared" si="13"/>
        <v>185.83333333333334</v>
      </c>
      <c r="S213" s="5" t="s">
        <v>8307</v>
      </c>
      <c r="T213" s="5" t="s">
        <v>8311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42476.839351851857</v>
      </c>
      <c r="K214">
        <v>1455656920</v>
      </c>
      <c r="L214" s="9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 s="5">
        <f t="shared" si="13"/>
        <v>1</v>
      </c>
      <c r="S214" s="5" t="s">
        <v>8307</v>
      </c>
      <c r="T214" s="5" t="s">
        <v>8311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42232.587974537033</v>
      </c>
      <c r="K215">
        <v>1437142547</v>
      </c>
      <c r="L215" s="9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 s="5">
        <f t="shared" si="13"/>
        <v>20</v>
      </c>
      <c r="S215" s="5" t="s">
        <v>8307</v>
      </c>
      <c r="T215" s="5" t="s">
        <v>8311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42069.64061342593</v>
      </c>
      <c r="K216">
        <v>1420471349</v>
      </c>
      <c r="L216" s="9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 s="5">
        <f t="shared" si="13"/>
        <v>1</v>
      </c>
      <c r="S216" s="5" t="s">
        <v>8307</v>
      </c>
      <c r="T216" s="5" t="s">
        <v>8311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42417.999305555553</v>
      </c>
      <c r="K217">
        <v>1452058282</v>
      </c>
      <c r="L217" s="9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 s="5">
        <f t="shared" si="13"/>
        <v>10</v>
      </c>
      <c r="S217" s="5" t="s">
        <v>8307</v>
      </c>
      <c r="T217" s="5" t="s">
        <v>8311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42116.917094907403</v>
      </c>
      <c r="K218">
        <v>1425423637</v>
      </c>
      <c r="L218" s="9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55.698440000000005</v>
      </c>
      <c r="R218" s="5">
        <f t="shared" si="13"/>
        <v>331.53833333333336</v>
      </c>
      <c r="S218" s="5" t="s">
        <v>8307</v>
      </c>
      <c r="T218" s="5" t="s">
        <v>8311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42001.64061342593</v>
      </c>
      <c r="K219">
        <v>1417101749</v>
      </c>
      <c r="L219" s="9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 s="5">
        <f t="shared" si="13"/>
        <v>314.28947368421052</v>
      </c>
      <c r="S219" s="5" t="s">
        <v>8307</v>
      </c>
      <c r="T219" s="5" t="s">
        <v>8311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42139.628344907411</v>
      </c>
      <c r="K220">
        <v>1426518289</v>
      </c>
      <c r="L220" s="9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 s="5">
        <f t="shared" si="13"/>
        <v>100</v>
      </c>
      <c r="S220" s="5" t="s">
        <v>8307</v>
      </c>
      <c r="T220" s="5" t="s">
        <v>8311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42461.290972222225</v>
      </c>
      <c r="K221">
        <v>1456732225</v>
      </c>
      <c r="L221" s="9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17.630000000000003</v>
      </c>
      <c r="R221" s="5">
        <f t="shared" si="13"/>
        <v>115.98684210526316</v>
      </c>
      <c r="S221" s="5" t="s">
        <v>8307</v>
      </c>
      <c r="T221" s="5" t="s">
        <v>8311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42236.837499999994</v>
      </c>
      <c r="K222">
        <v>1436542030</v>
      </c>
      <c r="L222" s="9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 s="5">
        <f t="shared" si="13"/>
        <v>120</v>
      </c>
      <c r="S222" s="5" t="s">
        <v>8307</v>
      </c>
      <c r="T222" s="5" t="s">
        <v>8311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42091.79587962963</v>
      </c>
      <c r="K223">
        <v>1422389164</v>
      </c>
      <c r="L223" s="9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5" t="e">
        <f t="shared" si="13"/>
        <v>#DIV/0!</v>
      </c>
      <c r="S223" s="5" t="s">
        <v>8307</v>
      </c>
      <c r="T223" s="5" t="s">
        <v>8311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42090.110416666663</v>
      </c>
      <c r="K224">
        <v>1422383318</v>
      </c>
      <c r="L224" s="9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 s="5">
        <f t="shared" si="13"/>
        <v>65</v>
      </c>
      <c r="S224" s="5" t="s">
        <v>8307</v>
      </c>
      <c r="T224" s="5" t="s">
        <v>8311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42512.045138888891</v>
      </c>
      <c r="K225">
        <v>1461287350</v>
      </c>
      <c r="L225" s="9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5" t="e">
        <f t="shared" si="13"/>
        <v>#DIV/0!</v>
      </c>
      <c r="S225" s="5" t="s">
        <v>8307</v>
      </c>
      <c r="T225" s="5" t="s">
        <v>8311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42195.235254629632</v>
      </c>
      <c r="K226">
        <v>1431322726</v>
      </c>
      <c r="L226" s="9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5" t="e">
        <f t="shared" si="13"/>
        <v>#DIV/0!</v>
      </c>
      <c r="S226" s="5" t="s">
        <v>8307</v>
      </c>
      <c r="T226" s="5" t="s">
        <v>8311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42468.919606481482</v>
      </c>
      <c r="K227">
        <v>1457564654</v>
      </c>
      <c r="L227" s="9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5" t="e">
        <f t="shared" si="13"/>
        <v>#DIV/0!</v>
      </c>
      <c r="S227" s="5" t="s">
        <v>8307</v>
      </c>
      <c r="T227" s="5" t="s">
        <v>8311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42155.395138888889</v>
      </c>
      <c r="K228">
        <v>1428854344</v>
      </c>
      <c r="L228" s="9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 s="5">
        <f t="shared" si="13"/>
        <v>125</v>
      </c>
      <c r="S228" s="5" t="s">
        <v>8307</v>
      </c>
      <c r="T228" s="5" t="s">
        <v>8311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42194.893993055557</v>
      </c>
      <c r="K229">
        <v>1433885241</v>
      </c>
      <c r="L229" s="9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5" t="e">
        <f t="shared" si="13"/>
        <v>#DIV/0!</v>
      </c>
      <c r="S229" s="5" t="s">
        <v>8307</v>
      </c>
      <c r="T229" s="5" t="s">
        <v>8311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42156.686400462961</v>
      </c>
      <c r="K230">
        <v>1427992105</v>
      </c>
      <c r="L230" s="9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5" t="e">
        <f t="shared" si="13"/>
        <v>#DIV/0!</v>
      </c>
      <c r="S230" s="5" t="s">
        <v>8307</v>
      </c>
      <c r="T230" s="5" t="s">
        <v>8311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42413.933993055558</v>
      </c>
      <c r="K231">
        <v>1452810297</v>
      </c>
      <c r="L231" s="9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5" t="e">
        <f t="shared" si="13"/>
        <v>#DIV/0!</v>
      </c>
      <c r="S231" s="5" t="s">
        <v>8307</v>
      </c>
      <c r="T231" s="5" t="s">
        <v>8311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42159.777210648142</v>
      </c>
      <c r="K232">
        <v>1430851151</v>
      </c>
      <c r="L232" s="9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 s="5">
        <f t="shared" si="13"/>
        <v>30</v>
      </c>
      <c r="S232" s="5" t="s">
        <v>8307</v>
      </c>
      <c r="T232" s="5" t="s">
        <v>8311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42371.958923611113</v>
      </c>
      <c r="K233">
        <v>1449183651</v>
      </c>
      <c r="L233" s="9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5" t="e">
        <f t="shared" si="13"/>
        <v>#DIV/0!</v>
      </c>
      <c r="S233" s="5" t="s">
        <v>8307</v>
      </c>
      <c r="T233" s="5" t="s">
        <v>8311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42062.82576388889</v>
      </c>
      <c r="K234">
        <v>1422474546</v>
      </c>
      <c r="L234" s="9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 s="5">
        <f t="shared" si="13"/>
        <v>15.714285714285714</v>
      </c>
      <c r="S234" s="5" t="s">
        <v>8307</v>
      </c>
      <c r="T234" s="5" t="s">
        <v>8311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42642.911712962959</v>
      </c>
      <c r="K235">
        <v>1472593972</v>
      </c>
      <c r="L235" s="9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5" t="e">
        <f t="shared" si="13"/>
        <v>#DIV/0!</v>
      </c>
      <c r="S235" s="5" t="s">
        <v>8307</v>
      </c>
      <c r="T235" s="5" t="s">
        <v>8311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42176.035405092596</v>
      </c>
      <c r="K236">
        <v>1431391859</v>
      </c>
      <c r="L236" s="9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 s="5">
        <f t="shared" si="13"/>
        <v>80.2</v>
      </c>
      <c r="S236" s="5" t="s">
        <v>8307</v>
      </c>
      <c r="T236" s="5" t="s">
        <v>8311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42194.908530092594</v>
      </c>
      <c r="K237">
        <v>1433886497</v>
      </c>
      <c r="L237" s="9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5" t="e">
        <f t="shared" si="13"/>
        <v>#DIV/0!</v>
      </c>
      <c r="S237" s="5" t="s">
        <v>8307</v>
      </c>
      <c r="T237" s="5" t="s">
        <v>8311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42374</v>
      </c>
      <c r="K238">
        <v>1447380099</v>
      </c>
      <c r="L238" s="9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5" t="e">
        <f t="shared" si="13"/>
        <v>#DIV/0!</v>
      </c>
      <c r="S238" s="5" t="s">
        <v>8307</v>
      </c>
      <c r="T238" s="5" t="s">
        <v>8311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42437.577187499999</v>
      </c>
      <c r="K239">
        <v>1452261069</v>
      </c>
      <c r="L239" s="9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0.33333333333333337</v>
      </c>
      <c r="R239" s="5">
        <f t="shared" si="13"/>
        <v>50</v>
      </c>
      <c r="S239" s="5" t="s">
        <v>8307</v>
      </c>
      <c r="T239" s="5" t="s">
        <v>8311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42734.375</v>
      </c>
      <c r="K240">
        <v>1481324760</v>
      </c>
      <c r="L240" s="9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5" t="e">
        <f t="shared" si="13"/>
        <v>#DIV/0!</v>
      </c>
      <c r="S240" s="5" t="s">
        <v>8307</v>
      </c>
      <c r="T240" s="5" t="s">
        <v>8311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42316.5</v>
      </c>
      <c r="K241">
        <v>1445308730</v>
      </c>
      <c r="L241" s="9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 s="5">
        <f t="shared" si="13"/>
        <v>50</v>
      </c>
      <c r="S241" s="5" t="s">
        <v>8307</v>
      </c>
      <c r="T241" s="5" t="s">
        <v>8311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41399.708460648151</v>
      </c>
      <c r="K242">
        <v>1363885211</v>
      </c>
      <c r="L242" s="9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 s="5">
        <f t="shared" si="13"/>
        <v>117.84759124087591</v>
      </c>
      <c r="S242" s="5" t="s">
        <v>8307</v>
      </c>
      <c r="T242" s="5" t="s">
        <v>8312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41994.697962962964</v>
      </c>
      <c r="K243">
        <v>1415292304</v>
      </c>
      <c r="L243" s="9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 s="5">
        <f t="shared" si="13"/>
        <v>109.04255319148936</v>
      </c>
      <c r="S243" s="5" t="s">
        <v>8307</v>
      </c>
      <c r="T243" s="5" t="s">
        <v>8312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40897.492939814816</v>
      </c>
      <c r="K244">
        <v>1321357790</v>
      </c>
      <c r="L244" s="9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113.46153846153845</v>
      </c>
      <c r="R244" s="5">
        <f t="shared" si="13"/>
        <v>73.019801980198025</v>
      </c>
      <c r="S244" s="5" t="s">
        <v>8307</v>
      </c>
      <c r="T244" s="5" t="s">
        <v>8312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41692.047500000001</v>
      </c>
      <c r="K245">
        <v>1390439304</v>
      </c>
      <c r="L245" s="9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 s="5">
        <f t="shared" si="13"/>
        <v>78.195121951219505</v>
      </c>
      <c r="S245" s="5" t="s">
        <v>8307</v>
      </c>
      <c r="T245" s="5" t="s">
        <v>8312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40253.29583333333</v>
      </c>
      <c r="K246">
        <v>1265269559</v>
      </c>
      <c r="L246" s="9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113.75714285714287</v>
      </c>
      <c r="R246" s="5">
        <f t="shared" si="13"/>
        <v>47.398809523809526</v>
      </c>
      <c r="S246" s="5" t="s">
        <v>8307</v>
      </c>
      <c r="T246" s="5" t="s">
        <v>8312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41137.053067129629</v>
      </c>
      <c r="K247">
        <v>1342487785</v>
      </c>
      <c r="L247" s="9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103.71999999999998</v>
      </c>
      <c r="R247" s="5">
        <f t="shared" si="13"/>
        <v>54.020833333333336</v>
      </c>
      <c r="S247" s="5" t="s">
        <v>8307</v>
      </c>
      <c r="T247" s="5" t="s">
        <v>8312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40530.405150462961</v>
      </c>
      <c r="K248">
        <v>1288341805</v>
      </c>
      <c r="L248" s="9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305.46000000000004</v>
      </c>
      <c r="R248" s="5">
        <f t="shared" si="13"/>
        <v>68.488789237668158</v>
      </c>
      <c r="S248" s="5" t="s">
        <v>8307</v>
      </c>
      <c r="T248" s="5" t="s">
        <v>8312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40467.152083333334</v>
      </c>
      <c r="K249">
        <v>1284042614</v>
      </c>
      <c r="L249" s="9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 s="5">
        <f t="shared" si="13"/>
        <v>108.14516129032258</v>
      </c>
      <c r="S249" s="5" t="s">
        <v>8307</v>
      </c>
      <c r="T249" s="5" t="s">
        <v>8312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40915.774409722224</v>
      </c>
      <c r="K250">
        <v>1322073309</v>
      </c>
      <c r="L250" s="9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 s="5">
        <f t="shared" si="13"/>
        <v>589.95205479452056</v>
      </c>
      <c r="S250" s="5" t="s">
        <v>8307</v>
      </c>
      <c r="T250" s="5" t="s">
        <v>8312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40412.736111111109</v>
      </c>
      <c r="K251">
        <v>1275603020</v>
      </c>
      <c r="L251" s="9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 s="5">
        <f t="shared" si="13"/>
        <v>48.051063829787232</v>
      </c>
      <c r="S251" s="5" t="s">
        <v>8307</v>
      </c>
      <c r="T251" s="5" t="s">
        <v>8312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41431.565868055557</v>
      </c>
      <c r="K252">
        <v>1367933691</v>
      </c>
      <c r="L252" s="9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105.58333333333334</v>
      </c>
      <c r="R252" s="5">
        <f t="shared" si="13"/>
        <v>72.482837528604122</v>
      </c>
      <c r="S252" s="5" t="s">
        <v>8307</v>
      </c>
      <c r="T252" s="5" t="s">
        <v>8312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41045.791666666664</v>
      </c>
      <c r="K253">
        <v>1334429646</v>
      </c>
      <c r="L253" s="9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125.57142857142858</v>
      </c>
      <c r="R253" s="5">
        <f t="shared" si="13"/>
        <v>57.077922077922075</v>
      </c>
      <c r="S253" s="5" t="s">
        <v>8307</v>
      </c>
      <c r="T253" s="5" t="s">
        <v>8312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40330.165972222225</v>
      </c>
      <c r="K254">
        <v>1269878058</v>
      </c>
      <c r="L254" s="9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 s="5">
        <f t="shared" si="13"/>
        <v>85.444444444444443</v>
      </c>
      <c r="S254" s="5" t="s">
        <v>8307</v>
      </c>
      <c r="T254" s="5" t="s">
        <v>8312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40954.650868055556</v>
      </c>
      <c r="K255">
        <v>1326728235</v>
      </c>
      <c r="L255" s="9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100.73333333333335</v>
      </c>
      <c r="R255" s="5">
        <f t="shared" si="13"/>
        <v>215.85714285714286</v>
      </c>
      <c r="S255" s="5" t="s">
        <v>8307</v>
      </c>
      <c r="T255" s="5" t="s">
        <v>8312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42294.083333333328</v>
      </c>
      <c r="K256">
        <v>1442443910</v>
      </c>
      <c r="L256" s="9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 s="5">
        <f t="shared" si="13"/>
        <v>89.38643312101911</v>
      </c>
      <c r="S256" s="5" t="s">
        <v>8307</v>
      </c>
      <c r="T256" s="5" t="s">
        <v>8312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40618.48474537037</v>
      </c>
      <c r="K257">
        <v>1297687082</v>
      </c>
      <c r="L257" s="9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 s="5">
        <f t="shared" si="13"/>
        <v>45.418404255319146</v>
      </c>
      <c r="S257" s="5" t="s">
        <v>8307</v>
      </c>
      <c r="T257" s="5" t="s">
        <v>8312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41349.769293981481</v>
      </c>
      <c r="K258">
        <v>1360866467</v>
      </c>
      <c r="L258" s="9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(E258/D258)*100</f>
        <v>139.1</v>
      </c>
      <c r="R258" s="5">
        <f t="shared" ref="R258:R321" si="17">E258/N258</f>
        <v>65.756363636363631</v>
      </c>
      <c r="S258" s="5" t="s">
        <v>8307</v>
      </c>
      <c r="T258" s="5" t="s">
        <v>8312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</f>
        <v>42509.626875000002</v>
      </c>
      <c r="K259">
        <v>1461078162</v>
      </c>
      <c r="L259" s="9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106.72648571428572</v>
      </c>
      <c r="R259" s="5">
        <f t="shared" si="17"/>
        <v>66.70405357142856</v>
      </c>
      <c r="S259" s="5" t="s">
        <v>8307</v>
      </c>
      <c r="T259" s="5" t="s">
        <v>8312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40712.051689814813</v>
      </c>
      <c r="K260">
        <v>1305767666</v>
      </c>
      <c r="L260" s="9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 s="5">
        <f t="shared" si="17"/>
        <v>83.345930232558146</v>
      </c>
      <c r="S260" s="5" t="s">
        <v>8307</v>
      </c>
      <c r="T260" s="5" t="s">
        <v>8312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42102.738067129627</v>
      </c>
      <c r="K261">
        <v>1425922969</v>
      </c>
      <c r="L261" s="9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 s="5">
        <f t="shared" si="17"/>
        <v>105.04609341825902</v>
      </c>
      <c r="S261" s="5" t="s">
        <v>8307</v>
      </c>
      <c r="T261" s="5" t="s">
        <v>8312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40376.415972222225</v>
      </c>
      <c r="K262">
        <v>1275415679</v>
      </c>
      <c r="L262" s="9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 s="5">
        <f t="shared" si="17"/>
        <v>120.90909090909091</v>
      </c>
      <c r="S262" s="5" t="s">
        <v>8307</v>
      </c>
      <c r="T262" s="5" t="s">
        <v>8312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41067.621527777781</v>
      </c>
      <c r="K263">
        <v>1334783704</v>
      </c>
      <c r="L263" s="9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 s="5">
        <f t="shared" si="17"/>
        <v>97.63636363636364</v>
      </c>
      <c r="S263" s="5" t="s">
        <v>8307</v>
      </c>
      <c r="T263" s="5" t="s">
        <v>8312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40600.24800925926</v>
      </c>
      <c r="K264">
        <v>1294811828</v>
      </c>
      <c r="L264" s="9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 s="5">
        <f t="shared" si="17"/>
        <v>41.379310344827587</v>
      </c>
      <c r="S264" s="5" t="s">
        <v>8307</v>
      </c>
      <c r="T264" s="5" t="s">
        <v>8312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41179.954791666663</v>
      </c>
      <c r="K265">
        <v>1346194494</v>
      </c>
      <c r="L265" s="9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 s="5">
        <f t="shared" si="17"/>
        <v>30.654485981308412</v>
      </c>
      <c r="S265" s="5" t="s">
        <v>8307</v>
      </c>
      <c r="T265" s="5" t="s">
        <v>8312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41040.620312500003</v>
      </c>
      <c r="K266">
        <v>1334155995</v>
      </c>
      <c r="L266" s="9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118.19999999999999</v>
      </c>
      <c r="R266" s="5">
        <f t="shared" si="17"/>
        <v>64.945054945054949</v>
      </c>
      <c r="S266" s="5" t="s">
        <v>8307</v>
      </c>
      <c r="T266" s="5" t="s">
        <v>8312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40308.844444444447</v>
      </c>
      <c r="K267">
        <v>1269928430</v>
      </c>
      <c r="L267" s="9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 s="5">
        <f t="shared" si="17"/>
        <v>95.775862068965523</v>
      </c>
      <c r="S267" s="5" t="s">
        <v>8307</v>
      </c>
      <c r="T267" s="5" t="s">
        <v>8312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40291.160416666666</v>
      </c>
      <c r="K268">
        <v>1264565507</v>
      </c>
      <c r="L268" s="9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 s="5">
        <f t="shared" si="17"/>
        <v>40.416666666666664</v>
      </c>
      <c r="S268" s="5" t="s">
        <v>8307</v>
      </c>
      <c r="T268" s="5" t="s">
        <v>8312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41815.452534722222</v>
      </c>
      <c r="K269">
        <v>1401101499</v>
      </c>
      <c r="L269" s="9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131.62883248730967</v>
      </c>
      <c r="R269" s="5">
        <f t="shared" si="17"/>
        <v>78.578424242424248</v>
      </c>
      <c r="S269" s="5" t="s">
        <v>8307</v>
      </c>
      <c r="T269" s="5" t="s">
        <v>8312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40854.194189814814</v>
      </c>
      <c r="K270">
        <v>1316749178</v>
      </c>
      <c r="L270" s="9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 s="5">
        <f t="shared" si="17"/>
        <v>50.18018018018018</v>
      </c>
      <c r="S270" s="5" t="s">
        <v>8307</v>
      </c>
      <c r="T270" s="5" t="s">
        <v>8312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42788.197013888886</v>
      </c>
      <c r="K271">
        <v>1485146622</v>
      </c>
      <c r="L271" s="9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 s="5">
        <f t="shared" si="17"/>
        <v>92.251735588972423</v>
      </c>
      <c r="S271" s="5" t="s">
        <v>8307</v>
      </c>
      <c r="T271" s="5" t="s">
        <v>8312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40688.166666666664</v>
      </c>
      <c r="K272">
        <v>1301950070</v>
      </c>
      <c r="L272" s="9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 s="5">
        <f t="shared" si="17"/>
        <v>57.540983606557376</v>
      </c>
      <c r="S272" s="5" t="s">
        <v>8307</v>
      </c>
      <c r="T272" s="5" t="s">
        <v>8312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41641.333333333336</v>
      </c>
      <c r="K273">
        <v>1386123861</v>
      </c>
      <c r="L273" s="9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104.67999999999999</v>
      </c>
      <c r="R273" s="5">
        <f t="shared" si="17"/>
        <v>109.42160278745645</v>
      </c>
      <c r="S273" s="5" t="s">
        <v>8307</v>
      </c>
      <c r="T273" s="5" t="s">
        <v>8312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40296.78402777778</v>
      </c>
      <c r="K274">
        <v>1267220191</v>
      </c>
      <c r="L274" s="9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177.43366666666668</v>
      </c>
      <c r="R274" s="5">
        <f t="shared" si="17"/>
        <v>81.892461538461546</v>
      </c>
      <c r="S274" s="5" t="s">
        <v>8307</v>
      </c>
      <c r="T274" s="5" t="s">
        <v>8312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40727.498449074075</v>
      </c>
      <c r="K275">
        <v>1307102266</v>
      </c>
      <c r="L275" s="9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 s="5">
        <f t="shared" si="17"/>
        <v>45.667711864406776</v>
      </c>
      <c r="S275" s="5" t="s">
        <v>8307</v>
      </c>
      <c r="T275" s="5" t="s">
        <v>8312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41004.290972222225</v>
      </c>
      <c r="K276">
        <v>1330638829</v>
      </c>
      <c r="L276" s="9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 s="5">
        <f t="shared" si="17"/>
        <v>55.221238938053098</v>
      </c>
      <c r="S276" s="5" t="s">
        <v>8307</v>
      </c>
      <c r="T276" s="5" t="s">
        <v>8312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41223.073680555557</v>
      </c>
      <c r="K277">
        <v>1349916366</v>
      </c>
      <c r="L277" s="9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 s="5">
        <f t="shared" si="17"/>
        <v>65.298192771084331</v>
      </c>
      <c r="S277" s="5" t="s">
        <v>8307</v>
      </c>
      <c r="T277" s="5" t="s">
        <v>8312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41027.040208333332</v>
      </c>
      <c r="K278">
        <v>1330394274</v>
      </c>
      <c r="L278" s="9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 s="5">
        <f t="shared" si="17"/>
        <v>95.225806451612897</v>
      </c>
      <c r="S278" s="5" t="s">
        <v>8307</v>
      </c>
      <c r="T278" s="5" t="s">
        <v>8312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42147.891423611116</v>
      </c>
      <c r="K279">
        <v>1429824219</v>
      </c>
      <c r="L279" s="9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110.38153846153847</v>
      </c>
      <c r="R279" s="5">
        <f t="shared" si="17"/>
        <v>75.444794952681391</v>
      </c>
      <c r="S279" s="5" t="s">
        <v>8307</v>
      </c>
      <c r="T279" s="5" t="s">
        <v>8312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41194.040960648148</v>
      </c>
      <c r="K280">
        <v>1347411539</v>
      </c>
      <c r="L280" s="9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 s="5">
        <f t="shared" si="17"/>
        <v>97.816867469879512</v>
      </c>
      <c r="S280" s="5" t="s">
        <v>8307</v>
      </c>
      <c r="T280" s="5" t="s">
        <v>8312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42793.084027777775</v>
      </c>
      <c r="K281">
        <v>1485237096</v>
      </c>
      <c r="L281" s="9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 s="5">
        <f t="shared" si="17"/>
        <v>87.685606557377056</v>
      </c>
      <c r="S281" s="5" t="s">
        <v>8307</v>
      </c>
      <c r="T281" s="5" t="s">
        <v>8312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41789.590682870366</v>
      </c>
      <c r="K282">
        <v>1397571035</v>
      </c>
      <c r="L282" s="9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 s="5">
        <f t="shared" si="17"/>
        <v>54.748948106591868</v>
      </c>
      <c r="S282" s="5" t="s">
        <v>8307</v>
      </c>
      <c r="T282" s="5" t="s">
        <v>8312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40035.80972222222</v>
      </c>
      <c r="K283">
        <v>1242532513</v>
      </c>
      <c r="L283" s="9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 s="5">
        <f t="shared" si="17"/>
        <v>83.953417721518989</v>
      </c>
      <c r="S283" s="5" t="s">
        <v>8307</v>
      </c>
      <c r="T283" s="5" t="s">
        <v>8312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40231.916666666664</v>
      </c>
      <c r="K284">
        <v>1263679492</v>
      </c>
      <c r="L284" s="9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 s="5">
        <f t="shared" si="17"/>
        <v>254.38547486033519</v>
      </c>
      <c r="S284" s="5" t="s">
        <v>8307</v>
      </c>
      <c r="T284" s="5" t="s">
        <v>8312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40695.207638888889</v>
      </c>
      <c r="K285">
        <v>1305219744</v>
      </c>
      <c r="L285" s="9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 s="5">
        <f t="shared" si="17"/>
        <v>101.8269801980198</v>
      </c>
      <c r="S285" s="5" t="s">
        <v>8307</v>
      </c>
      <c r="T285" s="5" t="s">
        <v>8312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40929.738194444442</v>
      </c>
      <c r="K286">
        <v>1325007780</v>
      </c>
      <c r="L286" s="9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 s="5">
        <f t="shared" si="17"/>
        <v>55.066394736842106</v>
      </c>
      <c r="S286" s="5" t="s">
        <v>8307</v>
      </c>
      <c r="T286" s="5" t="s">
        <v>8312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41536.756111111114</v>
      </c>
      <c r="K287">
        <v>1377022128</v>
      </c>
      <c r="L287" s="9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 s="5">
        <f t="shared" si="17"/>
        <v>56.901438721136763</v>
      </c>
      <c r="S287" s="5" t="s">
        <v>8307</v>
      </c>
      <c r="T287" s="5" t="s">
        <v>8312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41358.774583333332</v>
      </c>
      <c r="K288">
        <v>1360352124</v>
      </c>
      <c r="L288" s="9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109.15333333333332</v>
      </c>
      <c r="R288" s="5">
        <f t="shared" si="17"/>
        <v>121.28148148148148</v>
      </c>
      <c r="S288" s="5" t="s">
        <v>8307</v>
      </c>
      <c r="T288" s="5" t="s">
        <v>8312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41215.166666666664</v>
      </c>
      <c r="K289">
        <v>1349160018</v>
      </c>
      <c r="L289" s="9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176.29999999999998</v>
      </c>
      <c r="R289" s="5">
        <f t="shared" si="17"/>
        <v>91.189655172413794</v>
      </c>
      <c r="S289" s="5" t="s">
        <v>8307</v>
      </c>
      <c r="T289" s="5" t="s">
        <v>8312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41086.168900462959</v>
      </c>
      <c r="K290">
        <v>1337659393</v>
      </c>
      <c r="L290" s="9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103.21061999999999</v>
      </c>
      <c r="R290" s="5">
        <f t="shared" si="17"/>
        <v>115.44812080536913</v>
      </c>
      <c r="S290" s="5" t="s">
        <v>8307</v>
      </c>
      <c r="T290" s="5" t="s">
        <v>8312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41580.456412037034</v>
      </c>
      <c r="K291">
        <v>1380797834</v>
      </c>
      <c r="L291" s="9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104.82000000000001</v>
      </c>
      <c r="R291" s="5">
        <f t="shared" si="17"/>
        <v>67.771551724137936</v>
      </c>
      <c r="S291" s="5" t="s">
        <v>8307</v>
      </c>
      <c r="T291" s="5" t="s">
        <v>8312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40576.332638888889</v>
      </c>
      <c r="K292">
        <v>1292316697</v>
      </c>
      <c r="L292" s="9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106.68444444444445</v>
      </c>
      <c r="R292" s="5">
        <f t="shared" si="17"/>
        <v>28.576190476190476</v>
      </c>
      <c r="S292" s="5" t="s">
        <v>8307</v>
      </c>
      <c r="T292" s="5" t="s">
        <v>8312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41395.000694444447</v>
      </c>
      <c r="K293">
        <v>1365791246</v>
      </c>
      <c r="L293" s="9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 s="5">
        <f t="shared" si="17"/>
        <v>46.8828125</v>
      </c>
      <c r="S293" s="5" t="s">
        <v>8307</v>
      </c>
      <c r="T293" s="5" t="s">
        <v>8312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40845.165972222225</v>
      </c>
      <c r="K294">
        <v>1317064599</v>
      </c>
      <c r="L294" s="9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 s="5">
        <f t="shared" si="17"/>
        <v>154.42231237322514</v>
      </c>
      <c r="S294" s="5" t="s">
        <v>8307</v>
      </c>
      <c r="T294" s="5" t="s">
        <v>8312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41749.667986111112</v>
      </c>
      <c r="K295">
        <v>1395417714</v>
      </c>
      <c r="L295" s="9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 s="5">
        <f t="shared" si="17"/>
        <v>201.22137404580153</v>
      </c>
      <c r="S295" s="5" t="s">
        <v>8307</v>
      </c>
      <c r="T295" s="5" t="s">
        <v>8312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40378.666666666664</v>
      </c>
      <c r="K296">
        <v>1276480894</v>
      </c>
      <c r="L296" s="9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 s="5">
        <f t="shared" si="17"/>
        <v>100</v>
      </c>
      <c r="S296" s="5" t="s">
        <v>8307</v>
      </c>
      <c r="T296" s="5" t="s">
        <v>8312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41579</v>
      </c>
      <c r="K297">
        <v>1378080409</v>
      </c>
      <c r="L297" s="9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 s="5">
        <f t="shared" si="17"/>
        <v>100.08204511278196</v>
      </c>
      <c r="S297" s="5" t="s">
        <v>8307</v>
      </c>
      <c r="T297" s="5" t="s">
        <v>8312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41159.475497685184</v>
      </c>
      <c r="K298">
        <v>1344857083</v>
      </c>
      <c r="L298" s="9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 s="5">
        <f t="shared" si="17"/>
        <v>230.08953488372092</v>
      </c>
      <c r="S298" s="5" t="s">
        <v>8307</v>
      </c>
      <c r="T298" s="5" t="s">
        <v>8312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42125.165972222225</v>
      </c>
      <c r="K299">
        <v>1427390901</v>
      </c>
      <c r="L299" s="9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 s="5">
        <f t="shared" si="17"/>
        <v>141.74647887323943</v>
      </c>
      <c r="S299" s="5" t="s">
        <v>8307</v>
      </c>
      <c r="T299" s="5" t="s">
        <v>8312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41768.875</v>
      </c>
      <c r="K300">
        <v>1394536048</v>
      </c>
      <c r="L300" s="9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108.93241269841269</v>
      </c>
      <c r="R300" s="5">
        <f t="shared" si="17"/>
        <v>56.344351395730705</v>
      </c>
      <c r="S300" s="5" t="s">
        <v>8307</v>
      </c>
      <c r="T300" s="5" t="s">
        <v>8312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40499.266898148147</v>
      </c>
      <c r="K301">
        <v>1287379460</v>
      </c>
      <c r="L301" s="9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178.95250000000001</v>
      </c>
      <c r="R301" s="5">
        <f t="shared" si="17"/>
        <v>73.341188524590166</v>
      </c>
      <c r="S301" s="5" t="s">
        <v>8307</v>
      </c>
      <c r="T301" s="5" t="s">
        <v>8312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40657.959930555553</v>
      </c>
      <c r="K302">
        <v>1301007738</v>
      </c>
      <c r="L302" s="9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 s="5">
        <f t="shared" si="17"/>
        <v>85.337785234899329</v>
      </c>
      <c r="S302" s="5" t="s">
        <v>8307</v>
      </c>
      <c r="T302" s="5" t="s">
        <v>8312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41352.696006944447</v>
      </c>
      <c r="K303">
        <v>1360258935</v>
      </c>
      <c r="L303" s="9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118.73499999999999</v>
      </c>
      <c r="R303" s="5">
        <f t="shared" si="17"/>
        <v>61.496215139442228</v>
      </c>
      <c r="S303" s="5" t="s">
        <v>8307</v>
      </c>
      <c r="T303" s="5" t="s">
        <v>8312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40963.856921296298</v>
      </c>
      <c r="K304">
        <v>1327523638</v>
      </c>
      <c r="L304" s="9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 s="5">
        <f t="shared" si="17"/>
        <v>93.018518518518519</v>
      </c>
      <c r="S304" s="5" t="s">
        <v>8307</v>
      </c>
      <c r="T304" s="5" t="s">
        <v>8312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41062.071134259262</v>
      </c>
      <c r="K305">
        <v>1336009346</v>
      </c>
      <c r="L305" s="9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 s="5">
        <f t="shared" si="17"/>
        <v>50.292682926829265</v>
      </c>
      <c r="S305" s="5" t="s">
        <v>8307</v>
      </c>
      <c r="T305" s="5" t="s">
        <v>8312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41153.083333333336</v>
      </c>
      <c r="K306">
        <v>1343096197</v>
      </c>
      <c r="L306" s="9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231.64705882352939</v>
      </c>
      <c r="R306" s="5">
        <f t="shared" si="17"/>
        <v>106.43243243243244</v>
      </c>
      <c r="S306" s="5" t="s">
        <v>8307</v>
      </c>
      <c r="T306" s="5" t="s">
        <v>8312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40978.630196759259</v>
      </c>
      <c r="K307">
        <v>1328800049</v>
      </c>
      <c r="L307" s="9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130.33333333333331</v>
      </c>
      <c r="R307" s="5">
        <f t="shared" si="17"/>
        <v>51.719576719576722</v>
      </c>
      <c r="S307" s="5" t="s">
        <v>8307</v>
      </c>
      <c r="T307" s="5" t="s">
        <v>8312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41353.795520833337</v>
      </c>
      <c r="K308">
        <v>1362081933</v>
      </c>
      <c r="L308" s="9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 s="5">
        <f t="shared" si="17"/>
        <v>36.612499999999997</v>
      </c>
      <c r="S308" s="5" t="s">
        <v>8307</v>
      </c>
      <c r="T308" s="5" t="s">
        <v>8312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41312.944456018515</v>
      </c>
      <c r="K309">
        <v>1357684801</v>
      </c>
      <c r="L309" s="9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111.31818181818183</v>
      </c>
      <c r="R309" s="5">
        <f t="shared" si="17"/>
        <v>42.517361111111114</v>
      </c>
      <c r="S309" s="5" t="s">
        <v>8307</v>
      </c>
      <c r="T309" s="5" t="s">
        <v>8312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40612.694560185184</v>
      </c>
      <c r="K310">
        <v>1295887210</v>
      </c>
      <c r="L310" s="9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105.56666666666668</v>
      </c>
      <c r="R310" s="5">
        <f t="shared" si="17"/>
        <v>62.712871287128714</v>
      </c>
      <c r="S310" s="5" t="s">
        <v>8307</v>
      </c>
      <c r="T310" s="5" t="s">
        <v>8312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41155.751550925925</v>
      </c>
      <c r="K311">
        <v>1344880934</v>
      </c>
      <c r="L311" s="9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118.94444444444446</v>
      </c>
      <c r="R311" s="5">
        <f t="shared" si="17"/>
        <v>89.957983193277315</v>
      </c>
      <c r="S311" s="5" t="s">
        <v>8307</v>
      </c>
      <c r="T311" s="5" t="s">
        <v>8312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40836.083333333336</v>
      </c>
      <c r="K312">
        <v>1317788623</v>
      </c>
      <c r="L312" s="9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 s="5">
        <f t="shared" si="17"/>
        <v>28.924722222222222</v>
      </c>
      <c r="S312" s="5" t="s">
        <v>8307</v>
      </c>
      <c r="T312" s="5" t="s">
        <v>8312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40909.332638888889</v>
      </c>
      <c r="K313">
        <v>1321852592</v>
      </c>
      <c r="L313" s="9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 s="5">
        <f t="shared" si="17"/>
        <v>138.8022</v>
      </c>
      <c r="S313" s="5" t="s">
        <v>8307</v>
      </c>
      <c r="T313" s="5" t="s">
        <v>8312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41378.877685185187</v>
      </c>
      <c r="K314">
        <v>1363381432</v>
      </c>
      <c r="L314" s="9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111.87499999999999</v>
      </c>
      <c r="R314" s="5">
        <f t="shared" si="17"/>
        <v>61.301369863013697</v>
      </c>
      <c r="S314" s="5" t="s">
        <v>8307</v>
      </c>
      <c r="T314" s="5" t="s">
        <v>8312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40401.665972222225</v>
      </c>
      <c r="K315">
        <v>1277702894</v>
      </c>
      <c r="L315" s="9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 s="5">
        <f t="shared" si="17"/>
        <v>80.202702702702709</v>
      </c>
      <c r="S315" s="5" t="s">
        <v>8307</v>
      </c>
      <c r="T315" s="5" t="s">
        <v>8312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41334.833194444444</v>
      </c>
      <c r="K316">
        <v>1359575988</v>
      </c>
      <c r="L316" s="9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385.15000000000003</v>
      </c>
      <c r="R316" s="5">
        <f t="shared" si="17"/>
        <v>32.095833333333331</v>
      </c>
      <c r="S316" s="5" t="s">
        <v>8307</v>
      </c>
      <c r="T316" s="5" t="s">
        <v>8312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41143.77238425926</v>
      </c>
      <c r="K317">
        <v>1343068334</v>
      </c>
      <c r="L317" s="9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 s="5">
        <f t="shared" si="17"/>
        <v>200.88888888888889</v>
      </c>
      <c r="S317" s="5" t="s">
        <v>8307</v>
      </c>
      <c r="T317" s="5" t="s">
        <v>8312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41984.207638888889</v>
      </c>
      <c r="K318">
        <v>1415398197</v>
      </c>
      <c r="L318" s="9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 s="5">
        <f t="shared" si="17"/>
        <v>108.01265822784811</v>
      </c>
      <c r="S318" s="5" t="s">
        <v>8307</v>
      </c>
      <c r="T318" s="5" t="s">
        <v>8312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41619.676886574074</v>
      </c>
      <c r="K319">
        <v>1384186483</v>
      </c>
      <c r="L319" s="9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 s="5">
        <f t="shared" si="17"/>
        <v>95.699367088607602</v>
      </c>
      <c r="S319" s="5" t="s">
        <v>8307</v>
      </c>
      <c r="T319" s="5" t="s">
        <v>8312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41359.997118055559</v>
      </c>
      <c r="K320">
        <v>1361753751</v>
      </c>
      <c r="L320" s="9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 s="5">
        <f t="shared" si="17"/>
        <v>49.880281690140848</v>
      </c>
      <c r="S320" s="5" t="s">
        <v>8307</v>
      </c>
      <c r="T320" s="5" t="s">
        <v>8312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40211.332638888889</v>
      </c>
      <c r="K321">
        <v>1257538029</v>
      </c>
      <c r="L321" s="9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 s="5">
        <f t="shared" si="17"/>
        <v>110.47058823529412</v>
      </c>
      <c r="S321" s="5" t="s">
        <v>8307</v>
      </c>
      <c r="T321" s="5" t="s">
        <v>8312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42360.958333333328</v>
      </c>
      <c r="K322">
        <v>1448284433</v>
      </c>
      <c r="L322" s="9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(E322/D322)*100</f>
        <v>106.58000000000001</v>
      </c>
      <c r="R322" s="5">
        <f t="shared" ref="R322:R385" si="21">E322/N322</f>
        <v>134.91139240506328</v>
      </c>
      <c r="S322" s="5" t="s">
        <v>8307</v>
      </c>
      <c r="T322" s="5" t="s">
        <v>8312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</f>
        <v>42682.488263888896</v>
      </c>
      <c r="K323">
        <v>1475577786</v>
      </c>
      <c r="L323" s="9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102.66285714285715</v>
      </c>
      <c r="R323" s="5">
        <f t="shared" si="21"/>
        <v>106.62314540059347</v>
      </c>
      <c r="S323" s="5" t="s">
        <v>8307</v>
      </c>
      <c r="T323" s="5" t="s">
        <v>8312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42503.57</v>
      </c>
      <c r="K324">
        <v>1460554848</v>
      </c>
      <c r="L324" s="9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 s="5">
        <f t="shared" si="21"/>
        <v>145.04301075268816</v>
      </c>
      <c r="S324" s="5" t="s">
        <v>8307</v>
      </c>
      <c r="T324" s="5" t="s">
        <v>8312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42725.332638888889</v>
      </c>
      <c r="K325">
        <v>1479886966</v>
      </c>
      <c r="L325" s="9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 s="5">
        <f t="shared" si="21"/>
        <v>114.58620689655173</v>
      </c>
      <c r="S325" s="5" t="s">
        <v>8307</v>
      </c>
      <c r="T325" s="5" t="s">
        <v>8312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42217.626250000001</v>
      </c>
      <c r="K326">
        <v>1435590108</v>
      </c>
      <c r="L326" s="9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 s="5">
        <f t="shared" si="21"/>
        <v>105.3170731707317</v>
      </c>
      <c r="S326" s="5" t="s">
        <v>8307</v>
      </c>
      <c r="T326" s="5" t="s">
        <v>8312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42724.187881944439</v>
      </c>
      <c r="K327">
        <v>1479184233</v>
      </c>
      <c r="L327" s="9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 s="5">
        <f t="shared" si="21"/>
        <v>70.921195652173907</v>
      </c>
      <c r="S327" s="5" t="s">
        <v>8307</v>
      </c>
      <c r="T327" s="5" t="s">
        <v>8312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42808.956250000003</v>
      </c>
      <c r="K328">
        <v>1486625606</v>
      </c>
      <c r="L328" s="9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 s="5">
        <f t="shared" si="21"/>
        <v>147.17167680278018</v>
      </c>
      <c r="S328" s="5" t="s">
        <v>8307</v>
      </c>
      <c r="T328" s="5" t="s">
        <v>8312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42085.333333333328</v>
      </c>
      <c r="K329">
        <v>1424669929</v>
      </c>
      <c r="L329" s="9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 s="5">
        <f t="shared" si="21"/>
        <v>160.47058823529412</v>
      </c>
      <c r="S329" s="5" t="s">
        <v>8307</v>
      </c>
      <c r="T329" s="5" t="s">
        <v>8312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42309.166666666672</v>
      </c>
      <c r="K330">
        <v>1443739388</v>
      </c>
      <c r="L330" s="9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103.61439999999999</v>
      </c>
      <c r="R330" s="5">
        <f t="shared" si="21"/>
        <v>156.04578313253012</v>
      </c>
      <c r="S330" s="5" t="s">
        <v>8307</v>
      </c>
      <c r="T330" s="5" t="s">
        <v>8312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42315.166666666672</v>
      </c>
      <c r="K331">
        <v>1444821127</v>
      </c>
      <c r="L331" s="9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 s="5">
        <f t="shared" si="21"/>
        <v>63.17365269461078</v>
      </c>
      <c r="S331" s="5" t="s">
        <v>8307</v>
      </c>
      <c r="T331" s="5" t="s">
        <v>8312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41411.165972222225</v>
      </c>
      <c r="K332">
        <v>1366028563</v>
      </c>
      <c r="L332" s="9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 s="5">
        <f t="shared" si="21"/>
        <v>104.82352941176471</v>
      </c>
      <c r="S332" s="5" t="s">
        <v>8307</v>
      </c>
      <c r="T332" s="5" t="s">
        <v>8312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42538.581412037034</v>
      </c>
      <c r="K333">
        <v>1463493434</v>
      </c>
      <c r="L333" s="9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106.60499999999999</v>
      </c>
      <c r="R333" s="5">
        <f t="shared" si="21"/>
        <v>97.356164383561648</v>
      </c>
      <c r="S333" s="5" t="s">
        <v>8307</v>
      </c>
      <c r="T333" s="5" t="s">
        <v>8312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42305.333333333328</v>
      </c>
      <c r="K334">
        <v>1442420377</v>
      </c>
      <c r="L334" s="9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 s="5">
        <f t="shared" si="21"/>
        <v>203.63063063063063</v>
      </c>
      <c r="S334" s="5" t="s">
        <v>8307</v>
      </c>
      <c r="T334" s="5" t="s">
        <v>8312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42467.59480324074</v>
      </c>
      <c r="K335">
        <v>1457450191</v>
      </c>
      <c r="L335" s="9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 s="5">
        <f t="shared" si="21"/>
        <v>188.31203007518798</v>
      </c>
      <c r="S335" s="5" t="s">
        <v>8307</v>
      </c>
      <c r="T335" s="5" t="s">
        <v>8312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42139.791666666672</v>
      </c>
      <c r="K336">
        <v>1428423757</v>
      </c>
      <c r="L336" s="9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 s="5">
        <f t="shared" si="21"/>
        <v>146.65217391304347</v>
      </c>
      <c r="S336" s="5" t="s">
        <v>8307</v>
      </c>
      <c r="T336" s="5" t="s">
        <v>8312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42132.916666666672</v>
      </c>
      <c r="K337">
        <v>1428428515</v>
      </c>
      <c r="L337" s="9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 s="5">
        <f t="shared" si="21"/>
        <v>109.1875</v>
      </c>
      <c r="S337" s="5" t="s">
        <v>8307</v>
      </c>
      <c r="T337" s="5" t="s">
        <v>8312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42321.637939814813</v>
      </c>
      <c r="K338">
        <v>1444832318</v>
      </c>
      <c r="L338" s="9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116.83911999999998</v>
      </c>
      <c r="R338" s="5">
        <f t="shared" si="21"/>
        <v>59.249046653144013</v>
      </c>
      <c r="S338" s="5" t="s">
        <v>8307</v>
      </c>
      <c r="T338" s="5" t="s">
        <v>8312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42077.086898148147</v>
      </c>
      <c r="K339">
        <v>1423710308</v>
      </c>
      <c r="L339" s="9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101.16833333333335</v>
      </c>
      <c r="R339" s="5">
        <f t="shared" si="21"/>
        <v>97.904838709677421</v>
      </c>
      <c r="S339" s="5" t="s">
        <v>8307</v>
      </c>
      <c r="T339" s="5" t="s">
        <v>8312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42616.041666666672</v>
      </c>
      <c r="K340">
        <v>1468001290</v>
      </c>
      <c r="L340" s="9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110.13360000000002</v>
      </c>
      <c r="R340" s="5">
        <f t="shared" si="21"/>
        <v>70.000169491525426</v>
      </c>
      <c r="S340" s="5" t="s">
        <v>8307</v>
      </c>
      <c r="T340" s="5" t="s">
        <v>8312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42123.760046296295</v>
      </c>
      <c r="K341">
        <v>1427739268</v>
      </c>
      <c r="L341" s="9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 s="5">
        <f t="shared" si="21"/>
        <v>72.865168539325836</v>
      </c>
      <c r="S341" s="5" t="s">
        <v>8307</v>
      </c>
      <c r="T341" s="5" t="s">
        <v>8312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42802.875</v>
      </c>
      <c r="K342">
        <v>1486397007</v>
      </c>
      <c r="L342" s="9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 s="5">
        <f t="shared" si="21"/>
        <v>146.34782608695653</v>
      </c>
      <c r="S342" s="5" t="s">
        <v>8307</v>
      </c>
      <c r="T342" s="5" t="s">
        <v>8312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41913.165972222225</v>
      </c>
      <c r="K343">
        <v>1410555998</v>
      </c>
      <c r="L343" s="9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106.71428571428572</v>
      </c>
      <c r="R343" s="5">
        <f t="shared" si="21"/>
        <v>67.909090909090907</v>
      </c>
      <c r="S343" s="5" t="s">
        <v>8307</v>
      </c>
      <c r="T343" s="5" t="s">
        <v>8312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42489.780844907407</v>
      </c>
      <c r="K344">
        <v>1459363465</v>
      </c>
      <c r="L344" s="9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100.36639999999998</v>
      </c>
      <c r="R344" s="5">
        <f t="shared" si="21"/>
        <v>169.85083076923075</v>
      </c>
      <c r="S344" s="5" t="s">
        <v>8307</v>
      </c>
      <c r="T344" s="5" t="s">
        <v>8312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41957.125</v>
      </c>
      <c r="K345">
        <v>1413308545</v>
      </c>
      <c r="L345" s="9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102.02863333333335</v>
      </c>
      <c r="R345" s="5">
        <f t="shared" si="21"/>
        <v>58.413339694656486</v>
      </c>
      <c r="S345" s="5" t="s">
        <v>8307</v>
      </c>
      <c r="T345" s="5" t="s">
        <v>8312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42156.097222222219</v>
      </c>
      <c r="K346">
        <v>1429312694</v>
      </c>
      <c r="L346" s="9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 s="5">
        <f t="shared" si="21"/>
        <v>119.99298245614035</v>
      </c>
      <c r="S346" s="5" t="s">
        <v>8307</v>
      </c>
      <c r="T346" s="5" t="s">
        <v>8312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42144.944328703699</v>
      </c>
      <c r="K347">
        <v>1429569590</v>
      </c>
      <c r="L347" s="9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 s="5">
        <f t="shared" si="21"/>
        <v>99.860335195530723</v>
      </c>
      <c r="S347" s="5" t="s">
        <v>8307</v>
      </c>
      <c r="T347" s="5" t="s">
        <v>8312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42291.500243055561</v>
      </c>
      <c r="K348">
        <v>1442232021</v>
      </c>
      <c r="L348" s="9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 s="5">
        <f t="shared" si="21"/>
        <v>90.579148936170213</v>
      </c>
      <c r="S348" s="5" t="s">
        <v>8307</v>
      </c>
      <c r="T348" s="5" t="s">
        <v>8312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42322.537141203706</v>
      </c>
      <c r="K349">
        <v>1444910009</v>
      </c>
      <c r="L349" s="9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111.59049999999999</v>
      </c>
      <c r="R349" s="5">
        <f t="shared" si="21"/>
        <v>117.77361477572559</v>
      </c>
      <c r="S349" s="5" t="s">
        <v>8307</v>
      </c>
      <c r="T349" s="5" t="s">
        <v>8312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42237.58699074074</v>
      </c>
      <c r="K350">
        <v>1437573916</v>
      </c>
      <c r="L350" s="9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 s="5">
        <f t="shared" si="21"/>
        <v>86.554621848739501</v>
      </c>
      <c r="S350" s="5" t="s">
        <v>8307</v>
      </c>
      <c r="T350" s="5" t="s">
        <v>8312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42790.498935185184</v>
      </c>
      <c r="K351">
        <v>1485345508</v>
      </c>
      <c r="L351" s="9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 s="5">
        <f t="shared" si="21"/>
        <v>71.899281437125751</v>
      </c>
      <c r="S351" s="5" t="s">
        <v>8307</v>
      </c>
      <c r="T351" s="5" t="s">
        <v>8312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42624.165972222225</v>
      </c>
      <c r="K352">
        <v>1470274509</v>
      </c>
      <c r="L352" s="9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114.75999999999999</v>
      </c>
      <c r="R352" s="5">
        <f t="shared" si="21"/>
        <v>129.81900452488688</v>
      </c>
      <c r="S352" s="5" t="s">
        <v>8307</v>
      </c>
      <c r="T352" s="5" t="s">
        <v>8312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42467.923078703709</v>
      </c>
      <c r="K353">
        <v>1456614554</v>
      </c>
      <c r="L353" s="9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127.34117647058822</v>
      </c>
      <c r="R353" s="5">
        <f t="shared" si="21"/>
        <v>44.912863070539416</v>
      </c>
      <c r="S353" s="5" t="s">
        <v>8307</v>
      </c>
      <c r="T353" s="5" t="s">
        <v>8312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41920.167453703703</v>
      </c>
      <c r="K354">
        <v>1410148868</v>
      </c>
      <c r="L354" s="9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 s="5">
        <f t="shared" si="21"/>
        <v>40.755244755244753</v>
      </c>
      <c r="S354" s="5" t="s">
        <v>8307</v>
      </c>
      <c r="T354" s="5" t="s">
        <v>8312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42327.833553240736</v>
      </c>
      <c r="K355">
        <v>1445367619</v>
      </c>
      <c r="L355" s="9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 s="5">
        <f t="shared" si="21"/>
        <v>103.52394779771615</v>
      </c>
      <c r="S355" s="5" t="s">
        <v>8307</v>
      </c>
      <c r="T355" s="5" t="s">
        <v>8312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42468.786122685182</v>
      </c>
      <c r="K356">
        <v>1457553121</v>
      </c>
      <c r="L356" s="9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 s="5">
        <f t="shared" si="21"/>
        <v>125.44827586206897</v>
      </c>
      <c r="S356" s="5" t="s">
        <v>8307</v>
      </c>
      <c r="T356" s="5" t="s">
        <v>8312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41974.3355787037</v>
      </c>
      <c r="K357">
        <v>1414738994</v>
      </c>
      <c r="L357" s="9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 s="5">
        <f t="shared" si="21"/>
        <v>246.60606060606059</v>
      </c>
      <c r="S357" s="5" t="s">
        <v>8307</v>
      </c>
      <c r="T357" s="5" t="s">
        <v>8312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42445.761493055557</v>
      </c>
      <c r="K358">
        <v>1455563793</v>
      </c>
      <c r="L358" s="9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102.69239999999999</v>
      </c>
      <c r="R358" s="5">
        <f t="shared" si="21"/>
        <v>79.401340206185566</v>
      </c>
      <c r="S358" s="5" t="s">
        <v>8307</v>
      </c>
      <c r="T358" s="5" t="s">
        <v>8312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42118.222187499996</v>
      </c>
      <c r="K359">
        <v>1426396797</v>
      </c>
      <c r="L359" s="9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 s="5">
        <f t="shared" si="21"/>
        <v>86.138613861386133</v>
      </c>
      <c r="S359" s="5" t="s">
        <v>8307</v>
      </c>
      <c r="T359" s="5" t="s">
        <v>8312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42536.625</v>
      </c>
      <c r="K360">
        <v>1463517521</v>
      </c>
      <c r="L360" s="9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103.08800000000001</v>
      </c>
      <c r="R360" s="5">
        <f t="shared" si="21"/>
        <v>193.04868913857678</v>
      </c>
      <c r="S360" s="5" t="s">
        <v>8307</v>
      </c>
      <c r="T360" s="5" t="s">
        <v>8312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41957.216666666667</v>
      </c>
      <c r="K361">
        <v>1414028490</v>
      </c>
      <c r="L361" s="9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104.85537190082646</v>
      </c>
      <c r="R361" s="5">
        <f t="shared" si="21"/>
        <v>84.023178807947019</v>
      </c>
      <c r="S361" s="5" t="s">
        <v>8307</v>
      </c>
      <c r="T361" s="5" t="s">
        <v>8312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42208.132638888885</v>
      </c>
      <c r="K362">
        <v>1433799180</v>
      </c>
      <c r="L362" s="9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 s="5">
        <f t="shared" si="21"/>
        <v>139.82758620689654</v>
      </c>
      <c r="S362" s="5" t="s">
        <v>8307</v>
      </c>
      <c r="T362" s="5" t="s">
        <v>8312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41966.042893518519</v>
      </c>
      <c r="K363">
        <v>1414108906</v>
      </c>
      <c r="L363" s="9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 s="5">
        <f t="shared" si="21"/>
        <v>109.82189265536722</v>
      </c>
      <c r="S363" s="5" t="s">
        <v>8307</v>
      </c>
      <c r="T363" s="5" t="s">
        <v>8312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41859</v>
      </c>
      <c r="K364">
        <v>1405573391</v>
      </c>
      <c r="L364" s="9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124.15933781686496</v>
      </c>
      <c r="R364" s="5">
        <f t="shared" si="21"/>
        <v>139.53488372093022</v>
      </c>
      <c r="S364" s="5" t="s">
        <v>8307</v>
      </c>
      <c r="T364" s="5" t="s">
        <v>8312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40300.806944444441</v>
      </c>
      <c r="K365">
        <v>1268934736</v>
      </c>
      <c r="L365" s="9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101.33333333333334</v>
      </c>
      <c r="R365" s="5">
        <f t="shared" si="21"/>
        <v>347.84615384615387</v>
      </c>
      <c r="S365" s="5" t="s">
        <v>8307</v>
      </c>
      <c r="T365" s="5" t="s">
        <v>8312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41811.165972222225</v>
      </c>
      <c r="K366">
        <v>1400704672</v>
      </c>
      <c r="L366" s="9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110.16142857142856</v>
      </c>
      <c r="R366" s="5">
        <f t="shared" si="21"/>
        <v>68.24159292035398</v>
      </c>
      <c r="S366" s="5" t="s">
        <v>8307</v>
      </c>
      <c r="T366" s="5" t="s">
        <v>8312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41698.606469907405</v>
      </c>
      <c r="K367">
        <v>1391005999</v>
      </c>
      <c r="L367" s="9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103.97333333333334</v>
      </c>
      <c r="R367" s="5">
        <f t="shared" si="21"/>
        <v>239.93846153846152</v>
      </c>
      <c r="S367" s="5" t="s">
        <v>8307</v>
      </c>
      <c r="T367" s="5" t="s">
        <v>8312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41049.793032407404</v>
      </c>
      <c r="K368">
        <v>1334948518</v>
      </c>
      <c r="L368" s="9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 s="5">
        <f t="shared" si="21"/>
        <v>287.31343283582089</v>
      </c>
      <c r="S368" s="5" t="s">
        <v>8307</v>
      </c>
      <c r="T368" s="5" t="s">
        <v>8312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41395.207638888889</v>
      </c>
      <c r="K369">
        <v>1363960278</v>
      </c>
      <c r="L369" s="9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 s="5">
        <f t="shared" si="21"/>
        <v>86.84882352941176</v>
      </c>
      <c r="S369" s="5" t="s">
        <v>8307</v>
      </c>
      <c r="T369" s="5" t="s">
        <v>8312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42078.563912037032</v>
      </c>
      <c r="K370">
        <v>1423405922</v>
      </c>
      <c r="L370" s="9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104.11200000000001</v>
      </c>
      <c r="R370" s="5">
        <f t="shared" si="21"/>
        <v>81.84905660377359</v>
      </c>
      <c r="S370" s="5" t="s">
        <v>8307</v>
      </c>
      <c r="T370" s="5" t="s">
        <v>8312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40923.551724537036</v>
      </c>
      <c r="K371">
        <v>1324041269</v>
      </c>
      <c r="L371" s="9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 s="5">
        <f t="shared" si="21"/>
        <v>42.874970059880241</v>
      </c>
      <c r="S371" s="5" t="s">
        <v>8307</v>
      </c>
      <c r="T371" s="5" t="s">
        <v>8312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42741.795138888891</v>
      </c>
      <c r="K372">
        <v>1481137500</v>
      </c>
      <c r="L372" s="9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 s="5">
        <f t="shared" si="21"/>
        <v>709.41860465116281</v>
      </c>
      <c r="S372" s="5" t="s">
        <v>8307</v>
      </c>
      <c r="T372" s="5" t="s">
        <v>8312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41306.767812500002</v>
      </c>
      <c r="K373">
        <v>1355855139</v>
      </c>
      <c r="L373" s="9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 s="5">
        <f t="shared" si="21"/>
        <v>161.25517890772127</v>
      </c>
      <c r="S373" s="5" t="s">
        <v>8307</v>
      </c>
      <c r="T373" s="5" t="s">
        <v>8312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42465.666666666672</v>
      </c>
      <c r="K374">
        <v>1456408244</v>
      </c>
      <c r="L374" s="9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125.33333333333334</v>
      </c>
      <c r="R374" s="5">
        <f t="shared" si="21"/>
        <v>41.777777777777779</v>
      </c>
      <c r="S374" s="5" t="s">
        <v>8307</v>
      </c>
      <c r="T374" s="5" t="s">
        <v>8312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41108.91201388889</v>
      </c>
      <c r="K375">
        <v>1340056398</v>
      </c>
      <c r="L375" s="9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 s="5">
        <f t="shared" si="21"/>
        <v>89.887640449438209</v>
      </c>
      <c r="S375" s="5" t="s">
        <v>8307</v>
      </c>
      <c r="T375" s="5" t="s">
        <v>8312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40802.889247685183</v>
      </c>
      <c r="K376">
        <v>1312320031</v>
      </c>
      <c r="L376" s="9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 s="5">
        <f t="shared" si="21"/>
        <v>45.051724137931032</v>
      </c>
      <c r="S376" s="5" t="s">
        <v>8307</v>
      </c>
      <c r="T376" s="5" t="s">
        <v>8312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41699.720833333333</v>
      </c>
      <c r="K377">
        <v>1390088311</v>
      </c>
      <c r="L377" s="9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 s="5">
        <f t="shared" si="21"/>
        <v>42.857142857142854</v>
      </c>
      <c r="S377" s="5" t="s">
        <v>8307</v>
      </c>
      <c r="T377" s="5" t="s">
        <v>8312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42607.452731481477</v>
      </c>
      <c r="K378">
        <v>1469443916</v>
      </c>
      <c r="L378" s="9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105.9591836734694</v>
      </c>
      <c r="R378" s="5">
        <f t="shared" si="21"/>
        <v>54.083333333333336</v>
      </c>
      <c r="S378" s="5" t="s">
        <v>8307</v>
      </c>
      <c r="T378" s="5" t="s">
        <v>8312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42322.292361111111</v>
      </c>
      <c r="K379">
        <v>1444888868</v>
      </c>
      <c r="L379" s="9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114.39999999999999</v>
      </c>
      <c r="R379" s="5">
        <f t="shared" si="21"/>
        <v>103.21804511278195</v>
      </c>
      <c r="S379" s="5" t="s">
        <v>8307</v>
      </c>
      <c r="T379" s="5" t="s">
        <v>8312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42394.994444444441</v>
      </c>
      <c r="K380">
        <v>1451655808</v>
      </c>
      <c r="L380" s="9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111.76666666666665</v>
      </c>
      <c r="R380" s="5">
        <f t="shared" si="21"/>
        <v>40.397590361445786</v>
      </c>
      <c r="S380" s="5" t="s">
        <v>8307</v>
      </c>
      <c r="T380" s="5" t="s">
        <v>8312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41032.688333333332</v>
      </c>
      <c r="K381">
        <v>1332174672</v>
      </c>
      <c r="L381" s="9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116.08000000000001</v>
      </c>
      <c r="R381" s="5">
        <f t="shared" si="21"/>
        <v>116.85906040268456</v>
      </c>
      <c r="S381" s="5" t="s">
        <v>8307</v>
      </c>
      <c r="T381" s="5" t="s">
        <v>8312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42392.719814814816</v>
      </c>
      <c r="K382">
        <v>1451409392</v>
      </c>
      <c r="L382" s="9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 s="5">
        <f t="shared" si="21"/>
        <v>115.51020408163265</v>
      </c>
      <c r="S382" s="5" t="s">
        <v>8307</v>
      </c>
      <c r="T382" s="5" t="s">
        <v>8312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41120.208333333336</v>
      </c>
      <c r="K383">
        <v>1340642717</v>
      </c>
      <c r="L383" s="9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104.72999999999999</v>
      </c>
      <c r="R383" s="5">
        <f t="shared" si="21"/>
        <v>104.31274900398407</v>
      </c>
      <c r="S383" s="5" t="s">
        <v>8307</v>
      </c>
      <c r="T383" s="5" t="s">
        <v>8312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41158.709490740745</v>
      </c>
      <c r="K384">
        <v>1345741300</v>
      </c>
      <c r="L384" s="9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255.83333333333331</v>
      </c>
      <c r="R384" s="5">
        <f t="shared" si="21"/>
        <v>69.772727272727266</v>
      </c>
      <c r="S384" s="5" t="s">
        <v>8307</v>
      </c>
      <c r="T384" s="5" t="s">
        <v>8312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41778.117581018516</v>
      </c>
      <c r="K385">
        <v>1398480559</v>
      </c>
      <c r="L385" s="9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 s="5">
        <f t="shared" si="21"/>
        <v>43.020833333333336</v>
      </c>
      <c r="S385" s="5" t="s">
        <v>8307</v>
      </c>
      <c r="T385" s="5" t="s">
        <v>8312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42010.781793981485</v>
      </c>
      <c r="K386">
        <v>1417977947</v>
      </c>
      <c r="L386" s="9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(E386/D386)*100</f>
        <v>112.105</v>
      </c>
      <c r="R386" s="5">
        <f t="shared" ref="R386:R449" si="25">E386/N386</f>
        <v>58.540469973890339</v>
      </c>
      <c r="S386" s="5" t="s">
        <v>8307</v>
      </c>
      <c r="T386" s="5" t="s">
        <v>8312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</f>
        <v>41964.626168981486</v>
      </c>
      <c r="K387">
        <v>1413986501</v>
      </c>
      <c r="L387" s="9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105.982</v>
      </c>
      <c r="R387" s="5">
        <f t="shared" si="25"/>
        <v>111.79535864978902</v>
      </c>
      <c r="S387" s="5" t="s">
        <v>8307</v>
      </c>
      <c r="T387" s="5" t="s">
        <v>8312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42226.951284722221</v>
      </c>
      <c r="K388">
        <v>1437950991</v>
      </c>
      <c r="L388" s="9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 s="5">
        <f t="shared" si="25"/>
        <v>46.230769230769234</v>
      </c>
      <c r="S388" s="5" t="s">
        <v>8307</v>
      </c>
      <c r="T388" s="5" t="s">
        <v>8312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42231.25</v>
      </c>
      <c r="K389">
        <v>1436976858</v>
      </c>
      <c r="L389" s="9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213.98947368421051</v>
      </c>
      <c r="R389" s="5">
        <f t="shared" si="25"/>
        <v>144.69039145907473</v>
      </c>
      <c r="S389" s="5" t="s">
        <v>8307</v>
      </c>
      <c r="T389" s="5" t="s">
        <v>8312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42579.076157407413</v>
      </c>
      <c r="K390">
        <v>1467078580</v>
      </c>
      <c r="L390" s="9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126.16000000000001</v>
      </c>
      <c r="R390" s="5">
        <f t="shared" si="25"/>
        <v>88.845070422535215</v>
      </c>
      <c r="S390" s="5" t="s">
        <v>8307</v>
      </c>
      <c r="T390" s="5" t="s">
        <v>8312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41705.957638888889</v>
      </c>
      <c r="K391">
        <v>1391477450</v>
      </c>
      <c r="L391" s="9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 s="5">
        <f t="shared" si="25"/>
        <v>81.75107284768211</v>
      </c>
      <c r="S391" s="5" t="s">
        <v>8307</v>
      </c>
      <c r="T391" s="5" t="s">
        <v>8312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42132.036712962959</v>
      </c>
      <c r="K392">
        <v>1429318372</v>
      </c>
      <c r="L392" s="9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 s="5">
        <f t="shared" si="25"/>
        <v>71.428571428571431</v>
      </c>
      <c r="S392" s="5" t="s">
        <v>8307</v>
      </c>
      <c r="T392" s="5" t="s">
        <v>8312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40895.040972222225</v>
      </c>
      <c r="K393">
        <v>1321578051</v>
      </c>
      <c r="L393" s="9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 s="5">
        <f t="shared" si="25"/>
        <v>104.25906735751295</v>
      </c>
      <c r="S393" s="5" t="s">
        <v>8307</v>
      </c>
      <c r="T393" s="5" t="s">
        <v>8312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40794.125</v>
      </c>
      <c r="K394">
        <v>1312823571</v>
      </c>
      <c r="L394" s="9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 s="5">
        <f t="shared" si="25"/>
        <v>90.616504854368927</v>
      </c>
      <c r="S394" s="5" t="s">
        <v>8307</v>
      </c>
      <c r="T394" s="5" t="s">
        <v>8312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41557.708935185183</v>
      </c>
      <c r="K395">
        <v>1378746052</v>
      </c>
      <c r="L395" s="9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 s="5">
        <f t="shared" si="25"/>
        <v>157.33048433048432</v>
      </c>
      <c r="S395" s="5" t="s">
        <v>8307</v>
      </c>
      <c r="T395" s="5" t="s">
        <v>8312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42477.776412037041</v>
      </c>
      <c r="K396">
        <v>1455737882</v>
      </c>
      <c r="L396" s="9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 s="5">
        <f t="shared" si="25"/>
        <v>105.18</v>
      </c>
      <c r="S396" s="5" t="s">
        <v>8307</v>
      </c>
      <c r="T396" s="5" t="s">
        <v>8312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41026.897222222222</v>
      </c>
      <c r="K397">
        <v>1332452960</v>
      </c>
      <c r="L397" s="9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108.04450000000001</v>
      </c>
      <c r="R397" s="5">
        <f t="shared" si="25"/>
        <v>58.719836956521746</v>
      </c>
      <c r="S397" s="5" t="s">
        <v>8307</v>
      </c>
      <c r="T397" s="5" t="s">
        <v>8312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41097.564884259256</v>
      </c>
      <c r="K398">
        <v>1340372006</v>
      </c>
      <c r="L398" s="9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 s="5">
        <f t="shared" si="25"/>
        <v>81.632653061224488</v>
      </c>
      <c r="S398" s="5" t="s">
        <v>8307</v>
      </c>
      <c r="T398" s="5" t="s">
        <v>8312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40422.155555555553</v>
      </c>
      <c r="K399">
        <v>1279651084</v>
      </c>
      <c r="L399" s="9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 s="5">
        <f t="shared" si="25"/>
        <v>56.460043668122275</v>
      </c>
      <c r="S399" s="5" t="s">
        <v>8307</v>
      </c>
      <c r="T399" s="5" t="s">
        <v>8312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42123.793124999997</v>
      </c>
      <c r="K400">
        <v>1426446126</v>
      </c>
      <c r="L400" s="9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125.16000000000001</v>
      </c>
      <c r="R400" s="5">
        <f t="shared" si="25"/>
        <v>140.1044776119403</v>
      </c>
      <c r="S400" s="5" t="s">
        <v>8307</v>
      </c>
      <c r="T400" s="5" t="s">
        <v>8312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42718.5</v>
      </c>
      <c r="K401">
        <v>1479070867</v>
      </c>
      <c r="L401" s="9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106.80499999999999</v>
      </c>
      <c r="R401" s="5">
        <f t="shared" si="25"/>
        <v>224.85263157894738</v>
      </c>
      <c r="S401" s="5" t="s">
        <v>8307</v>
      </c>
      <c r="T401" s="5" t="s">
        <v>8312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41776.145833333336</v>
      </c>
      <c r="K402">
        <v>1397661347</v>
      </c>
      <c r="L402" s="9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 s="5">
        <f t="shared" si="25"/>
        <v>181.13306451612902</v>
      </c>
      <c r="S402" s="5" t="s">
        <v>8307</v>
      </c>
      <c r="T402" s="5" t="s">
        <v>8312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40762.842245370368</v>
      </c>
      <c r="K403">
        <v>1310155970</v>
      </c>
      <c r="L403" s="9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 s="5">
        <f t="shared" si="25"/>
        <v>711.04109589041093</v>
      </c>
      <c r="S403" s="5" t="s">
        <v>8307</v>
      </c>
      <c r="T403" s="5" t="s">
        <v>8312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42313.58121527778</v>
      </c>
      <c r="K404">
        <v>1444913817</v>
      </c>
      <c r="L404" s="9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 s="5">
        <f t="shared" si="25"/>
        <v>65.883720930232556</v>
      </c>
      <c r="S404" s="5" t="s">
        <v>8307</v>
      </c>
      <c r="T404" s="5" t="s">
        <v>8312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40765.297222222223</v>
      </c>
      <c r="K405">
        <v>1308900441</v>
      </c>
      <c r="L405" s="9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105.25999999999999</v>
      </c>
      <c r="R405" s="5">
        <f t="shared" si="25"/>
        <v>75.185714285714283</v>
      </c>
      <c r="S405" s="5" t="s">
        <v>8307</v>
      </c>
      <c r="T405" s="5" t="s">
        <v>8312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41675.961111111108</v>
      </c>
      <c r="K406">
        <v>1389107062</v>
      </c>
      <c r="L406" s="9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 s="5">
        <f t="shared" si="25"/>
        <v>133.14391143911439</v>
      </c>
      <c r="S406" s="5" t="s">
        <v>8307</v>
      </c>
      <c r="T406" s="5" t="s">
        <v>8312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41704.08494212963</v>
      </c>
      <c r="K407">
        <v>1391479339</v>
      </c>
      <c r="L407" s="9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 s="5">
        <f t="shared" si="25"/>
        <v>55.2</v>
      </c>
      <c r="S407" s="5" t="s">
        <v>8307</v>
      </c>
      <c r="T407" s="5" t="s">
        <v>8312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40672.249305555553</v>
      </c>
      <c r="K408">
        <v>1301975637</v>
      </c>
      <c r="L408" s="9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 s="5">
        <f t="shared" si="25"/>
        <v>86.163714285714292</v>
      </c>
      <c r="S408" s="5" t="s">
        <v>8307</v>
      </c>
      <c r="T408" s="5" t="s">
        <v>8312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40866.912615740745</v>
      </c>
      <c r="K409">
        <v>1316552050</v>
      </c>
      <c r="L409" s="9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101.55000000000001</v>
      </c>
      <c r="R409" s="5">
        <f t="shared" si="25"/>
        <v>92.318181818181813</v>
      </c>
      <c r="S409" s="5" t="s">
        <v>8307</v>
      </c>
      <c r="T409" s="5" t="s">
        <v>8312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41583.777662037035</v>
      </c>
      <c r="K410">
        <v>1380217190</v>
      </c>
      <c r="L410" s="9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 s="5">
        <f t="shared" si="25"/>
        <v>160.16473684210527</v>
      </c>
      <c r="S410" s="5" t="s">
        <v>8307</v>
      </c>
      <c r="T410" s="5" t="s">
        <v>8312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42573.862777777773</v>
      </c>
      <c r="K411">
        <v>1466628144</v>
      </c>
      <c r="L411" s="9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 s="5">
        <f t="shared" si="25"/>
        <v>45.6</v>
      </c>
      <c r="S411" s="5" t="s">
        <v>8307</v>
      </c>
      <c r="T411" s="5" t="s">
        <v>8312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42173.981446759266</v>
      </c>
      <c r="K412">
        <v>1429486397</v>
      </c>
      <c r="L412" s="9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128.29999999999998</v>
      </c>
      <c r="R412" s="5">
        <f t="shared" si="25"/>
        <v>183.28571428571428</v>
      </c>
      <c r="S412" s="5" t="s">
        <v>8307</v>
      </c>
      <c r="T412" s="5" t="s">
        <v>8312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41630.208333333336</v>
      </c>
      <c r="K413">
        <v>1384920804</v>
      </c>
      <c r="L413" s="9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 s="5">
        <f t="shared" si="25"/>
        <v>125.78838174273859</v>
      </c>
      <c r="S413" s="5" t="s">
        <v>8307</v>
      </c>
      <c r="T413" s="5" t="s">
        <v>8312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41115.742800925924</v>
      </c>
      <c r="K414">
        <v>1341856178</v>
      </c>
      <c r="L414" s="9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 s="5">
        <f t="shared" si="25"/>
        <v>57.654545454545456</v>
      </c>
      <c r="S414" s="5" t="s">
        <v>8307</v>
      </c>
      <c r="T414" s="5" t="s">
        <v>8312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41109.877442129626</v>
      </c>
      <c r="K415">
        <v>1340139811</v>
      </c>
      <c r="L415" s="9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 s="5">
        <f t="shared" si="25"/>
        <v>78.660818713450297</v>
      </c>
      <c r="S415" s="5" t="s">
        <v>8307</v>
      </c>
      <c r="T415" s="5" t="s">
        <v>8312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41559.063252314816</v>
      </c>
      <c r="K416">
        <v>1378949465</v>
      </c>
      <c r="L416" s="9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 s="5">
        <f t="shared" si="25"/>
        <v>91.480769230769226</v>
      </c>
      <c r="S416" s="5" t="s">
        <v>8307</v>
      </c>
      <c r="T416" s="5" t="s">
        <v>8312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41929.5</v>
      </c>
      <c r="K417">
        <v>1411417602</v>
      </c>
      <c r="L417" s="9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 s="5">
        <f t="shared" si="25"/>
        <v>68.09809523809524</v>
      </c>
      <c r="S417" s="5" t="s">
        <v>8307</v>
      </c>
      <c r="T417" s="5" t="s">
        <v>8312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41678.396192129629</v>
      </c>
      <c r="K418">
        <v>1389259831</v>
      </c>
      <c r="L418" s="9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120.21700000000001</v>
      </c>
      <c r="R418" s="5">
        <f t="shared" si="25"/>
        <v>48.086800000000004</v>
      </c>
      <c r="S418" s="5" t="s">
        <v>8307</v>
      </c>
      <c r="T418" s="5" t="s">
        <v>8312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41372.189583333333</v>
      </c>
      <c r="K419">
        <v>1364426260</v>
      </c>
      <c r="L419" s="9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 s="5">
        <f t="shared" si="25"/>
        <v>202.42307692307693</v>
      </c>
      <c r="S419" s="5" t="s">
        <v>8307</v>
      </c>
      <c r="T419" s="5" t="s">
        <v>8312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42208.282372685186</v>
      </c>
      <c r="K420">
        <v>1435041997</v>
      </c>
      <c r="L420" s="9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 s="5">
        <f t="shared" si="25"/>
        <v>216.75</v>
      </c>
      <c r="S420" s="5" t="s">
        <v>8307</v>
      </c>
      <c r="T420" s="5" t="s">
        <v>8312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41454.842442129629</v>
      </c>
      <c r="K421">
        <v>1367352787</v>
      </c>
      <c r="L421" s="9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 s="5">
        <f t="shared" si="25"/>
        <v>110.06849315068493</v>
      </c>
      <c r="S421" s="5" t="s">
        <v>8307</v>
      </c>
      <c r="T421" s="5" t="s">
        <v>8312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41712.194803240738</v>
      </c>
      <c r="K422">
        <v>1392183631</v>
      </c>
      <c r="L422" s="9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0.43939393939393934</v>
      </c>
      <c r="R422" s="5">
        <f t="shared" si="25"/>
        <v>4.833333333333333</v>
      </c>
      <c r="S422" s="5" t="s">
        <v>8307</v>
      </c>
      <c r="T422" s="5" t="s">
        <v>8313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42237.491388888884</v>
      </c>
      <c r="K423">
        <v>1434973656</v>
      </c>
      <c r="L423" s="9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 s="5">
        <f t="shared" si="25"/>
        <v>50.166666666666664</v>
      </c>
      <c r="S423" s="5" t="s">
        <v>8307</v>
      </c>
      <c r="T423" s="5" t="s">
        <v>8313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41893.260381944441</v>
      </c>
      <c r="K424">
        <v>1407824097</v>
      </c>
      <c r="L424" s="9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 s="5">
        <f t="shared" si="25"/>
        <v>35.833333333333336</v>
      </c>
      <c r="S424" s="5" t="s">
        <v>8307</v>
      </c>
      <c r="T424" s="5" t="s">
        <v>8313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41430.92627314815</v>
      </c>
      <c r="K425">
        <v>1367878430</v>
      </c>
      <c r="L425" s="9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 s="5">
        <f t="shared" si="25"/>
        <v>11.76923076923077</v>
      </c>
      <c r="S425" s="5" t="s">
        <v>8307</v>
      </c>
      <c r="T425" s="5" t="s">
        <v>8313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40994.334479166668</v>
      </c>
      <c r="K426">
        <v>1327568499</v>
      </c>
      <c r="L426" s="9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6.7966666666666677</v>
      </c>
      <c r="R426" s="5">
        <f t="shared" si="25"/>
        <v>40.78</v>
      </c>
      <c r="S426" s="5" t="s">
        <v>8307</v>
      </c>
      <c r="T426" s="5" t="s">
        <v>8313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42335.902824074074</v>
      </c>
      <c r="K427">
        <v>1443472804</v>
      </c>
      <c r="L427" s="9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 s="5">
        <f t="shared" si="25"/>
        <v>3</v>
      </c>
      <c r="S427" s="5" t="s">
        <v>8307</v>
      </c>
      <c r="T427" s="5" t="s">
        <v>8313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42430.711967592593</v>
      </c>
      <c r="K428">
        <v>1454259914</v>
      </c>
      <c r="L428" s="9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1.3299999999999998</v>
      </c>
      <c r="R428" s="5">
        <f t="shared" si="25"/>
        <v>16.625</v>
      </c>
      <c r="S428" s="5" t="s">
        <v>8307</v>
      </c>
      <c r="T428" s="5" t="s">
        <v>8313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42299.790972222225</v>
      </c>
      <c r="K429">
        <v>1444340940</v>
      </c>
      <c r="L429" s="9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5" t="e">
        <f t="shared" si="25"/>
        <v>#DIV/0!</v>
      </c>
      <c r="S429" s="5" t="s">
        <v>8307</v>
      </c>
      <c r="T429" s="5" t="s">
        <v>8313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41806.916666666664</v>
      </c>
      <c r="K430">
        <v>1400523845</v>
      </c>
      <c r="L430" s="9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5.6333333333333329</v>
      </c>
      <c r="R430" s="5">
        <f t="shared" si="25"/>
        <v>52</v>
      </c>
      <c r="S430" s="5" t="s">
        <v>8307</v>
      </c>
      <c r="T430" s="5" t="s">
        <v>8313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40144.207638888889</v>
      </c>
      <c r="K431">
        <v>1252964282</v>
      </c>
      <c r="L431" s="9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5" t="e">
        <f t="shared" si="25"/>
        <v>#DIV/0!</v>
      </c>
      <c r="S431" s="5" t="s">
        <v>8307</v>
      </c>
      <c r="T431" s="5" t="s">
        <v>8313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41528.107256944444</v>
      </c>
      <c r="K432">
        <v>1377570867</v>
      </c>
      <c r="L432" s="9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 s="5">
        <f t="shared" si="25"/>
        <v>4.8</v>
      </c>
      <c r="S432" s="5" t="s">
        <v>8307</v>
      </c>
      <c r="T432" s="5" t="s">
        <v>8313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42556.871331018512</v>
      </c>
      <c r="K433">
        <v>1465160083</v>
      </c>
      <c r="L433" s="9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 s="5">
        <f t="shared" si="25"/>
        <v>51.875</v>
      </c>
      <c r="S433" s="5" t="s">
        <v>8307</v>
      </c>
      <c r="T433" s="5" t="s">
        <v>8313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42298.726631944446</v>
      </c>
      <c r="K434">
        <v>1440264381</v>
      </c>
      <c r="L434" s="9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 s="5">
        <f t="shared" si="25"/>
        <v>71.25</v>
      </c>
      <c r="S434" s="5" t="s">
        <v>8307</v>
      </c>
      <c r="T434" s="5" t="s">
        <v>8313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42288.629884259266</v>
      </c>
      <c r="K435">
        <v>1439392022</v>
      </c>
      <c r="L435" s="9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5" t="e">
        <f t="shared" si="25"/>
        <v>#DIV/0!</v>
      </c>
      <c r="S435" s="5" t="s">
        <v>8307</v>
      </c>
      <c r="T435" s="5" t="s">
        <v>8313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41609.876180555555</v>
      </c>
      <c r="K436">
        <v>1383076902</v>
      </c>
      <c r="L436" s="9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 s="5">
        <f t="shared" si="25"/>
        <v>62.5</v>
      </c>
      <c r="S436" s="5" t="s">
        <v>8307</v>
      </c>
      <c r="T436" s="5" t="s">
        <v>8313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41530.747453703705</v>
      </c>
      <c r="K437">
        <v>1376502980</v>
      </c>
      <c r="L437" s="9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 s="5">
        <f t="shared" si="25"/>
        <v>1</v>
      </c>
      <c r="S437" s="5" t="s">
        <v>8307</v>
      </c>
      <c r="T437" s="5" t="s">
        <v>8313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41486.36241898148</v>
      </c>
      <c r="K438">
        <v>1372668113</v>
      </c>
      <c r="L438" s="9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5" t="e">
        <f t="shared" si="25"/>
        <v>#DIV/0!</v>
      </c>
      <c r="S438" s="5" t="s">
        <v>8307</v>
      </c>
      <c r="T438" s="5" t="s">
        <v>8313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42651.31858796296</v>
      </c>
      <c r="K439">
        <v>1470728326</v>
      </c>
      <c r="L439" s="9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5" t="e">
        <f t="shared" si="25"/>
        <v>#DIV/0!</v>
      </c>
      <c r="S439" s="5" t="s">
        <v>8307</v>
      </c>
      <c r="T439" s="5" t="s">
        <v>8313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42326.302754629629</v>
      </c>
      <c r="K440">
        <v>1445235358</v>
      </c>
      <c r="L440" s="9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</v>
      </c>
      <c r="R440" s="5">
        <f t="shared" si="25"/>
        <v>170.54545454545453</v>
      </c>
      <c r="S440" s="5" t="s">
        <v>8307</v>
      </c>
      <c r="T440" s="5" t="s">
        <v>8313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41929.761782407404</v>
      </c>
      <c r="K441">
        <v>1412705818</v>
      </c>
      <c r="L441" s="9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5" t="e">
        <f t="shared" si="25"/>
        <v>#DIV/0!</v>
      </c>
      <c r="S441" s="5" t="s">
        <v>8307</v>
      </c>
      <c r="T441" s="5" t="s">
        <v>8313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42453.943900462968</v>
      </c>
      <c r="K442">
        <v>1456270753</v>
      </c>
      <c r="L442" s="9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 s="5">
        <f t="shared" si="25"/>
        <v>5</v>
      </c>
      <c r="S442" s="5" t="s">
        <v>8307</v>
      </c>
      <c r="T442" s="5" t="s">
        <v>8313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41580.793935185182</v>
      </c>
      <c r="K443">
        <v>1380826996</v>
      </c>
      <c r="L443" s="9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5" t="e">
        <f t="shared" si="25"/>
        <v>#DIV/0!</v>
      </c>
      <c r="S443" s="5" t="s">
        <v>8307</v>
      </c>
      <c r="T443" s="5" t="s">
        <v>8313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42054.888692129629</v>
      </c>
      <c r="K444">
        <v>1421788783</v>
      </c>
      <c r="L444" s="9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 s="5">
        <f t="shared" si="25"/>
        <v>393.58823529411762</v>
      </c>
      <c r="S444" s="5" t="s">
        <v>8307</v>
      </c>
      <c r="T444" s="5" t="s">
        <v>8313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41680.015057870369</v>
      </c>
      <c r="K445">
        <v>1389399701</v>
      </c>
      <c r="L445" s="9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 s="5">
        <f t="shared" si="25"/>
        <v>5</v>
      </c>
      <c r="S445" s="5" t="s">
        <v>8307</v>
      </c>
      <c r="T445" s="5" t="s">
        <v>8313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40954.906956018516</v>
      </c>
      <c r="K446">
        <v>1324158361</v>
      </c>
      <c r="L446" s="9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 s="5">
        <f t="shared" si="25"/>
        <v>50</v>
      </c>
      <c r="S446" s="5" t="s">
        <v>8307</v>
      </c>
      <c r="T446" s="5" t="s">
        <v>8313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42145.335358796292</v>
      </c>
      <c r="K447">
        <v>1430899375</v>
      </c>
      <c r="L447" s="9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 s="5">
        <f t="shared" si="25"/>
        <v>1</v>
      </c>
      <c r="S447" s="5" t="s">
        <v>8307</v>
      </c>
      <c r="T447" s="5" t="s">
        <v>8313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42067.083564814813</v>
      </c>
      <c r="K448">
        <v>1422842420</v>
      </c>
      <c r="L448" s="9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 s="5">
        <f t="shared" si="25"/>
        <v>47.875</v>
      </c>
      <c r="S448" s="5" t="s">
        <v>8307</v>
      </c>
      <c r="T448" s="5" t="s">
        <v>8313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41356.513460648144</v>
      </c>
      <c r="K449">
        <v>1361884763</v>
      </c>
      <c r="L449" s="9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 s="5">
        <f t="shared" si="25"/>
        <v>5</v>
      </c>
      <c r="S449" s="5" t="s">
        <v>8307</v>
      </c>
      <c r="T449" s="5" t="s">
        <v>8313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41773.758043981477</v>
      </c>
      <c r="K450">
        <v>1398363095</v>
      </c>
      <c r="L450" s="9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(E450/D450)*100</f>
        <v>3.2804000000000002</v>
      </c>
      <c r="R450" s="5">
        <f t="shared" ref="R450:R513" si="29">E450/N450</f>
        <v>20.502500000000001</v>
      </c>
      <c r="S450" s="5" t="s">
        <v>8307</v>
      </c>
      <c r="T450" s="5" t="s">
        <v>8313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</f>
        <v>41564.568113425928</v>
      </c>
      <c r="K451">
        <v>1379425085</v>
      </c>
      <c r="L451" s="9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2.25</v>
      </c>
      <c r="R451" s="5">
        <f t="shared" si="29"/>
        <v>9</v>
      </c>
      <c r="S451" s="5" t="s">
        <v>8307</v>
      </c>
      <c r="T451" s="5" t="s">
        <v>8313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41684.946759259255</v>
      </c>
      <c r="K452">
        <v>1389825800</v>
      </c>
      <c r="L452" s="9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 s="5">
        <f t="shared" si="29"/>
        <v>56.571428571428569</v>
      </c>
      <c r="S452" s="5" t="s">
        <v>8307</v>
      </c>
      <c r="T452" s="5" t="s">
        <v>8313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41664.715173611112</v>
      </c>
      <c r="K453">
        <v>1388077791</v>
      </c>
      <c r="L453" s="9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5" t="e">
        <f t="shared" si="29"/>
        <v>#DIV/0!</v>
      </c>
      <c r="S453" s="5" t="s">
        <v>8307</v>
      </c>
      <c r="T453" s="5" t="s">
        <v>8313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42137.703877314809</v>
      </c>
      <c r="K454">
        <v>1428944015</v>
      </c>
      <c r="L454" s="9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 s="5">
        <f t="shared" si="29"/>
        <v>40</v>
      </c>
      <c r="S454" s="5" t="s">
        <v>8307</v>
      </c>
      <c r="T454" s="5" t="s">
        <v>8313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42054.824988425928</v>
      </c>
      <c r="K455">
        <v>1422992879</v>
      </c>
      <c r="L455" s="9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 s="5">
        <f t="shared" si="29"/>
        <v>13</v>
      </c>
      <c r="S455" s="5" t="s">
        <v>8307</v>
      </c>
      <c r="T455" s="5" t="s">
        <v>8313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41969.551388888889</v>
      </c>
      <c r="K456">
        <v>1414343571</v>
      </c>
      <c r="L456" s="9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0.82000000000000006</v>
      </c>
      <c r="R456" s="5">
        <f t="shared" si="29"/>
        <v>16.399999999999999</v>
      </c>
      <c r="S456" s="5" t="s">
        <v>8307</v>
      </c>
      <c r="T456" s="5" t="s">
        <v>8313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41016.021527777775</v>
      </c>
      <c r="K457">
        <v>1330733022</v>
      </c>
      <c r="L457" s="9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6.9230769230769221E-2</v>
      </c>
      <c r="R457" s="5">
        <f t="shared" si="29"/>
        <v>22.5</v>
      </c>
      <c r="S457" s="5" t="s">
        <v>8307</v>
      </c>
      <c r="T457" s="5" t="s">
        <v>8313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41569.165972222225</v>
      </c>
      <c r="K458">
        <v>1380559201</v>
      </c>
      <c r="L458" s="9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 s="5">
        <f t="shared" si="29"/>
        <v>20.333333333333332</v>
      </c>
      <c r="S458" s="5" t="s">
        <v>8307</v>
      </c>
      <c r="T458" s="5" t="s">
        <v>8313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41867.767500000002</v>
      </c>
      <c r="K459">
        <v>1405621512</v>
      </c>
      <c r="L459" s="9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5" t="e">
        <f t="shared" si="29"/>
        <v>#DIV/0!</v>
      </c>
      <c r="S459" s="5" t="s">
        <v>8307</v>
      </c>
      <c r="T459" s="5" t="s">
        <v>8313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41408.69976851852</v>
      </c>
      <c r="K460">
        <v>1365958060</v>
      </c>
      <c r="L460" s="9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 s="5">
        <f t="shared" si="29"/>
        <v>16.755102040816325</v>
      </c>
      <c r="S460" s="5" t="s">
        <v>8307</v>
      </c>
      <c r="T460" s="5" t="s">
        <v>8313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40860.682025462964</v>
      </c>
      <c r="K461">
        <v>1316013727</v>
      </c>
      <c r="L461" s="9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 s="5">
        <f t="shared" si="29"/>
        <v>25</v>
      </c>
      <c r="S461" s="5" t="s">
        <v>8307</v>
      </c>
      <c r="T461" s="5" t="s">
        <v>8313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41791.166666666664</v>
      </c>
      <c r="K462">
        <v>1398862875</v>
      </c>
      <c r="L462" s="9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 s="5">
        <f t="shared" si="29"/>
        <v>12.5</v>
      </c>
      <c r="S462" s="5" t="s">
        <v>8307</v>
      </c>
      <c r="T462" s="5" t="s">
        <v>8313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41427.84684027778</v>
      </c>
      <c r="K463">
        <v>1368476367</v>
      </c>
      <c r="L463" s="9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5" t="e">
        <f t="shared" si="29"/>
        <v>#DIV/0!</v>
      </c>
      <c r="S463" s="5" t="s">
        <v>8307</v>
      </c>
      <c r="T463" s="5" t="s">
        <v>8313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40765.126631944448</v>
      </c>
      <c r="K464">
        <v>1307761341</v>
      </c>
      <c r="L464" s="9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5" t="e">
        <f t="shared" si="29"/>
        <v>#DIV/0!</v>
      </c>
      <c r="S464" s="5" t="s">
        <v>8307</v>
      </c>
      <c r="T464" s="5" t="s">
        <v>8313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40810.710104166668</v>
      </c>
      <c r="K465">
        <v>1311699753</v>
      </c>
      <c r="L465" s="9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 s="5">
        <f t="shared" si="29"/>
        <v>113.63636363636364</v>
      </c>
      <c r="S465" s="5" t="s">
        <v>8307</v>
      </c>
      <c r="T465" s="5" t="s">
        <v>8313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42508.848784722228</v>
      </c>
      <c r="K466">
        <v>1461874935</v>
      </c>
      <c r="L466" s="9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 s="5">
        <f t="shared" si="29"/>
        <v>1</v>
      </c>
      <c r="S466" s="5" t="s">
        <v>8307</v>
      </c>
      <c r="T466" s="5" t="s">
        <v>8313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41817.120069444441</v>
      </c>
      <c r="K467">
        <v>1402455174</v>
      </c>
      <c r="L467" s="9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 s="5">
        <f t="shared" si="29"/>
        <v>17.25</v>
      </c>
      <c r="S467" s="5" t="s">
        <v>8307</v>
      </c>
      <c r="T467" s="5" t="s">
        <v>8313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41159.942870370374</v>
      </c>
      <c r="K468">
        <v>1344465464</v>
      </c>
      <c r="L468" s="9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 s="5">
        <f t="shared" si="29"/>
        <v>15.2</v>
      </c>
      <c r="S468" s="5" t="s">
        <v>8307</v>
      </c>
      <c r="T468" s="5" t="s">
        <v>8313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41180.679791666669</v>
      </c>
      <c r="K469">
        <v>1344961134</v>
      </c>
      <c r="L469" s="9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 s="5">
        <f t="shared" si="29"/>
        <v>110.64102564102564</v>
      </c>
      <c r="S469" s="5" t="s">
        <v>8307</v>
      </c>
      <c r="T469" s="5" t="s">
        <v>8313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41101.160474537035</v>
      </c>
      <c r="K470">
        <v>1336795283</v>
      </c>
      <c r="L470" s="9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5" t="e">
        <f t="shared" si="29"/>
        <v>#DIV/0!</v>
      </c>
      <c r="S470" s="5" t="s">
        <v>8307</v>
      </c>
      <c r="T470" s="5" t="s">
        <v>8313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41887.989861111113</v>
      </c>
      <c r="K471">
        <v>1404776724</v>
      </c>
      <c r="L471" s="9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5" t="e">
        <f t="shared" si="29"/>
        <v>#DIV/0!</v>
      </c>
      <c r="S471" s="5" t="s">
        <v>8307</v>
      </c>
      <c r="T471" s="5" t="s">
        <v>8313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41655.166666666664</v>
      </c>
      <c r="K472">
        <v>1385524889</v>
      </c>
      <c r="L472" s="9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 s="5">
        <f t="shared" si="29"/>
        <v>25.5</v>
      </c>
      <c r="S472" s="5" t="s">
        <v>8307</v>
      </c>
      <c r="T472" s="5" t="s">
        <v>8313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41748.680312500001</v>
      </c>
      <c r="K473">
        <v>1394039979</v>
      </c>
      <c r="L473" s="9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 s="5">
        <f t="shared" si="29"/>
        <v>38.476470588235294</v>
      </c>
      <c r="S473" s="5" t="s">
        <v>8307</v>
      </c>
      <c r="T473" s="5" t="s">
        <v>8313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41874.922662037039</v>
      </c>
      <c r="K474">
        <v>1406239718</v>
      </c>
      <c r="L474" s="9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 s="5">
        <f t="shared" si="29"/>
        <v>28.2</v>
      </c>
      <c r="S474" s="5" t="s">
        <v>8307</v>
      </c>
      <c r="T474" s="5" t="s">
        <v>8313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41899.698136574072</v>
      </c>
      <c r="K475">
        <v>1408380319</v>
      </c>
      <c r="L475" s="9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 s="5">
        <f t="shared" si="29"/>
        <v>61.5</v>
      </c>
      <c r="S475" s="5" t="s">
        <v>8307</v>
      </c>
      <c r="T475" s="5" t="s">
        <v>8313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42783.329039351855</v>
      </c>
      <c r="K476">
        <v>1484726029</v>
      </c>
      <c r="L476" s="9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 s="5">
        <f t="shared" si="29"/>
        <v>1</v>
      </c>
      <c r="S476" s="5" t="s">
        <v>8307</v>
      </c>
      <c r="T476" s="5" t="s">
        <v>8313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42130.086145833338</v>
      </c>
      <c r="K477">
        <v>1428285843</v>
      </c>
      <c r="L477" s="9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5" t="e">
        <f t="shared" si="29"/>
        <v>#DIV/0!</v>
      </c>
      <c r="S477" s="5" t="s">
        <v>8307</v>
      </c>
      <c r="T477" s="5" t="s">
        <v>8313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41793.165972222225</v>
      </c>
      <c r="K478">
        <v>1398727441</v>
      </c>
      <c r="L478" s="9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 s="5">
        <f t="shared" si="29"/>
        <v>39.569274193548388</v>
      </c>
      <c r="S478" s="5" t="s">
        <v>8307</v>
      </c>
      <c r="T478" s="5" t="s">
        <v>8313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41047.83488425926</v>
      </c>
      <c r="K479">
        <v>1332187334</v>
      </c>
      <c r="L479" s="9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5" t="e">
        <f t="shared" si="29"/>
        <v>#DIV/0!</v>
      </c>
      <c r="S479" s="5" t="s">
        <v>8307</v>
      </c>
      <c r="T479" s="5" t="s">
        <v>8313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42095.869317129633</v>
      </c>
      <c r="K480">
        <v>1425333109</v>
      </c>
      <c r="L480" s="9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5" t="e">
        <f t="shared" si="29"/>
        <v>#DIV/0!</v>
      </c>
      <c r="S480" s="5" t="s">
        <v>8307</v>
      </c>
      <c r="T480" s="5" t="s">
        <v>8313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41964.449479166666</v>
      </c>
      <c r="K481">
        <v>1411379235</v>
      </c>
      <c r="L481" s="9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 s="5">
        <f t="shared" si="29"/>
        <v>88.8</v>
      </c>
      <c r="S481" s="5" t="s">
        <v>8307</v>
      </c>
      <c r="T481" s="5" t="s">
        <v>8313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41495.500173611108</v>
      </c>
      <c r="K482">
        <v>1373457615</v>
      </c>
      <c r="L482" s="9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 s="5">
        <f t="shared" si="29"/>
        <v>55.457142857142856</v>
      </c>
      <c r="S482" s="5" t="s">
        <v>8307</v>
      </c>
      <c r="T482" s="5" t="s">
        <v>8313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41192.672326388885</v>
      </c>
      <c r="K483">
        <v>1347293289</v>
      </c>
      <c r="L483" s="9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 s="5">
        <f t="shared" si="29"/>
        <v>87.142857142857139</v>
      </c>
      <c r="S483" s="5" t="s">
        <v>8307</v>
      </c>
      <c r="T483" s="5" t="s">
        <v>8313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42474.606944444444</v>
      </c>
      <c r="K484">
        <v>1458336690</v>
      </c>
      <c r="L484" s="9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 s="5">
        <f t="shared" si="29"/>
        <v>10</v>
      </c>
      <c r="S484" s="5" t="s">
        <v>8307</v>
      </c>
      <c r="T484" s="5" t="s">
        <v>8313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41303.197592592594</v>
      </c>
      <c r="K485">
        <v>1354250672</v>
      </c>
      <c r="L485" s="9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 s="5">
        <f t="shared" si="29"/>
        <v>51.224489795918366</v>
      </c>
      <c r="S485" s="5" t="s">
        <v>8307</v>
      </c>
      <c r="T485" s="5" t="s">
        <v>8313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42313.981157407412</v>
      </c>
      <c r="K486">
        <v>1443220372</v>
      </c>
      <c r="L486" s="9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 s="5">
        <f t="shared" si="29"/>
        <v>13.545454545454545</v>
      </c>
      <c r="S486" s="5" t="s">
        <v>8307</v>
      </c>
      <c r="T486" s="5" t="s">
        <v>8313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41411.50577546296</v>
      </c>
      <c r="K487">
        <v>1366200499</v>
      </c>
      <c r="L487" s="9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 s="5">
        <f t="shared" si="29"/>
        <v>66.520080000000007</v>
      </c>
      <c r="S487" s="5" t="s">
        <v>8307</v>
      </c>
      <c r="T487" s="5" t="s">
        <v>8313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41791.94258101852</v>
      </c>
      <c r="K488">
        <v>1399070239</v>
      </c>
      <c r="L488" s="9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 s="5">
        <f t="shared" si="29"/>
        <v>50</v>
      </c>
      <c r="S488" s="5" t="s">
        <v>8307</v>
      </c>
      <c r="T488" s="5" t="s">
        <v>8313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42729.636504629627</v>
      </c>
      <c r="K489">
        <v>1477491394</v>
      </c>
      <c r="L489" s="9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5" t="e">
        <f t="shared" si="29"/>
        <v>#DIV/0!</v>
      </c>
      <c r="S489" s="5" t="s">
        <v>8307</v>
      </c>
      <c r="T489" s="5" t="s">
        <v>8313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42744.054398148146</v>
      </c>
      <c r="K490">
        <v>1481332700</v>
      </c>
      <c r="L490" s="9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5" t="e">
        <f t="shared" si="29"/>
        <v>#DIV/0!</v>
      </c>
      <c r="S490" s="5" t="s">
        <v>8307</v>
      </c>
      <c r="T490" s="5" t="s">
        <v>8313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40913.481249999997</v>
      </c>
      <c r="K491">
        <v>1323084816</v>
      </c>
      <c r="L491" s="9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 s="5">
        <f t="shared" si="29"/>
        <v>71.666666666666671</v>
      </c>
      <c r="S491" s="5" t="s">
        <v>8307</v>
      </c>
      <c r="T491" s="5" t="s">
        <v>8313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41143.968576388892</v>
      </c>
      <c r="K492">
        <v>1343085285</v>
      </c>
      <c r="L492" s="9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5" t="e">
        <f t="shared" si="29"/>
        <v>#DIV/0!</v>
      </c>
      <c r="S492" s="5" t="s">
        <v>8307</v>
      </c>
      <c r="T492" s="5" t="s">
        <v>8313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42396.982627314821</v>
      </c>
      <c r="K493">
        <v>1451345699</v>
      </c>
      <c r="L493" s="9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5" t="e">
        <f t="shared" si="29"/>
        <v>#DIV/0!</v>
      </c>
      <c r="S493" s="5" t="s">
        <v>8307</v>
      </c>
      <c r="T493" s="5" t="s">
        <v>8313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42656.03506944445</v>
      </c>
      <c r="K494">
        <v>1471135830</v>
      </c>
      <c r="L494" s="9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5" t="e">
        <f t="shared" si="29"/>
        <v>#DIV/0!</v>
      </c>
      <c r="S494" s="5" t="s">
        <v>8307</v>
      </c>
      <c r="T494" s="5" t="s">
        <v>8313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42144.726134259254</v>
      </c>
      <c r="K495">
        <v>1429550738</v>
      </c>
      <c r="L495" s="9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5" t="e">
        <f t="shared" si="29"/>
        <v>#DIV/0!</v>
      </c>
      <c r="S495" s="5" t="s">
        <v>8307</v>
      </c>
      <c r="T495" s="5" t="s">
        <v>8313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41823.125</v>
      </c>
      <c r="K496">
        <v>1402343765</v>
      </c>
      <c r="L496" s="9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 s="5">
        <f t="shared" si="29"/>
        <v>10.333333333333334</v>
      </c>
      <c r="S496" s="5" t="s">
        <v>8307</v>
      </c>
      <c r="T496" s="5" t="s">
        <v>8313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42201.827604166669</v>
      </c>
      <c r="K497">
        <v>1434484305</v>
      </c>
      <c r="L497" s="9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5" t="e">
        <f t="shared" si="29"/>
        <v>#DIV/0!</v>
      </c>
      <c r="S497" s="5" t="s">
        <v>8307</v>
      </c>
      <c r="T497" s="5" t="s">
        <v>8313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41680.93141203704</v>
      </c>
      <c r="K498">
        <v>1386886874</v>
      </c>
      <c r="L498" s="9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 s="5">
        <f t="shared" si="29"/>
        <v>1</v>
      </c>
      <c r="S498" s="5" t="s">
        <v>8307</v>
      </c>
      <c r="T498" s="5" t="s">
        <v>8313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41998.208333333328</v>
      </c>
      <c r="K499">
        <v>1414889665</v>
      </c>
      <c r="L499" s="9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 s="5">
        <f t="shared" si="29"/>
        <v>10</v>
      </c>
      <c r="S499" s="5" t="s">
        <v>8307</v>
      </c>
      <c r="T499" s="5" t="s">
        <v>8313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40900.762141203704</v>
      </c>
      <c r="K500">
        <v>1321035449</v>
      </c>
      <c r="L500" s="9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4.5985132395404564</v>
      </c>
      <c r="R500" s="5">
        <f t="shared" si="29"/>
        <v>136.09090909090909</v>
      </c>
      <c r="S500" s="5" t="s">
        <v>8307</v>
      </c>
      <c r="T500" s="5" t="s">
        <v>8313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40098.874305555553</v>
      </c>
      <c r="K501">
        <v>1250630968</v>
      </c>
      <c r="L501" s="9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 s="5">
        <f t="shared" si="29"/>
        <v>73.461538461538467</v>
      </c>
      <c r="S501" s="5" t="s">
        <v>8307</v>
      </c>
      <c r="T501" s="5" t="s">
        <v>8313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40306.927777777775</v>
      </c>
      <c r="K502">
        <v>1268255751</v>
      </c>
      <c r="L502" s="9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3.3076923076923079</v>
      </c>
      <c r="R502" s="5">
        <f t="shared" si="29"/>
        <v>53.75</v>
      </c>
      <c r="S502" s="5" t="s">
        <v>8307</v>
      </c>
      <c r="T502" s="5" t="s">
        <v>8313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40733.234386574077</v>
      </c>
      <c r="K503">
        <v>1307597851</v>
      </c>
      <c r="L503" s="9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5" t="e">
        <f t="shared" si="29"/>
        <v>#DIV/0!</v>
      </c>
      <c r="S503" s="5" t="s">
        <v>8307</v>
      </c>
      <c r="T503" s="5" t="s">
        <v>8313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40986.511863425927</v>
      </c>
      <c r="K504">
        <v>1329484625</v>
      </c>
      <c r="L504" s="9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 s="5">
        <f t="shared" si="29"/>
        <v>57.5</v>
      </c>
      <c r="S504" s="5" t="s">
        <v>8307</v>
      </c>
      <c r="T504" s="5" t="s">
        <v>8313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42021.526655092588</v>
      </c>
      <c r="K505">
        <v>1418906303</v>
      </c>
      <c r="L505" s="9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 s="5">
        <f t="shared" si="29"/>
        <v>12.666666666666666</v>
      </c>
      <c r="S505" s="5" t="s">
        <v>8307</v>
      </c>
      <c r="T505" s="5" t="s">
        <v>8313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41009.941979166666</v>
      </c>
      <c r="K506">
        <v>1328916987</v>
      </c>
      <c r="L506" s="9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 s="5">
        <f t="shared" si="29"/>
        <v>67</v>
      </c>
      <c r="S506" s="5" t="s">
        <v>8307</v>
      </c>
      <c r="T506" s="5" t="s">
        <v>8313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42363.098217592589</v>
      </c>
      <c r="K507">
        <v>1447122086</v>
      </c>
      <c r="L507" s="9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0.43333333333333329</v>
      </c>
      <c r="R507" s="5">
        <f t="shared" si="29"/>
        <v>3.7142857142857144</v>
      </c>
      <c r="S507" s="5" t="s">
        <v>8307</v>
      </c>
      <c r="T507" s="5" t="s">
        <v>8313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41496.552314814813</v>
      </c>
      <c r="K508">
        <v>1373548520</v>
      </c>
      <c r="L508" s="9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 s="5">
        <f t="shared" si="29"/>
        <v>250</v>
      </c>
      <c r="S508" s="5" t="s">
        <v>8307</v>
      </c>
      <c r="T508" s="5" t="s">
        <v>8313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41201.958993055552</v>
      </c>
      <c r="K509">
        <v>1346799657</v>
      </c>
      <c r="L509" s="9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 s="5">
        <f t="shared" si="29"/>
        <v>64</v>
      </c>
      <c r="S509" s="5" t="s">
        <v>8307</v>
      </c>
      <c r="T509" s="5" t="s">
        <v>8313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41054.593055555553</v>
      </c>
      <c r="K510">
        <v>1332808501</v>
      </c>
      <c r="L510" s="9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 s="5">
        <f t="shared" si="29"/>
        <v>133.33333333333334</v>
      </c>
      <c r="S510" s="5" t="s">
        <v>8307</v>
      </c>
      <c r="T510" s="5" t="s">
        <v>8313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42183.631597222222</v>
      </c>
      <c r="K511">
        <v>1432912170</v>
      </c>
      <c r="L511" s="9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 s="5">
        <f t="shared" si="29"/>
        <v>10</v>
      </c>
      <c r="S511" s="5" t="s">
        <v>8307</v>
      </c>
      <c r="T511" s="5" t="s">
        <v>8313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42430.176377314812</v>
      </c>
      <c r="K512">
        <v>1454213639</v>
      </c>
      <c r="L512" s="9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5" t="e">
        <f t="shared" si="29"/>
        <v>#DIV/0!</v>
      </c>
      <c r="S512" s="5" t="s">
        <v>8307</v>
      </c>
      <c r="T512" s="5" t="s">
        <v>8313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41370.261365740742</v>
      </c>
      <c r="K513">
        <v>1362640582</v>
      </c>
      <c r="L513" s="9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 s="5">
        <f t="shared" si="29"/>
        <v>30</v>
      </c>
      <c r="S513" s="5" t="s">
        <v>8307</v>
      </c>
      <c r="T513" s="5" t="s">
        <v>8313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42694.783877314811</v>
      </c>
      <c r="K514">
        <v>1475776127</v>
      </c>
      <c r="L514" s="9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(E514/D514)*100</f>
        <v>0.13749999999999998</v>
      </c>
      <c r="R514" s="5">
        <f t="shared" ref="R514:R577" si="33">E514/N514</f>
        <v>5.5</v>
      </c>
      <c r="S514" s="5" t="s">
        <v>8307</v>
      </c>
      <c r="T514" s="5" t="s">
        <v>8313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</f>
        <v>42597.291666666672</v>
      </c>
      <c r="K515">
        <v>1467387705</v>
      </c>
      <c r="L515" s="9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13.923999999999999</v>
      </c>
      <c r="R515" s="5">
        <f t="shared" si="33"/>
        <v>102.38235294117646</v>
      </c>
      <c r="S515" s="5" t="s">
        <v>8307</v>
      </c>
      <c r="T515" s="5" t="s">
        <v>8313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41860.613969907405</v>
      </c>
      <c r="K516">
        <v>1405003447</v>
      </c>
      <c r="L516" s="9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 s="5">
        <f t="shared" si="33"/>
        <v>16.666666666666668</v>
      </c>
      <c r="S516" s="5" t="s">
        <v>8307</v>
      </c>
      <c r="T516" s="5" t="s">
        <v>8313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42367.490752314814</v>
      </c>
      <c r="K517">
        <v>1447933601</v>
      </c>
      <c r="L517" s="9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 s="5">
        <f t="shared" si="33"/>
        <v>725.02941176470586</v>
      </c>
      <c r="S517" s="5" t="s">
        <v>8307</v>
      </c>
      <c r="T517" s="5" t="s">
        <v>8313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42151.778703703705</v>
      </c>
      <c r="K518">
        <v>1427568080</v>
      </c>
      <c r="L518" s="9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5" t="e">
        <f t="shared" si="33"/>
        <v>#DIV/0!</v>
      </c>
      <c r="S518" s="5" t="s">
        <v>8307</v>
      </c>
      <c r="T518" s="5" t="s">
        <v>8313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42768.615289351852</v>
      </c>
      <c r="K519">
        <v>1483454761</v>
      </c>
      <c r="L519" s="9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 s="5">
        <f t="shared" si="33"/>
        <v>68.333333333333329</v>
      </c>
      <c r="S519" s="5" t="s">
        <v>8307</v>
      </c>
      <c r="T519" s="5" t="s">
        <v>8313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42253.615277777775</v>
      </c>
      <c r="K520">
        <v>1438958824</v>
      </c>
      <c r="L520" s="9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5" t="e">
        <f t="shared" si="33"/>
        <v>#DIV/0!</v>
      </c>
      <c r="S520" s="5" t="s">
        <v>8307</v>
      </c>
      <c r="T520" s="5" t="s">
        <v>8313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41248.391446759262</v>
      </c>
      <c r="K521">
        <v>1352107421</v>
      </c>
      <c r="L521" s="9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 s="5">
        <f t="shared" si="33"/>
        <v>39.228571428571428</v>
      </c>
      <c r="S521" s="5" t="s">
        <v>8307</v>
      </c>
      <c r="T521" s="5" t="s">
        <v>8313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42348.702094907407</v>
      </c>
      <c r="K522">
        <v>1447174261</v>
      </c>
      <c r="L522" s="9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 s="5">
        <f t="shared" si="33"/>
        <v>150.14705882352942</v>
      </c>
      <c r="S522" s="5" t="s">
        <v>8314</v>
      </c>
      <c r="T522" s="5" t="s">
        <v>8315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42675.207638888889</v>
      </c>
      <c r="K523">
        <v>1475460819</v>
      </c>
      <c r="L523" s="9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 s="5">
        <f t="shared" si="33"/>
        <v>93.428571428571431</v>
      </c>
      <c r="S523" s="5" t="s">
        <v>8314</v>
      </c>
      <c r="T523" s="5" t="s">
        <v>8315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42449.999131944445</v>
      </c>
      <c r="K524">
        <v>1456793925</v>
      </c>
      <c r="L524" s="9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 s="5">
        <f t="shared" si="33"/>
        <v>110.96774193548387</v>
      </c>
      <c r="S524" s="5" t="s">
        <v>8314</v>
      </c>
      <c r="T524" s="5" t="s">
        <v>8315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42268.13282407407</v>
      </c>
      <c r="K525">
        <v>1440213076</v>
      </c>
      <c r="L525" s="9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 s="5">
        <f t="shared" si="33"/>
        <v>71.785714285714292</v>
      </c>
      <c r="S525" s="5" t="s">
        <v>8314</v>
      </c>
      <c r="T525" s="5" t="s">
        <v>8315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42522.717233796298</v>
      </c>
      <c r="K526">
        <v>1462209169</v>
      </c>
      <c r="L526" s="9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108.67285714285715</v>
      </c>
      <c r="R526" s="5">
        <f t="shared" si="33"/>
        <v>29.258076923076924</v>
      </c>
      <c r="S526" s="5" t="s">
        <v>8314</v>
      </c>
      <c r="T526" s="5" t="s">
        <v>8315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41895.400937500002</v>
      </c>
      <c r="K527">
        <v>1406713041</v>
      </c>
      <c r="L527" s="9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 s="5">
        <f t="shared" si="33"/>
        <v>1000</v>
      </c>
      <c r="S527" s="5" t="s">
        <v>8314</v>
      </c>
      <c r="T527" s="5" t="s">
        <v>8315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42223.708333333328</v>
      </c>
      <c r="K528">
        <v>1436278344</v>
      </c>
      <c r="L528" s="9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113.99999999999999</v>
      </c>
      <c r="R528" s="5">
        <f t="shared" si="33"/>
        <v>74.347826086956516</v>
      </c>
      <c r="S528" s="5" t="s">
        <v>8314</v>
      </c>
      <c r="T528" s="5" t="s">
        <v>8315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42783.670138888891</v>
      </c>
      <c r="K529">
        <v>1484715366</v>
      </c>
      <c r="L529" s="9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 s="5">
        <f t="shared" si="33"/>
        <v>63.829113924050631</v>
      </c>
      <c r="S529" s="5" t="s">
        <v>8314</v>
      </c>
      <c r="T529" s="5" t="s">
        <v>8315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42176.888888888891</v>
      </c>
      <c r="K530">
        <v>1433109907</v>
      </c>
      <c r="L530" s="9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115.65217391304347</v>
      </c>
      <c r="R530" s="5">
        <f t="shared" si="33"/>
        <v>44.333333333333336</v>
      </c>
      <c r="S530" s="5" t="s">
        <v>8314</v>
      </c>
      <c r="T530" s="5" t="s">
        <v>8315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42746.208333333328</v>
      </c>
      <c r="K531">
        <v>1482281094</v>
      </c>
      <c r="L531" s="9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 s="5">
        <f t="shared" si="33"/>
        <v>86.944444444444443</v>
      </c>
      <c r="S531" s="5" t="s">
        <v>8314</v>
      </c>
      <c r="T531" s="5" t="s">
        <v>8315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42179.083333333328</v>
      </c>
      <c r="K532">
        <v>1433254268</v>
      </c>
      <c r="L532" s="9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107.78267254038178</v>
      </c>
      <c r="R532" s="5">
        <f t="shared" si="33"/>
        <v>126.55172413793103</v>
      </c>
      <c r="S532" s="5" t="s">
        <v>8314</v>
      </c>
      <c r="T532" s="5" t="s">
        <v>8315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42721.290972222225</v>
      </c>
      <c r="K533">
        <v>1478050429</v>
      </c>
      <c r="L533" s="9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 s="5">
        <f t="shared" si="33"/>
        <v>129.03225806451613</v>
      </c>
      <c r="S533" s="5" t="s">
        <v>8314</v>
      </c>
      <c r="T533" s="5" t="s">
        <v>8315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42503.007037037038</v>
      </c>
      <c r="K534">
        <v>1460506208</v>
      </c>
      <c r="L534" s="9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 s="5">
        <f t="shared" si="33"/>
        <v>71.242774566473983</v>
      </c>
      <c r="S534" s="5" t="s">
        <v>8314</v>
      </c>
      <c r="T534" s="5" t="s">
        <v>8315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42506.43478009259</v>
      </c>
      <c r="K535">
        <v>1461320765</v>
      </c>
      <c r="L535" s="9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 s="5">
        <f t="shared" si="33"/>
        <v>117.88235294117646</v>
      </c>
      <c r="S535" s="5" t="s">
        <v>8314</v>
      </c>
      <c r="T535" s="5" t="s">
        <v>8315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42309.958333333328</v>
      </c>
      <c r="K536">
        <v>1443036470</v>
      </c>
      <c r="L536" s="9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104.66666666666666</v>
      </c>
      <c r="R536" s="5">
        <f t="shared" si="33"/>
        <v>327.08333333333331</v>
      </c>
      <c r="S536" s="5" t="s">
        <v>8314</v>
      </c>
      <c r="T536" s="5" t="s">
        <v>8315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42741.545196759253</v>
      </c>
      <c r="K537">
        <v>1481115905</v>
      </c>
      <c r="L537" s="9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102.49999999999999</v>
      </c>
      <c r="R537" s="5">
        <f t="shared" si="33"/>
        <v>34.745762711864408</v>
      </c>
      <c r="S537" s="5" t="s">
        <v>8314</v>
      </c>
      <c r="T537" s="5" t="s">
        <v>8315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42219.75</v>
      </c>
      <c r="K538">
        <v>1435133807</v>
      </c>
      <c r="L538" s="9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118.25757575757576</v>
      </c>
      <c r="R538" s="5">
        <f t="shared" si="33"/>
        <v>100.06410256410257</v>
      </c>
      <c r="S538" s="5" t="s">
        <v>8314</v>
      </c>
      <c r="T538" s="5" t="s">
        <v>8315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42312.810081018513</v>
      </c>
      <c r="K539">
        <v>1444069591</v>
      </c>
      <c r="L539" s="9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 s="5">
        <f t="shared" si="33"/>
        <v>40.847457627118644</v>
      </c>
      <c r="S539" s="5" t="s">
        <v>8314</v>
      </c>
      <c r="T539" s="5" t="s">
        <v>8315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42503.794710648144</v>
      </c>
      <c r="K540">
        <v>1460574263</v>
      </c>
      <c r="L540" s="9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 s="5">
        <f t="shared" si="33"/>
        <v>252.01666666666668</v>
      </c>
      <c r="S540" s="5" t="s">
        <v>8314</v>
      </c>
      <c r="T540" s="5" t="s">
        <v>8315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42556.049849537041</v>
      </c>
      <c r="K541">
        <v>1465866707</v>
      </c>
      <c r="L541" s="9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 s="5">
        <f t="shared" si="33"/>
        <v>25.161000000000001</v>
      </c>
      <c r="S541" s="5" t="s">
        <v>8314</v>
      </c>
      <c r="T541" s="5" t="s">
        <v>8315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42039.817199074074</v>
      </c>
      <c r="K542">
        <v>1420486606</v>
      </c>
      <c r="L542" s="9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 s="5">
        <f t="shared" si="33"/>
        <v>1</v>
      </c>
      <c r="S542" s="5" t="s">
        <v>8316</v>
      </c>
      <c r="T542" s="5" t="s">
        <v>8317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42306.046689814815</v>
      </c>
      <c r="K543">
        <v>1443488834</v>
      </c>
      <c r="L543" s="9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 s="5">
        <f t="shared" si="33"/>
        <v>25</v>
      </c>
      <c r="S543" s="5" t="s">
        <v>8316</v>
      </c>
      <c r="T543" s="5" t="s">
        <v>8317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42493.695787037039</v>
      </c>
      <c r="K544">
        <v>1457113316</v>
      </c>
      <c r="L544" s="9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3.9999999999999996E-4</v>
      </c>
      <c r="R544" s="5">
        <f t="shared" si="33"/>
        <v>1</v>
      </c>
      <c r="S544" s="5" t="s">
        <v>8316</v>
      </c>
      <c r="T544" s="5" t="s">
        <v>8317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41944.092152777775</v>
      </c>
      <c r="K545">
        <v>1412215962</v>
      </c>
      <c r="L545" s="9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 s="5">
        <f t="shared" si="33"/>
        <v>35</v>
      </c>
      <c r="S545" s="5" t="s">
        <v>8316</v>
      </c>
      <c r="T545" s="5" t="s">
        <v>8317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42555.656944444447</v>
      </c>
      <c r="K546">
        <v>1465055160</v>
      </c>
      <c r="L546" s="9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 s="5">
        <f t="shared" si="33"/>
        <v>3</v>
      </c>
      <c r="S546" s="5" t="s">
        <v>8316</v>
      </c>
      <c r="T546" s="5" t="s">
        <v>8317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42323.634131944447</v>
      </c>
      <c r="K547">
        <v>1444140789</v>
      </c>
      <c r="L547" s="9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27.383999999999997</v>
      </c>
      <c r="R547" s="5">
        <f t="shared" si="33"/>
        <v>402.70588235294116</v>
      </c>
      <c r="S547" s="5" t="s">
        <v>8316</v>
      </c>
      <c r="T547" s="5" t="s">
        <v>8317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42294.667997685188</v>
      </c>
      <c r="K548">
        <v>1441209715</v>
      </c>
      <c r="L548" s="9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 s="5">
        <f t="shared" si="33"/>
        <v>26</v>
      </c>
      <c r="S548" s="5" t="s">
        <v>8316</v>
      </c>
      <c r="T548" s="5" t="s">
        <v>8317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42410.696342592593</v>
      </c>
      <c r="K549">
        <v>1452530564</v>
      </c>
      <c r="L549" s="9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5" t="e">
        <f t="shared" si="33"/>
        <v>#DIV/0!</v>
      </c>
      <c r="S549" s="5" t="s">
        <v>8316</v>
      </c>
      <c r="T549" s="5" t="s">
        <v>8317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42306.903333333335</v>
      </c>
      <c r="K550">
        <v>1443562848</v>
      </c>
      <c r="L550" s="9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 s="5">
        <f t="shared" si="33"/>
        <v>9</v>
      </c>
      <c r="S550" s="5" t="s">
        <v>8316</v>
      </c>
      <c r="T550" s="5" t="s">
        <v>8317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42193.636828703704</v>
      </c>
      <c r="K551">
        <v>1433776622</v>
      </c>
      <c r="L551" s="9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</v>
      </c>
      <c r="R551" s="5">
        <f t="shared" si="33"/>
        <v>8.5</v>
      </c>
      <c r="S551" s="5" t="s">
        <v>8316</v>
      </c>
      <c r="T551" s="5" t="s">
        <v>8317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42766.208333333328</v>
      </c>
      <c r="K552">
        <v>1484756245</v>
      </c>
      <c r="L552" s="9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0.70000000000000007</v>
      </c>
      <c r="R552" s="5">
        <f t="shared" si="33"/>
        <v>8.75</v>
      </c>
      <c r="S552" s="5" t="s">
        <v>8316</v>
      </c>
      <c r="T552" s="5" t="s">
        <v>8317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42217.745138888888</v>
      </c>
      <c r="K553">
        <v>1434609424</v>
      </c>
      <c r="L553" s="9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 s="5">
        <f t="shared" si="33"/>
        <v>135.03571428571428</v>
      </c>
      <c r="S553" s="5" t="s">
        <v>8316</v>
      </c>
      <c r="T553" s="5" t="s">
        <v>8317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42378.616851851853</v>
      </c>
      <c r="K554">
        <v>1447166896</v>
      </c>
      <c r="L554" s="9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5" t="e">
        <f t="shared" si="33"/>
        <v>#DIV/0!</v>
      </c>
      <c r="S554" s="5" t="s">
        <v>8316</v>
      </c>
      <c r="T554" s="5" t="s">
        <v>8317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41957.761469907404</v>
      </c>
      <c r="K555">
        <v>1413393391</v>
      </c>
      <c r="L555" s="9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 s="5">
        <f t="shared" si="33"/>
        <v>20.5</v>
      </c>
      <c r="S555" s="5" t="s">
        <v>8316</v>
      </c>
      <c r="T555" s="5" t="s">
        <v>8317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41931.684861111113</v>
      </c>
      <c r="K556">
        <v>1411143972</v>
      </c>
      <c r="L556" s="9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 s="5">
        <f t="shared" si="33"/>
        <v>64.36363636363636</v>
      </c>
      <c r="S556" s="5" t="s">
        <v>8316</v>
      </c>
      <c r="T556" s="5" t="s">
        <v>8317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42533.353506944448</v>
      </c>
      <c r="K557">
        <v>1463128143</v>
      </c>
      <c r="L557" s="9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5" t="e">
        <f t="shared" si="33"/>
        <v>#DIV/0!</v>
      </c>
      <c r="S557" s="5" t="s">
        <v>8316</v>
      </c>
      <c r="T557" s="5" t="s">
        <v>8317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42375.860150462962</v>
      </c>
      <c r="K558">
        <v>1449520717</v>
      </c>
      <c r="L558" s="9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 s="5">
        <f t="shared" si="33"/>
        <v>200</v>
      </c>
      <c r="S558" s="5" t="s">
        <v>8316</v>
      </c>
      <c r="T558" s="5" t="s">
        <v>8317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42706.983831018515</v>
      </c>
      <c r="K559">
        <v>1478126203</v>
      </c>
      <c r="L559" s="9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0.91066666666666674</v>
      </c>
      <c r="R559" s="5">
        <f t="shared" si="33"/>
        <v>68.3</v>
      </c>
      <c r="S559" s="5" t="s">
        <v>8316</v>
      </c>
      <c r="T559" s="5" t="s">
        <v>8317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42087.841493055559</v>
      </c>
      <c r="K560">
        <v>1424639505</v>
      </c>
      <c r="L560" s="9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5" t="e">
        <f t="shared" si="33"/>
        <v>#DIV/0!</v>
      </c>
      <c r="S560" s="5" t="s">
        <v>8316</v>
      </c>
      <c r="T560" s="5" t="s">
        <v>8317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42351.283101851848</v>
      </c>
      <c r="K561">
        <v>1447397260</v>
      </c>
      <c r="L561" s="9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2.0833333333333336E-2</v>
      </c>
      <c r="R561" s="5">
        <f t="shared" si="33"/>
        <v>50</v>
      </c>
      <c r="S561" s="5" t="s">
        <v>8316</v>
      </c>
      <c r="T561" s="5" t="s">
        <v>8317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41990.771354166667</v>
      </c>
      <c r="K562">
        <v>1416249045</v>
      </c>
      <c r="L562" s="9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 s="5">
        <f t="shared" si="33"/>
        <v>4</v>
      </c>
      <c r="S562" s="5" t="s">
        <v>8316</v>
      </c>
      <c r="T562" s="5" t="s">
        <v>8317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42303.658715277779</v>
      </c>
      <c r="K563">
        <v>1442850513</v>
      </c>
      <c r="L563" s="9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 s="5">
        <f t="shared" si="33"/>
        <v>27.5</v>
      </c>
      <c r="S563" s="5" t="s">
        <v>8316</v>
      </c>
      <c r="T563" s="5" t="s">
        <v>8317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42722.389062500006</v>
      </c>
      <c r="K564">
        <v>1479460815</v>
      </c>
      <c r="L564" s="9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5" t="e">
        <f t="shared" si="33"/>
        <v>#DIV/0!</v>
      </c>
      <c r="S564" s="5" t="s">
        <v>8316</v>
      </c>
      <c r="T564" s="5" t="s">
        <v>8317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42052.069988425923</v>
      </c>
      <c r="K565">
        <v>1421545247</v>
      </c>
      <c r="L565" s="9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9.0666666666666659E-2</v>
      </c>
      <c r="R565" s="5">
        <f t="shared" si="33"/>
        <v>34</v>
      </c>
      <c r="S565" s="5" t="s">
        <v>8316</v>
      </c>
      <c r="T565" s="5" t="s">
        <v>8317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42441.942997685182</v>
      </c>
      <c r="K566">
        <v>1455230275</v>
      </c>
      <c r="L566" s="9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 s="5">
        <f t="shared" si="33"/>
        <v>1</v>
      </c>
      <c r="S566" s="5" t="s">
        <v>8316</v>
      </c>
      <c r="T566" s="5" t="s">
        <v>8317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42195.785289351858</v>
      </c>
      <c r="K567">
        <v>1433962249</v>
      </c>
      <c r="L567" s="9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5" t="e">
        <f t="shared" si="33"/>
        <v>#DIV/0!</v>
      </c>
      <c r="S567" s="5" t="s">
        <v>8316</v>
      </c>
      <c r="T567" s="5" t="s">
        <v>8317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42565.68440972222</v>
      </c>
      <c r="K568">
        <v>1465921533</v>
      </c>
      <c r="L568" s="9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 s="5">
        <f t="shared" si="33"/>
        <v>1</v>
      </c>
      <c r="S568" s="5" t="s">
        <v>8316</v>
      </c>
      <c r="T568" s="5" t="s">
        <v>8317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42005.842523148152</v>
      </c>
      <c r="K569">
        <v>1417551194</v>
      </c>
      <c r="L569" s="9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5" t="e">
        <f t="shared" si="33"/>
        <v>#DIV/0!</v>
      </c>
      <c r="S569" s="5" t="s">
        <v>8316</v>
      </c>
      <c r="T569" s="5" t="s">
        <v>8317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42385.458333333328</v>
      </c>
      <c r="K570">
        <v>1449785223</v>
      </c>
      <c r="L570" s="9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 s="5">
        <f t="shared" si="33"/>
        <v>49</v>
      </c>
      <c r="S570" s="5" t="s">
        <v>8316</v>
      </c>
      <c r="T570" s="5" t="s">
        <v>8317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42370.847361111111</v>
      </c>
      <c r="K571">
        <v>1449087612</v>
      </c>
      <c r="L571" s="9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 s="5">
        <f t="shared" si="33"/>
        <v>20</v>
      </c>
      <c r="S571" s="5" t="s">
        <v>8316</v>
      </c>
      <c r="T571" s="5" t="s">
        <v>8317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42418.798252314817</v>
      </c>
      <c r="K572">
        <v>1453230569</v>
      </c>
      <c r="L572" s="9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 s="5">
        <f t="shared" si="33"/>
        <v>142</v>
      </c>
      <c r="S572" s="5" t="s">
        <v>8316</v>
      </c>
      <c r="T572" s="5" t="s">
        <v>8317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42212.165972222225</v>
      </c>
      <c r="K573">
        <v>1436297723</v>
      </c>
      <c r="L573" s="9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 s="5">
        <f t="shared" si="33"/>
        <v>53</v>
      </c>
      <c r="S573" s="5" t="s">
        <v>8316</v>
      </c>
      <c r="T573" s="5" t="s">
        <v>8317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42312.757962962962</v>
      </c>
      <c r="K574">
        <v>1444065088</v>
      </c>
      <c r="L574" s="9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5" t="e">
        <f t="shared" si="33"/>
        <v>#DIV/0!</v>
      </c>
      <c r="S574" s="5" t="s">
        <v>8316</v>
      </c>
      <c r="T574" s="5" t="s">
        <v>8317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42022.05</v>
      </c>
      <c r="K575">
        <v>1416445931</v>
      </c>
      <c r="L575" s="9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 s="5">
        <f t="shared" si="33"/>
        <v>38.444444444444443</v>
      </c>
      <c r="S575" s="5" t="s">
        <v>8316</v>
      </c>
      <c r="T575" s="5" t="s">
        <v>8317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42662.443368055552</v>
      </c>
      <c r="K576">
        <v>1474281507</v>
      </c>
      <c r="L576" s="9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 s="5">
        <f t="shared" si="33"/>
        <v>20</v>
      </c>
      <c r="S576" s="5" t="s">
        <v>8316</v>
      </c>
      <c r="T576" s="5" t="s">
        <v>8317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42168.692627314813</v>
      </c>
      <c r="K577">
        <v>1431621443</v>
      </c>
      <c r="L577" s="9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 s="5">
        <f t="shared" si="33"/>
        <v>64.75</v>
      </c>
      <c r="S577" s="5" t="s">
        <v>8316</v>
      </c>
      <c r="T577" s="5" t="s">
        <v>8317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42091.43</v>
      </c>
      <c r="K578">
        <v>1422357552</v>
      </c>
      <c r="L578" s="9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(E578/D578)*100</f>
        <v>1.25E-3</v>
      </c>
      <c r="R578" s="5">
        <f t="shared" ref="R578:R641" si="37">E578/N578</f>
        <v>1</v>
      </c>
      <c r="S578" s="5" t="s">
        <v>8316</v>
      </c>
      <c r="T578" s="5" t="s">
        <v>8317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</f>
        <v>42510.589143518519</v>
      </c>
      <c r="K579">
        <v>1458569302</v>
      </c>
      <c r="L579" s="9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0.2</v>
      </c>
      <c r="R579" s="5">
        <f t="shared" si="37"/>
        <v>10</v>
      </c>
      <c r="S579" s="5" t="s">
        <v>8316</v>
      </c>
      <c r="T579" s="5" t="s">
        <v>8317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42254.578622685185</v>
      </c>
      <c r="K580">
        <v>1439560393</v>
      </c>
      <c r="L580" s="9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 s="5">
        <f t="shared" si="37"/>
        <v>2</v>
      </c>
      <c r="S580" s="5" t="s">
        <v>8316</v>
      </c>
      <c r="T580" s="5" t="s">
        <v>8317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41998.852118055554</v>
      </c>
      <c r="K581">
        <v>1416947223</v>
      </c>
      <c r="L581" s="9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 s="5">
        <f t="shared" si="37"/>
        <v>35</v>
      </c>
      <c r="S581" s="5" t="s">
        <v>8316</v>
      </c>
      <c r="T581" s="5" t="s">
        <v>8317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42635.908182870371</v>
      </c>
      <c r="K582">
        <v>1471988867</v>
      </c>
      <c r="L582" s="9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 s="5">
        <f t="shared" si="37"/>
        <v>1</v>
      </c>
      <c r="S582" s="5" t="s">
        <v>8316</v>
      </c>
      <c r="T582" s="5" t="s">
        <v>8317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42218.012777777782</v>
      </c>
      <c r="K583">
        <v>1435882704</v>
      </c>
      <c r="L583" s="9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5" t="e">
        <f t="shared" si="37"/>
        <v>#DIV/0!</v>
      </c>
      <c r="S583" s="5" t="s">
        <v>8316</v>
      </c>
      <c r="T583" s="5" t="s">
        <v>8317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42078.75</v>
      </c>
      <c r="K584">
        <v>1424454319</v>
      </c>
      <c r="L584" s="9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5" t="e">
        <f t="shared" si="37"/>
        <v>#DIV/0!</v>
      </c>
      <c r="S584" s="5" t="s">
        <v>8316</v>
      </c>
      <c r="T584" s="5" t="s">
        <v>8317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42082.896840277783</v>
      </c>
      <c r="K585">
        <v>1424212287</v>
      </c>
      <c r="L585" s="9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 s="5">
        <f t="shared" si="37"/>
        <v>1</v>
      </c>
      <c r="S585" s="5" t="s">
        <v>8316</v>
      </c>
      <c r="T585" s="5" t="s">
        <v>8317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42079.674953703703</v>
      </c>
      <c r="K586">
        <v>1423933916</v>
      </c>
      <c r="L586" s="9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 s="5">
        <f t="shared" si="37"/>
        <v>5</v>
      </c>
      <c r="S586" s="5" t="s">
        <v>8316</v>
      </c>
      <c r="T586" s="5" t="s">
        <v>8317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42339</v>
      </c>
      <c r="K587">
        <v>1444123377</v>
      </c>
      <c r="L587" s="9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5" t="e">
        <f t="shared" si="37"/>
        <v>#DIV/0!</v>
      </c>
      <c r="S587" s="5" t="s">
        <v>8316</v>
      </c>
      <c r="T587" s="5" t="s">
        <v>8317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42050.854247685187</v>
      </c>
      <c r="K588">
        <v>1421440207</v>
      </c>
      <c r="L588" s="9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0.55999999999999994</v>
      </c>
      <c r="R588" s="5">
        <f t="shared" si="37"/>
        <v>14</v>
      </c>
      <c r="S588" s="5" t="s">
        <v>8316</v>
      </c>
      <c r="T588" s="5" t="s">
        <v>8317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42110.757326388892</v>
      </c>
      <c r="K589">
        <v>1426615833</v>
      </c>
      <c r="L589" s="9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 s="5">
        <f t="shared" si="37"/>
        <v>389.28571428571428</v>
      </c>
      <c r="S589" s="5" t="s">
        <v>8316</v>
      </c>
      <c r="T589" s="5" t="s">
        <v>8317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42691.811180555553</v>
      </c>
      <c r="K590">
        <v>1474223286</v>
      </c>
      <c r="L590" s="9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3.3444444444444441</v>
      </c>
      <c r="R590" s="5">
        <f t="shared" si="37"/>
        <v>150.5</v>
      </c>
      <c r="S590" s="5" t="s">
        <v>8316</v>
      </c>
      <c r="T590" s="5" t="s">
        <v>8317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42193.614571759259</v>
      </c>
      <c r="K591">
        <v>1435070699</v>
      </c>
      <c r="L591" s="9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 s="5">
        <f t="shared" si="37"/>
        <v>1</v>
      </c>
      <c r="S591" s="5" t="s">
        <v>8316</v>
      </c>
      <c r="T591" s="5" t="s">
        <v>8317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42408.542361111111</v>
      </c>
      <c r="K592">
        <v>1452259131</v>
      </c>
      <c r="L592" s="9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 s="5">
        <f t="shared" si="37"/>
        <v>24.777777777777779</v>
      </c>
      <c r="S592" s="5" t="s">
        <v>8316</v>
      </c>
      <c r="T592" s="5" t="s">
        <v>8317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42207.543171296296</v>
      </c>
      <c r="K593">
        <v>1434978130</v>
      </c>
      <c r="L593" s="9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 s="5">
        <f t="shared" si="37"/>
        <v>30.5</v>
      </c>
      <c r="S593" s="5" t="s">
        <v>8316</v>
      </c>
      <c r="T593" s="5" t="s">
        <v>8317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41976.232175925921</v>
      </c>
      <c r="K594">
        <v>1414992860</v>
      </c>
      <c r="L594" s="9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 s="5">
        <f t="shared" si="37"/>
        <v>250</v>
      </c>
      <c r="S594" s="5" t="s">
        <v>8316</v>
      </c>
      <c r="T594" s="5" t="s">
        <v>8317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42100.635937500003</v>
      </c>
      <c r="K595">
        <v>1425744945</v>
      </c>
      <c r="L595" s="9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 s="5">
        <f t="shared" si="37"/>
        <v>16.428571428571427</v>
      </c>
      <c r="S595" s="5" t="s">
        <v>8316</v>
      </c>
      <c r="T595" s="5" t="s">
        <v>8317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42476.780162037037</v>
      </c>
      <c r="K596">
        <v>1458240206</v>
      </c>
      <c r="L596" s="9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 s="5">
        <f t="shared" si="37"/>
        <v>13</v>
      </c>
      <c r="S596" s="5" t="s">
        <v>8316</v>
      </c>
      <c r="T596" s="5" t="s">
        <v>8317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42128.069884259254</v>
      </c>
      <c r="K597">
        <v>1426815638</v>
      </c>
      <c r="L597" s="9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 s="5">
        <f t="shared" si="37"/>
        <v>53.25</v>
      </c>
      <c r="S597" s="5" t="s">
        <v>8316</v>
      </c>
      <c r="T597" s="5" t="s">
        <v>8317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42676.896898148145</v>
      </c>
      <c r="K598">
        <v>1475530292</v>
      </c>
      <c r="L598" s="9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 s="5">
        <f t="shared" si="37"/>
        <v>3</v>
      </c>
      <c r="S598" s="5" t="s">
        <v>8316</v>
      </c>
      <c r="T598" s="5" t="s">
        <v>8317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42582.666666666672</v>
      </c>
      <c r="K599">
        <v>1466787335</v>
      </c>
      <c r="L599" s="9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 s="5">
        <f t="shared" si="37"/>
        <v>10</v>
      </c>
      <c r="S599" s="5" t="s">
        <v>8316</v>
      </c>
      <c r="T599" s="5" t="s">
        <v>8317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41978.00209490741</v>
      </c>
      <c r="K600">
        <v>1415145781</v>
      </c>
      <c r="L600" s="9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 s="5">
        <f t="shared" si="37"/>
        <v>121.42857142857143</v>
      </c>
      <c r="S600" s="5" t="s">
        <v>8316</v>
      </c>
      <c r="T600" s="5" t="s">
        <v>8317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42071.636111111111</v>
      </c>
      <c r="K601">
        <v>1423769402</v>
      </c>
      <c r="L601" s="9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 s="5">
        <f t="shared" si="37"/>
        <v>15.5</v>
      </c>
      <c r="S601" s="5" t="s">
        <v>8316</v>
      </c>
      <c r="T601" s="5" t="s">
        <v>8317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42133.798171296294</v>
      </c>
      <c r="K602">
        <v>1426014562</v>
      </c>
      <c r="L602" s="9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 s="5">
        <f t="shared" si="37"/>
        <v>100</v>
      </c>
      <c r="S602" s="5" t="s">
        <v>8316</v>
      </c>
      <c r="T602" s="5" t="s">
        <v>8317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41999.858090277776</v>
      </c>
      <c r="K603">
        <v>1417034139</v>
      </c>
      <c r="L603" s="9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1.4000000000000001</v>
      </c>
      <c r="R603" s="5">
        <f t="shared" si="37"/>
        <v>23.333333333333332</v>
      </c>
      <c r="S603" s="5" t="s">
        <v>8316</v>
      </c>
      <c r="T603" s="5" t="s">
        <v>8317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42173.79415509259</v>
      </c>
      <c r="K604">
        <v>1432062215</v>
      </c>
      <c r="L604" s="9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5" t="e">
        <f t="shared" si="37"/>
        <v>#DIV/0!</v>
      </c>
      <c r="S604" s="5" t="s">
        <v>8316</v>
      </c>
      <c r="T604" s="5" t="s">
        <v>8317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41865.639155092591</v>
      </c>
      <c r="K605">
        <v>1405437623</v>
      </c>
      <c r="L605" s="9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 s="5">
        <f t="shared" si="37"/>
        <v>45.386153846153846</v>
      </c>
      <c r="S605" s="5" t="s">
        <v>8316</v>
      </c>
      <c r="T605" s="5" t="s">
        <v>8317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41879.035370370373</v>
      </c>
      <c r="K606">
        <v>1406595056</v>
      </c>
      <c r="L606" s="9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5" t="e">
        <f t="shared" si="37"/>
        <v>#DIV/0!</v>
      </c>
      <c r="S606" s="5" t="s">
        <v>8316</v>
      </c>
      <c r="T606" s="5" t="s">
        <v>8317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42239.357731481476</v>
      </c>
      <c r="K607">
        <v>1436430908</v>
      </c>
      <c r="L607" s="9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 s="5">
        <f t="shared" si="37"/>
        <v>16.375</v>
      </c>
      <c r="S607" s="5" t="s">
        <v>8316</v>
      </c>
      <c r="T607" s="5" t="s">
        <v>8317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42148.625</v>
      </c>
      <c r="K608">
        <v>1428507409</v>
      </c>
      <c r="L608" s="9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 s="5">
        <f t="shared" si="37"/>
        <v>10</v>
      </c>
      <c r="S608" s="5" t="s">
        <v>8316</v>
      </c>
      <c r="T608" s="5" t="s">
        <v>8317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42330.867314814815</v>
      </c>
      <c r="K609">
        <v>1445629736</v>
      </c>
      <c r="L609" s="9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5" t="e">
        <f t="shared" si="37"/>
        <v>#DIV/0!</v>
      </c>
      <c r="S609" s="5" t="s">
        <v>8316</v>
      </c>
      <c r="T609" s="5" t="s">
        <v>8317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42170.921064814815</v>
      </c>
      <c r="K610">
        <v>1431813980</v>
      </c>
      <c r="L610" s="9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0.97400000000000009</v>
      </c>
      <c r="R610" s="5">
        <f t="shared" si="37"/>
        <v>292.2</v>
      </c>
      <c r="S610" s="5" t="s">
        <v>8316</v>
      </c>
      <c r="T610" s="5" t="s">
        <v>8317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42337.075740740736</v>
      </c>
      <c r="K611">
        <v>1446166144</v>
      </c>
      <c r="L611" s="9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0.64102564102564097</v>
      </c>
      <c r="R611" s="5">
        <f t="shared" si="37"/>
        <v>5</v>
      </c>
      <c r="S611" s="5" t="s">
        <v>8316</v>
      </c>
      <c r="T611" s="5" t="s">
        <v>8317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42116.83085648148</v>
      </c>
      <c r="K612">
        <v>1427140586</v>
      </c>
      <c r="L612" s="9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5" t="e">
        <f t="shared" si="37"/>
        <v>#DIV/0!</v>
      </c>
      <c r="S612" s="5" t="s">
        <v>8316</v>
      </c>
      <c r="T612" s="5" t="s">
        <v>8317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42388.560613425929</v>
      </c>
      <c r="K613">
        <v>1448026037</v>
      </c>
      <c r="L613" s="9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5" t="e">
        <f t="shared" si="37"/>
        <v>#DIV/0!</v>
      </c>
      <c r="S613" s="5" t="s">
        <v>8316</v>
      </c>
      <c r="T613" s="5" t="s">
        <v>8317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42615.031782407401</v>
      </c>
      <c r="K614">
        <v>1470185146</v>
      </c>
      <c r="L614" s="9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5" t="e">
        <f t="shared" si="37"/>
        <v>#DIV/0!</v>
      </c>
      <c r="S614" s="5" t="s">
        <v>8316</v>
      </c>
      <c r="T614" s="5" t="s">
        <v>8317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42278.207638888889</v>
      </c>
      <c r="K615">
        <v>1441022120</v>
      </c>
      <c r="L615" s="9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 s="5">
        <f t="shared" si="37"/>
        <v>105.93388429752066</v>
      </c>
      <c r="S615" s="5" t="s">
        <v>8316</v>
      </c>
      <c r="T615" s="5" t="s">
        <v>8317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42545.061805555553</v>
      </c>
      <c r="K616">
        <v>1464139740</v>
      </c>
      <c r="L616" s="9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5" t="e">
        <f t="shared" si="37"/>
        <v>#DIV/0!</v>
      </c>
      <c r="S616" s="5" t="s">
        <v>8316</v>
      </c>
      <c r="T616" s="5" t="s">
        <v>8317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42272.122210648144</v>
      </c>
      <c r="K617">
        <v>1440557759</v>
      </c>
      <c r="L617" s="9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5" t="e">
        <f t="shared" si="37"/>
        <v>#DIV/0!</v>
      </c>
      <c r="S617" s="5" t="s">
        <v>8316</v>
      </c>
      <c r="T617" s="5" t="s">
        <v>8317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42791.376238425932</v>
      </c>
      <c r="K618">
        <v>1485421307</v>
      </c>
      <c r="L618" s="9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5" t="e">
        <f t="shared" si="37"/>
        <v>#DIV/0!</v>
      </c>
      <c r="S618" s="5" t="s">
        <v>8316</v>
      </c>
      <c r="T618" s="5" t="s">
        <v>8317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42132.343090277776</v>
      </c>
      <c r="K619">
        <v>1427184843</v>
      </c>
      <c r="L619" s="9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 s="5">
        <f t="shared" si="37"/>
        <v>20</v>
      </c>
      <c r="S619" s="5" t="s">
        <v>8316</v>
      </c>
      <c r="T619" s="5" t="s">
        <v>8317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42347.810219907406</v>
      </c>
      <c r="K620">
        <v>1447097203</v>
      </c>
      <c r="L620" s="9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5" t="e">
        <f t="shared" si="37"/>
        <v>#DIV/0!</v>
      </c>
      <c r="S620" s="5" t="s">
        <v>8316</v>
      </c>
      <c r="T620" s="5" t="s">
        <v>8317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41968.692013888889</v>
      </c>
      <c r="K621">
        <v>1411745790</v>
      </c>
      <c r="L621" s="9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3.9999999999999996E-5</v>
      </c>
      <c r="R621" s="5">
        <f t="shared" si="37"/>
        <v>1</v>
      </c>
      <c r="S621" s="5" t="s">
        <v>8316</v>
      </c>
      <c r="T621" s="5" t="s">
        <v>8317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41876.716874999998</v>
      </c>
      <c r="K622">
        <v>1405098738</v>
      </c>
      <c r="L622" s="9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 s="5">
        <f t="shared" si="37"/>
        <v>300</v>
      </c>
      <c r="S622" s="5" t="s">
        <v>8316</v>
      </c>
      <c r="T622" s="5" t="s">
        <v>8317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42558.987696759257</v>
      </c>
      <c r="K623">
        <v>1465342937</v>
      </c>
      <c r="L623" s="9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 s="5">
        <f t="shared" si="37"/>
        <v>87</v>
      </c>
      <c r="S623" s="5" t="s">
        <v>8316</v>
      </c>
      <c r="T623" s="5" t="s">
        <v>8317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42552.774745370371</v>
      </c>
      <c r="K624">
        <v>1465670138</v>
      </c>
      <c r="L624" s="9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 s="5">
        <f t="shared" si="37"/>
        <v>37.888888888888886</v>
      </c>
      <c r="S624" s="5" t="s">
        <v>8316</v>
      </c>
      <c r="T624" s="5" t="s">
        <v>8317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42152.009224537032</v>
      </c>
      <c r="K625">
        <v>1430179997</v>
      </c>
      <c r="L625" s="9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5" t="e">
        <f t="shared" si="37"/>
        <v>#DIV/0!</v>
      </c>
      <c r="S625" s="5" t="s">
        <v>8316</v>
      </c>
      <c r="T625" s="5" t="s">
        <v>8317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42138.988900462966</v>
      </c>
      <c r="K626">
        <v>1429055041</v>
      </c>
      <c r="L626" s="9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5" t="e">
        <f t="shared" si="37"/>
        <v>#DIV/0!</v>
      </c>
      <c r="S626" s="5" t="s">
        <v>8316</v>
      </c>
      <c r="T626" s="5" t="s">
        <v>8317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42820.853900462964</v>
      </c>
      <c r="K627">
        <v>1487971777</v>
      </c>
      <c r="L627" s="9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5" t="e">
        <f t="shared" si="37"/>
        <v>#DIV/0!</v>
      </c>
      <c r="S627" s="5" t="s">
        <v>8316</v>
      </c>
      <c r="T627" s="5" t="s">
        <v>8317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42231.556944444441</v>
      </c>
      <c r="K628">
        <v>1436793939</v>
      </c>
      <c r="L628" s="9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17.380000000000003</v>
      </c>
      <c r="R628" s="5">
        <f t="shared" si="37"/>
        <v>111.41025641025641</v>
      </c>
      <c r="S628" s="5" t="s">
        <v>8316</v>
      </c>
      <c r="T628" s="5" t="s">
        <v>8317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42443.958333333328</v>
      </c>
      <c r="K629">
        <v>1452842511</v>
      </c>
      <c r="L629" s="9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 s="5">
        <f t="shared" si="37"/>
        <v>90</v>
      </c>
      <c r="S629" s="5" t="s">
        <v>8316</v>
      </c>
      <c r="T629" s="5" t="s">
        <v>8317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41833.692789351851</v>
      </c>
      <c r="K630">
        <v>1402677457</v>
      </c>
      <c r="L630" s="9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5" t="e">
        <f t="shared" si="37"/>
        <v>#DIV/0!</v>
      </c>
      <c r="S630" s="5" t="s">
        <v>8316</v>
      </c>
      <c r="T630" s="5" t="s">
        <v>8317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42504.637824074074</v>
      </c>
      <c r="K631">
        <v>1460647108</v>
      </c>
      <c r="L631" s="9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0.17500000000000002</v>
      </c>
      <c r="R631" s="5">
        <f t="shared" si="37"/>
        <v>116.66666666666667</v>
      </c>
      <c r="S631" s="5" t="s">
        <v>8316</v>
      </c>
      <c r="T631" s="5" t="s">
        <v>8317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42253.215277777781</v>
      </c>
      <c r="K632">
        <v>1438959121</v>
      </c>
      <c r="L632" s="9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 s="5">
        <f t="shared" si="37"/>
        <v>10</v>
      </c>
      <c r="S632" s="5" t="s">
        <v>8316</v>
      </c>
      <c r="T632" s="5" t="s">
        <v>8317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42518.772326388891</v>
      </c>
      <c r="K633">
        <v>1461954729</v>
      </c>
      <c r="L633" s="9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 s="5">
        <f t="shared" si="37"/>
        <v>76.666666666666671</v>
      </c>
      <c r="S633" s="5" t="s">
        <v>8316</v>
      </c>
      <c r="T633" s="5" t="s">
        <v>8317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42333.700983796298</v>
      </c>
      <c r="K634">
        <v>1445874565</v>
      </c>
      <c r="L634" s="9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5" t="e">
        <f t="shared" si="37"/>
        <v>#DIV/0!</v>
      </c>
      <c r="S634" s="5" t="s">
        <v>8316</v>
      </c>
      <c r="T634" s="5" t="s">
        <v>8317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42538.958333333328</v>
      </c>
      <c r="K635">
        <v>1463469062</v>
      </c>
      <c r="L635" s="9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 s="5">
        <f t="shared" si="37"/>
        <v>49.8</v>
      </c>
      <c r="S635" s="5" t="s">
        <v>8316</v>
      </c>
      <c r="T635" s="5" t="s">
        <v>8317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42061.928576388891</v>
      </c>
      <c r="K636">
        <v>1422397029</v>
      </c>
      <c r="L636" s="9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 s="5">
        <f t="shared" si="37"/>
        <v>1</v>
      </c>
      <c r="S636" s="5" t="s">
        <v>8316</v>
      </c>
      <c r="T636" s="5" t="s">
        <v>8317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42106.092152777783</v>
      </c>
      <c r="K637">
        <v>1426212762</v>
      </c>
      <c r="L637" s="9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 s="5">
        <f t="shared" si="37"/>
        <v>2</v>
      </c>
      <c r="S637" s="5" t="s">
        <v>8316</v>
      </c>
      <c r="T637" s="5" t="s">
        <v>8317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42161.44930555555</v>
      </c>
      <c r="K638">
        <v>1430996150</v>
      </c>
      <c r="L638" s="9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 s="5">
        <f t="shared" si="37"/>
        <v>4</v>
      </c>
      <c r="S638" s="5" t="s">
        <v>8316</v>
      </c>
      <c r="T638" s="5" t="s">
        <v>8317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42791.961111111115</v>
      </c>
      <c r="K639">
        <v>1485558318</v>
      </c>
      <c r="L639" s="9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5" t="e">
        <f t="shared" si="37"/>
        <v>#DIV/0!</v>
      </c>
      <c r="S639" s="5" t="s">
        <v>8316</v>
      </c>
      <c r="T639" s="5" t="s">
        <v>8317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42819.55164351852</v>
      </c>
      <c r="K640">
        <v>1485267262</v>
      </c>
      <c r="L640" s="9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9.0000000000000011E-3</v>
      </c>
      <c r="R640" s="5">
        <f t="shared" si="37"/>
        <v>3</v>
      </c>
      <c r="S640" s="5" t="s">
        <v>8316</v>
      </c>
      <c r="T640" s="5" t="s">
        <v>8317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41925.583275462966</v>
      </c>
      <c r="K641">
        <v>1408024795</v>
      </c>
      <c r="L641" s="9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9.9999999999999991E-5</v>
      </c>
      <c r="R641" s="5">
        <f t="shared" si="37"/>
        <v>1</v>
      </c>
      <c r="S641" s="5" t="s">
        <v>8316</v>
      </c>
      <c r="T641" s="5" t="s">
        <v>8317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42698.958333333328</v>
      </c>
      <c r="K642">
        <v>1478685915</v>
      </c>
      <c r="L642" s="9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(E642/D642)*100</f>
        <v>144.28571428571428</v>
      </c>
      <c r="R642" s="5">
        <f t="shared" ref="R642:R705" si="41">E642/N642</f>
        <v>50.5</v>
      </c>
      <c r="S642" s="5" t="s">
        <v>8316</v>
      </c>
      <c r="T642" s="5" t="s">
        <v>8318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</f>
        <v>42229.57</v>
      </c>
      <c r="K643">
        <v>1436881248</v>
      </c>
      <c r="L643" s="9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119.16249999999999</v>
      </c>
      <c r="R643" s="5">
        <f t="shared" si="41"/>
        <v>151.31746031746033</v>
      </c>
      <c r="S643" s="5" t="s">
        <v>8316</v>
      </c>
      <c r="T643" s="5" t="s">
        <v>8318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42235.651319444441</v>
      </c>
      <c r="K644">
        <v>1436888274</v>
      </c>
      <c r="L644" s="9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1460.4850000000001</v>
      </c>
      <c r="R644" s="5">
        <f t="shared" si="41"/>
        <v>134.3592456301748</v>
      </c>
      <c r="S644" s="5" t="s">
        <v>8316</v>
      </c>
      <c r="T644" s="5" t="s">
        <v>8318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42155.642071759255</v>
      </c>
      <c r="K645">
        <v>1428333875</v>
      </c>
      <c r="L645" s="9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105.80799999999999</v>
      </c>
      <c r="R645" s="5">
        <f t="shared" si="41"/>
        <v>174.02631578947367</v>
      </c>
      <c r="S645" s="5" t="s">
        <v>8316</v>
      </c>
      <c r="T645" s="5" t="s">
        <v>8318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41941.041666666664</v>
      </c>
      <c r="K646">
        <v>1410883139</v>
      </c>
      <c r="L646" s="9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300.11791999999997</v>
      </c>
      <c r="R646" s="5">
        <f t="shared" si="41"/>
        <v>73.486268364348675</v>
      </c>
      <c r="S646" s="5" t="s">
        <v>8316</v>
      </c>
      <c r="T646" s="5" t="s">
        <v>8318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42594.026319444441</v>
      </c>
      <c r="K647">
        <v>1468370274</v>
      </c>
      <c r="L647" s="9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 s="5">
        <f t="shared" si="41"/>
        <v>23.518987341772153</v>
      </c>
      <c r="S647" s="5" t="s">
        <v>8316</v>
      </c>
      <c r="T647" s="5" t="s">
        <v>8318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41862.852627314816</v>
      </c>
      <c r="K648">
        <v>1405196867</v>
      </c>
      <c r="L648" s="9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 s="5">
        <f t="shared" si="41"/>
        <v>39.074444444444445</v>
      </c>
      <c r="S648" s="5" t="s">
        <v>8316</v>
      </c>
      <c r="T648" s="5" t="s">
        <v>8318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42446.726261574076</v>
      </c>
      <c r="K649">
        <v>1455647149</v>
      </c>
      <c r="L649" s="9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 s="5">
        <f t="shared" si="41"/>
        <v>125.94117647058823</v>
      </c>
      <c r="S649" s="5" t="s">
        <v>8316</v>
      </c>
      <c r="T649" s="5" t="s">
        <v>8318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41926.693379629629</v>
      </c>
      <c r="K650">
        <v>1410280708</v>
      </c>
      <c r="L650" s="9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 s="5">
        <f t="shared" si="41"/>
        <v>1644</v>
      </c>
      <c r="S650" s="5" t="s">
        <v>8316</v>
      </c>
      <c r="T650" s="5" t="s">
        <v>8318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41898.912187499998</v>
      </c>
      <c r="K651">
        <v>1409090013</v>
      </c>
      <c r="L651" s="9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 s="5">
        <f t="shared" si="41"/>
        <v>42.670731707317074</v>
      </c>
      <c r="S651" s="5" t="s">
        <v>8316</v>
      </c>
      <c r="T651" s="5" t="s">
        <v>8318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41992.078518518523</v>
      </c>
      <c r="K652">
        <v>1413766384</v>
      </c>
      <c r="L652" s="9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 s="5">
        <f t="shared" si="41"/>
        <v>35.125</v>
      </c>
      <c r="S652" s="5" t="s">
        <v>8316</v>
      </c>
      <c r="T652" s="5" t="s">
        <v>8318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41986.017488425925</v>
      </c>
      <c r="K653">
        <v>1415838311</v>
      </c>
      <c r="L653" s="9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100.52799999999999</v>
      </c>
      <c r="R653" s="5">
        <f t="shared" si="41"/>
        <v>239.35238095238094</v>
      </c>
      <c r="S653" s="5" t="s">
        <v>8316</v>
      </c>
      <c r="T653" s="5" t="s">
        <v>8318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42705.732060185182</v>
      </c>
      <c r="K654">
        <v>1478018050</v>
      </c>
      <c r="L654" s="9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100.46666666666665</v>
      </c>
      <c r="R654" s="5">
        <f t="shared" si="41"/>
        <v>107.64285714285714</v>
      </c>
      <c r="S654" s="5" t="s">
        <v>8316</v>
      </c>
      <c r="T654" s="5" t="s">
        <v>8318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42236.618518518517</v>
      </c>
      <c r="K655">
        <v>1436885440</v>
      </c>
      <c r="L655" s="9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 s="5">
        <f t="shared" si="41"/>
        <v>95.830623306233065</v>
      </c>
      <c r="S655" s="5" t="s">
        <v>8316</v>
      </c>
      <c r="T655" s="5" t="s">
        <v>8318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42193.957326388889</v>
      </c>
      <c r="K656">
        <v>1433804313</v>
      </c>
      <c r="L656" s="9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 s="5">
        <f t="shared" si="41"/>
        <v>31.663376110562684</v>
      </c>
      <c r="S656" s="5" t="s">
        <v>8316</v>
      </c>
      <c r="T656" s="5" t="s">
        <v>8318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42075.915648148148</v>
      </c>
      <c r="K657">
        <v>1423609112</v>
      </c>
      <c r="L657" s="9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 s="5">
        <f t="shared" si="41"/>
        <v>42.886861313868614</v>
      </c>
      <c r="S657" s="5" t="s">
        <v>8316</v>
      </c>
      <c r="T657" s="5" t="s">
        <v>8318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42477.762951388882</v>
      </c>
      <c r="K658">
        <v>1455736719</v>
      </c>
      <c r="L658" s="9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 s="5">
        <f t="shared" si="41"/>
        <v>122.73563218390805</v>
      </c>
      <c r="S658" s="5" t="s">
        <v>8316</v>
      </c>
      <c r="T658" s="5" t="s">
        <v>8318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42361.84574074074</v>
      </c>
      <c r="K659">
        <v>1448309872</v>
      </c>
      <c r="L659" s="9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125.69999999999999</v>
      </c>
      <c r="R659" s="5">
        <f t="shared" si="41"/>
        <v>190.45454545454547</v>
      </c>
      <c r="S659" s="5" t="s">
        <v>8316</v>
      </c>
      <c r="T659" s="5" t="s">
        <v>8318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42211.75</v>
      </c>
      <c r="K660">
        <v>1435117889</v>
      </c>
      <c r="L660" s="9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 s="5">
        <f t="shared" si="41"/>
        <v>109.33695652173913</v>
      </c>
      <c r="S660" s="5" t="s">
        <v>8316</v>
      </c>
      <c r="T660" s="5" t="s">
        <v>8318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42239.593692129631</v>
      </c>
      <c r="K661">
        <v>1437747295</v>
      </c>
      <c r="L661" s="9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100.56666666666668</v>
      </c>
      <c r="R661" s="5">
        <f t="shared" si="41"/>
        <v>143.66666666666666</v>
      </c>
      <c r="S661" s="5" t="s">
        <v>8316</v>
      </c>
      <c r="T661" s="5" t="s">
        <v>8318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41952.783321759263</v>
      </c>
      <c r="K662">
        <v>1412963279</v>
      </c>
      <c r="L662" s="9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 s="5">
        <f t="shared" si="41"/>
        <v>84.944444444444443</v>
      </c>
      <c r="S662" s="5" t="s">
        <v>8316</v>
      </c>
      <c r="T662" s="5" t="s">
        <v>8318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42666.645358796297</v>
      </c>
      <c r="K663">
        <v>1474644559</v>
      </c>
      <c r="L663" s="9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 s="5">
        <f t="shared" si="41"/>
        <v>10.555555555555555</v>
      </c>
      <c r="S663" s="5" t="s">
        <v>8316</v>
      </c>
      <c r="T663" s="5" t="s">
        <v>8318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42020.438043981485</v>
      </c>
      <c r="K664">
        <v>1418812247</v>
      </c>
      <c r="L664" s="9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 s="5">
        <f t="shared" si="41"/>
        <v>39</v>
      </c>
      <c r="S664" s="5" t="s">
        <v>8316</v>
      </c>
      <c r="T664" s="5" t="s">
        <v>8318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42203.843240740738</v>
      </c>
      <c r="K665">
        <v>1434658456</v>
      </c>
      <c r="L665" s="9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0.35000000000000003</v>
      </c>
      <c r="R665" s="5">
        <f t="shared" si="41"/>
        <v>100</v>
      </c>
      <c r="S665" s="5" t="s">
        <v>8316</v>
      </c>
      <c r="T665" s="5" t="s">
        <v>8318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42107.666377314818</v>
      </c>
      <c r="K666">
        <v>1426348775</v>
      </c>
      <c r="L666" s="9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 s="5">
        <f t="shared" si="41"/>
        <v>31.172413793103448</v>
      </c>
      <c r="S666" s="5" t="s">
        <v>8316</v>
      </c>
      <c r="T666" s="5" t="s">
        <v>8318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42748.711354166662</v>
      </c>
      <c r="K667">
        <v>1479143061</v>
      </c>
      <c r="L667" s="9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 s="5">
        <f t="shared" si="41"/>
        <v>155.33333333333334</v>
      </c>
      <c r="S667" s="5" t="s">
        <v>8316</v>
      </c>
      <c r="T667" s="5" t="s">
        <v>8318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41868.832152777781</v>
      </c>
      <c r="K668">
        <v>1405713498</v>
      </c>
      <c r="L668" s="9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 s="5">
        <f t="shared" si="41"/>
        <v>2</v>
      </c>
      <c r="S668" s="5" t="s">
        <v>8316</v>
      </c>
      <c r="T668" s="5" t="s">
        <v>8318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42672.373414351852</v>
      </c>
      <c r="K669">
        <v>1474275463</v>
      </c>
      <c r="L669" s="9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 s="5">
        <f t="shared" si="41"/>
        <v>178.92857142857142</v>
      </c>
      <c r="S669" s="5" t="s">
        <v>8316</v>
      </c>
      <c r="T669" s="5" t="s">
        <v>8318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42135.831273148149</v>
      </c>
      <c r="K670">
        <v>1427486222</v>
      </c>
      <c r="L670" s="9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4.5600000000000005</v>
      </c>
      <c r="R670" s="5">
        <f t="shared" si="41"/>
        <v>27.36</v>
      </c>
      <c r="S670" s="5" t="s">
        <v>8316</v>
      </c>
      <c r="T670" s="5" t="s">
        <v>8318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42557.625671296293</v>
      </c>
      <c r="K671">
        <v>1465225258</v>
      </c>
      <c r="L671" s="9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 s="5">
        <f t="shared" si="41"/>
        <v>1536.25</v>
      </c>
      <c r="S671" s="5" t="s">
        <v>8316</v>
      </c>
      <c r="T671" s="5" t="s">
        <v>8318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42540.340277777781</v>
      </c>
      <c r="K672">
        <v>1463418120</v>
      </c>
      <c r="L672" s="9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 s="5">
        <f t="shared" si="41"/>
        <v>84.99677419354839</v>
      </c>
      <c r="S672" s="5" t="s">
        <v>8316</v>
      </c>
      <c r="T672" s="5" t="s">
        <v>8318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42018.166666666672</v>
      </c>
      <c r="K673">
        <v>1418315852</v>
      </c>
      <c r="L673" s="9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39.426666666666662</v>
      </c>
      <c r="R673" s="5">
        <f t="shared" si="41"/>
        <v>788.5333333333333</v>
      </c>
      <c r="S673" s="5" t="s">
        <v>8316</v>
      </c>
      <c r="T673" s="5" t="s">
        <v>8318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42005.207638888889</v>
      </c>
      <c r="K674">
        <v>1417410964</v>
      </c>
      <c r="L674" s="9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 s="5">
        <f t="shared" si="41"/>
        <v>50.29767441860465</v>
      </c>
      <c r="S674" s="5" t="s">
        <v>8316</v>
      </c>
      <c r="T674" s="5" t="s">
        <v>8318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41883.840474537035</v>
      </c>
      <c r="K675">
        <v>1405714217</v>
      </c>
      <c r="L675" s="9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0.20500000000000002</v>
      </c>
      <c r="R675" s="5">
        <f t="shared" si="41"/>
        <v>68.333333333333329</v>
      </c>
      <c r="S675" s="5" t="s">
        <v>8316</v>
      </c>
      <c r="T675" s="5" t="s">
        <v>8318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41863.116053240738</v>
      </c>
      <c r="K676">
        <v>1402627627</v>
      </c>
      <c r="L676" s="9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 s="5">
        <f t="shared" si="41"/>
        <v>7.5</v>
      </c>
      <c r="S676" s="5" t="s">
        <v>8316</v>
      </c>
      <c r="T676" s="5" t="s">
        <v>8318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42005.290972222225</v>
      </c>
      <c r="K677">
        <v>1417558804</v>
      </c>
      <c r="L677" s="9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 s="5">
        <f t="shared" si="41"/>
        <v>34.269230769230766</v>
      </c>
      <c r="S677" s="5" t="s">
        <v>8316</v>
      </c>
      <c r="T677" s="5" t="s">
        <v>8318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42042.768298611118</v>
      </c>
      <c r="K678">
        <v>1420741581</v>
      </c>
      <c r="L678" s="9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 s="5">
        <f t="shared" si="41"/>
        <v>61.291666666666664</v>
      </c>
      <c r="S678" s="5" t="s">
        <v>8316</v>
      </c>
      <c r="T678" s="5" t="s">
        <v>8318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42549.403877314813</v>
      </c>
      <c r="K679">
        <v>1463218895</v>
      </c>
      <c r="L679" s="9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 s="5">
        <f t="shared" si="41"/>
        <v>133.25</v>
      </c>
      <c r="S679" s="5" t="s">
        <v>8316</v>
      </c>
      <c r="T679" s="5" t="s">
        <v>8318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42511.376597222217</v>
      </c>
      <c r="K680">
        <v>1461229338</v>
      </c>
      <c r="L680" s="9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3.8206896551724134</v>
      </c>
      <c r="R680" s="5">
        <f t="shared" si="41"/>
        <v>65.17647058823529</v>
      </c>
      <c r="S680" s="5" t="s">
        <v>8316</v>
      </c>
      <c r="T680" s="5" t="s">
        <v>8318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42616.695706018523</v>
      </c>
      <c r="K681">
        <v>1467736909</v>
      </c>
      <c r="L681" s="9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15.485964912280703</v>
      </c>
      <c r="R681" s="5">
        <f t="shared" si="41"/>
        <v>93.90425531914893</v>
      </c>
      <c r="S681" s="5" t="s">
        <v>8316</v>
      </c>
      <c r="T681" s="5" t="s">
        <v>8318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41899.501516203702</v>
      </c>
      <c r="K682">
        <v>1407931331</v>
      </c>
      <c r="L682" s="9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25.912000000000003</v>
      </c>
      <c r="R682" s="5">
        <f t="shared" si="41"/>
        <v>150.65116279069767</v>
      </c>
      <c r="S682" s="5" t="s">
        <v>8316</v>
      </c>
      <c r="T682" s="5" t="s">
        <v>8318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42669.805601851855</v>
      </c>
      <c r="K683">
        <v>1474917604</v>
      </c>
      <c r="L683" s="9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 s="5">
        <f t="shared" si="41"/>
        <v>1</v>
      </c>
      <c r="S683" s="5" t="s">
        <v>8316</v>
      </c>
      <c r="T683" s="5" t="s">
        <v>8318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42808.723634259266</v>
      </c>
      <c r="K684">
        <v>1486923722</v>
      </c>
      <c r="L684" s="9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 s="5">
        <f t="shared" si="41"/>
        <v>13.25</v>
      </c>
      <c r="S684" s="5" t="s">
        <v>8316</v>
      </c>
      <c r="T684" s="5" t="s">
        <v>8318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42674.900046296301</v>
      </c>
      <c r="K685">
        <v>1474493764</v>
      </c>
      <c r="L685" s="9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 s="5">
        <f t="shared" si="41"/>
        <v>99.333333333333329</v>
      </c>
      <c r="S685" s="5" t="s">
        <v>8316</v>
      </c>
      <c r="T685" s="5" t="s">
        <v>8318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41845.125</v>
      </c>
      <c r="K686">
        <v>1403176891</v>
      </c>
      <c r="L686" s="9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7.4837500000000006</v>
      </c>
      <c r="R686" s="5">
        <f t="shared" si="41"/>
        <v>177.39259259259259</v>
      </c>
      <c r="S686" s="5" t="s">
        <v>8316</v>
      </c>
      <c r="T686" s="5" t="s">
        <v>8318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42016.866574074069</v>
      </c>
      <c r="K687">
        <v>1417207672</v>
      </c>
      <c r="L687" s="9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27.650000000000002</v>
      </c>
      <c r="R687" s="5">
        <f t="shared" si="41"/>
        <v>55.3</v>
      </c>
      <c r="S687" s="5" t="s">
        <v>8316</v>
      </c>
      <c r="T687" s="5" t="s">
        <v>8318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42219.673263888893</v>
      </c>
      <c r="K688">
        <v>1436026170</v>
      </c>
      <c r="L688" s="9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5" t="e">
        <f t="shared" si="41"/>
        <v>#DIV/0!</v>
      </c>
      <c r="S688" s="5" t="s">
        <v>8316</v>
      </c>
      <c r="T688" s="5" t="s">
        <v>8318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42771.750613425931</v>
      </c>
      <c r="K689">
        <v>1481133653</v>
      </c>
      <c r="L689" s="9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 s="5">
        <f t="shared" si="41"/>
        <v>591.66666666666663</v>
      </c>
      <c r="S689" s="5" t="s">
        <v>8316</v>
      </c>
      <c r="T689" s="5" t="s">
        <v>8318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42292.104780092588</v>
      </c>
      <c r="K690">
        <v>1442284253</v>
      </c>
      <c r="L690" s="9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 s="5">
        <f t="shared" si="41"/>
        <v>405.5</v>
      </c>
      <c r="S690" s="5" t="s">
        <v>8316</v>
      </c>
      <c r="T690" s="5" t="s">
        <v>8318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42712.207638888889</v>
      </c>
      <c r="K691">
        <v>1478016097</v>
      </c>
      <c r="L691" s="9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57.648750000000007</v>
      </c>
      <c r="R691" s="5">
        <f t="shared" si="41"/>
        <v>343.14732142857144</v>
      </c>
      <c r="S691" s="5" t="s">
        <v>8316</v>
      </c>
      <c r="T691" s="5" t="s">
        <v>8318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42622.25</v>
      </c>
      <c r="K692">
        <v>1469718841</v>
      </c>
      <c r="L692" s="9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 s="5">
        <f t="shared" si="41"/>
        <v>72.588235294117652</v>
      </c>
      <c r="S692" s="5" t="s">
        <v>8316</v>
      </c>
      <c r="T692" s="5" t="s">
        <v>8318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42186.028310185182</v>
      </c>
      <c r="K693">
        <v>1433292046</v>
      </c>
      <c r="L693" s="9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 s="5">
        <f t="shared" si="41"/>
        <v>26</v>
      </c>
      <c r="S693" s="5" t="s">
        <v>8316</v>
      </c>
      <c r="T693" s="5" t="s">
        <v>8318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42726.37572916667</v>
      </c>
      <c r="K694">
        <v>1479805263</v>
      </c>
      <c r="L694" s="9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6.5299999999999994</v>
      </c>
      <c r="R694" s="5">
        <f t="shared" si="41"/>
        <v>6.4975124378109452</v>
      </c>
      <c r="S694" s="5" t="s">
        <v>8316</v>
      </c>
      <c r="T694" s="5" t="s">
        <v>8318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42124.808182870373</v>
      </c>
      <c r="K695">
        <v>1427829827</v>
      </c>
      <c r="L695" s="9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 s="5">
        <f t="shared" si="41"/>
        <v>119.38513513513513</v>
      </c>
      <c r="S695" s="5" t="s">
        <v>8316</v>
      </c>
      <c r="T695" s="5" t="s">
        <v>8318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42767.663877314815</v>
      </c>
      <c r="K696">
        <v>1483372559</v>
      </c>
      <c r="L696" s="9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 s="5">
        <f t="shared" si="41"/>
        <v>84.285714285714292</v>
      </c>
      <c r="S696" s="5" t="s">
        <v>8316</v>
      </c>
      <c r="T696" s="5" t="s">
        <v>8318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41943.521064814813</v>
      </c>
      <c r="K697">
        <v>1412166620</v>
      </c>
      <c r="L697" s="9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 s="5">
        <f t="shared" si="41"/>
        <v>90.857142857142861</v>
      </c>
      <c r="S697" s="5" t="s">
        <v>8316</v>
      </c>
      <c r="T697" s="5" t="s">
        <v>8318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41845.927106481482</v>
      </c>
      <c r="K698">
        <v>1403734502</v>
      </c>
      <c r="L698" s="9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 s="5">
        <f t="shared" si="41"/>
        <v>1</v>
      </c>
      <c r="S698" s="5" t="s">
        <v>8316</v>
      </c>
      <c r="T698" s="5" t="s">
        <v>8318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42403.523020833338</v>
      </c>
      <c r="K699">
        <v>1453206789</v>
      </c>
      <c r="L699" s="9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46.379999999999995</v>
      </c>
      <c r="R699" s="5">
        <f t="shared" si="41"/>
        <v>20.342105263157894</v>
      </c>
      <c r="S699" s="5" t="s">
        <v>8316</v>
      </c>
      <c r="T699" s="5" t="s">
        <v>8318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41900.083333333336</v>
      </c>
      <c r="K700">
        <v>1408141245</v>
      </c>
      <c r="L700" s="9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 s="5">
        <f t="shared" si="41"/>
        <v>530.68965517241384</v>
      </c>
      <c r="S700" s="5" t="s">
        <v>8316</v>
      </c>
      <c r="T700" s="5" t="s">
        <v>8318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41600.666666666664</v>
      </c>
      <c r="K701">
        <v>1381923548</v>
      </c>
      <c r="L701" s="9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82.422107692307705</v>
      </c>
      <c r="R701" s="5">
        <f t="shared" si="41"/>
        <v>120.39184269662923</v>
      </c>
      <c r="S701" s="5" t="s">
        <v>8316</v>
      </c>
      <c r="T701" s="5" t="s">
        <v>8318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42745.688437500001</v>
      </c>
      <c r="K702">
        <v>1481473881</v>
      </c>
      <c r="L702" s="9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 s="5">
        <f t="shared" si="41"/>
        <v>13</v>
      </c>
      <c r="S702" s="5" t="s">
        <v>8316</v>
      </c>
      <c r="T702" s="5" t="s">
        <v>8318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41843.662962962961</v>
      </c>
      <c r="K703">
        <v>1403538880</v>
      </c>
      <c r="L703" s="9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 s="5">
        <f t="shared" si="41"/>
        <v>291.33333333333331</v>
      </c>
      <c r="S703" s="5" t="s">
        <v>8316</v>
      </c>
      <c r="T703" s="5" t="s">
        <v>8318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42698.768368055549</v>
      </c>
      <c r="K704">
        <v>1477416387</v>
      </c>
      <c r="L704" s="9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 s="5">
        <f t="shared" si="41"/>
        <v>124.9191891891892</v>
      </c>
      <c r="S704" s="5" t="s">
        <v>8316</v>
      </c>
      <c r="T704" s="5" t="s">
        <v>8318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42766.98055555555</v>
      </c>
      <c r="K705">
        <v>1481150949</v>
      </c>
      <c r="L705" s="9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 s="5">
        <f t="shared" si="41"/>
        <v>119.57142857142857</v>
      </c>
      <c r="S705" s="5" t="s">
        <v>8316</v>
      </c>
      <c r="T705" s="5" t="s">
        <v>8318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42786.192916666667</v>
      </c>
      <c r="K706">
        <v>1482381468</v>
      </c>
      <c r="L706" s="9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(E706/D706)*100</f>
        <v>0.87454545454545463</v>
      </c>
      <c r="R706" s="5">
        <f t="shared" ref="R706:R769" si="45">E706/N706</f>
        <v>120.25</v>
      </c>
      <c r="S706" s="5" t="s">
        <v>8316</v>
      </c>
      <c r="T706" s="5" t="s">
        <v>8318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</f>
        <v>42756.491643518515</v>
      </c>
      <c r="K707">
        <v>1482407278</v>
      </c>
      <c r="L707" s="9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0.97699999999999987</v>
      </c>
      <c r="R707" s="5">
        <f t="shared" si="45"/>
        <v>195.4</v>
      </c>
      <c r="S707" s="5" t="s">
        <v>8316</v>
      </c>
      <c r="T707" s="5" t="s">
        <v>8318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42718.777083333334</v>
      </c>
      <c r="K708">
        <v>1478130783</v>
      </c>
      <c r="L708" s="9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5" t="e">
        <f t="shared" si="45"/>
        <v>#DIV/0!</v>
      </c>
      <c r="S708" s="5" t="s">
        <v>8316</v>
      </c>
      <c r="T708" s="5" t="s">
        <v>8318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42736.663506944446</v>
      </c>
      <c r="K709">
        <v>1479830127</v>
      </c>
      <c r="L709" s="9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 s="5">
        <f t="shared" si="45"/>
        <v>117.69868421052631</v>
      </c>
      <c r="S709" s="5" t="s">
        <v>8316</v>
      </c>
      <c r="T709" s="5" t="s">
        <v>8318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41895.581018518518</v>
      </c>
      <c r="K710">
        <v>1405432600</v>
      </c>
      <c r="L710" s="9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 s="5">
        <f t="shared" si="45"/>
        <v>23.948509485094849</v>
      </c>
      <c r="S710" s="5" t="s">
        <v>8316</v>
      </c>
      <c r="T710" s="5" t="s">
        <v>8318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41978.041192129633</v>
      </c>
      <c r="K711">
        <v>1415149159</v>
      </c>
      <c r="L711" s="9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0.40666666666666662</v>
      </c>
      <c r="R711" s="5">
        <f t="shared" si="45"/>
        <v>30.5</v>
      </c>
      <c r="S711" s="5" t="s">
        <v>8316</v>
      </c>
      <c r="T711" s="5" t="s">
        <v>8318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41871.030555555553</v>
      </c>
      <c r="K712">
        <v>1405640302</v>
      </c>
      <c r="L712" s="9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5" t="e">
        <f t="shared" si="45"/>
        <v>#DIV/0!</v>
      </c>
      <c r="S712" s="5" t="s">
        <v>8316</v>
      </c>
      <c r="T712" s="5" t="s">
        <v>8318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42718.500787037032</v>
      </c>
      <c r="K713">
        <v>1478257268</v>
      </c>
      <c r="L713" s="9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 s="5">
        <f t="shared" si="45"/>
        <v>99.973372781065095</v>
      </c>
      <c r="S713" s="5" t="s">
        <v>8316</v>
      </c>
      <c r="T713" s="5" t="s">
        <v>8318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42414.680925925932</v>
      </c>
      <c r="K714">
        <v>1452874832</v>
      </c>
      <c r="L714" s="9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 s="5">
        <f t="shared" si="45"/>
        <v>26.25</v>
      </c>
      <c r="S714" s="5" t="s">
        <v>8316</v>
      </c>
      <c r="T714" s="5" t="s">
        <v>8318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42526.529305555552</v>
      </c>
      <c r="K715">
        <v>1462538532</v>
      </c>
      <c r="L715" s="9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 s="5">
        <f t="shared" si="45"/>
        <v>199</v>
      </c>
      <c r="S715" s="5" t="s">
        <v>8316</v>
      </c>
      <c r="T715" s="5" t="s">
        <v>8318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42794.787986111114</v>
      </c>
      <c r="K716">
        <v>1483124082</v>
      </c>
      <c r="L716" s="9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 s="5">
        <f t="shared" si="45"/>
        <v>80.321428571428569</v>
      </c>
      <c r="S716" s="5" t="s">
        <v>8316</v>
      </c>
      <c r="T716" s="5" t="s">
        <v>8318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42313.132407407407</v>
      </c>
      <c r="K717">
        <v>1443233440</v>
      </c>
      <c r="L717" s="9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 s="5">
        <f t="shared" si="45"/>
        <v>115.75</v>
      </c>
      <c r="S717" s="5" t="s">
        <v>8316</v>
      </c>
      <c r="T717" s="5" t="s">
        <v>8318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41974</v>
      </c>
      <c r="K718">
        <v>1414511307</v>
      </c>
      <c r="L718" s="9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10.214285714285715</v>
      </c>
      <c r="R718" s="5">
        <f t="shared" si="45"/>
        <v>44.6875</v>
      </c>
      <c r="S718" s="5" t="s">
        <v>8316</v>
      </c>
      <c r="T718" s="5" t="s">
        <v>8318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41887.854189814818</v>
      </c>
      <c r="K719">
        <v>1407357002</v>
      </c>
      <c r="L719" s="9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 s="5">
        <f t="shared" si="45"/>
        <v>76.25</v>
      </c>
      <c r="S719" s="5" t="s">
        <v>8316</v>
      </c>
      <c r="T719" s="5" t="s">
        <v>8318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42784.249305555553</v>
      </c>
      <c r="K720">
        <v>1484684247</v>
      </c>
      <c r="L720" s="9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 s="5">
        <f t="shared" si="45"/>
        <v>22.5</v>
      </c>
      <c r="S720" s="5" t="s">
        <v>8316</v>
      </c>
      <c r="T720" s="5" t="s">
        <v>8318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42423.040231481486</v>
      </c>
      <c r="K721">
        <v>1454979476</v>
      </c>
      <c r="L721" s="9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 s="5">
        <f t="shared" si="45"/>
        <v>19.399999999999999</v>
      </c>
      <c r="S721" s="5" t="s">
        <v>8316</v>
      </c>
      <c r="T721" s="5" t="s">
        <v>8318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40937.649201388893</v>
      </c>
      <c r="K722">
        <v>1325432091</v>
      </c>
      <c r="L722" s="9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 s="5">
        <f t="shared" si="45"/>
        <v>66.707317073170728</v>
      </c>
      <c r="S722" s="5" t="s">
        <v>8319</v>
      </c>
      <c r="T722" s="5" t="s">
        <v>8320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41852.571840277778</v>
      </c>
      <c r="K723">
        <v>1403012607</v>
      </c>
      <c r="L723" s="9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122.10975609756099</v>
      </c>
      <c r="R723" s="5">
        <f t="shared" si="45"/>
        <v>84.142857142857139</v>
      </c>
      <c r="S723" s="5" t="s">
        <v>8319</v>
      </c>
      <c r="T723" s="5" t="s">
        <v>8320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41007.76363425926</v>
      </c>
      <c r="K724">
        <v>1331320778</v>
      </c>
      <c r="L724" s="9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 s="5">
        <f t="shared" si="45"/>
        <v>215.72549019607843</v>
      </c>
      <c r="S724" s="5" t="s">
        <v>8319</v>
      </c>
      <c r="T724" s="5" t="s">
        <v>8320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42215.165972222225</v>
      </c>
      <c r="K725">
        <v>1435606549</v>
      </c>
      <c r="L725" s="9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109.38000000000001</v>
      </c>
      <c r="R725" s="5">
        <f t="shared" si="45"/>
        <v>54.69</v>
      </c>
      <c r="S725" s="5" t="s">
        <v>8319</v>
      </c>
      <c r="T725" s="5" t="s">
        <v>8320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40724.638460648144</v>
      </c>
      <c r="K726">
        <v>1306855163</v>
      </c>
      <c r="L726" s="9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105.47157142857144</v>
      </c>
      <c r="R726" s="5">
        <f t="shared" si="45"/>
        <v>51.62944055944056</v>
      </c>
      <c r="S726" s="5" t="s">
        <v>8319</v>
      </c>
      <c r="T726" s="5" t="s">
        <v>8320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42351.626296296294</v>
      </c>
      <c r="K727">
        <v>1447426912</v>
      </c>
      <c r="L727" s="9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100.35000000000001</v>
      </c>
      <c r="R727" s="5">
        <f t="shared" si="45"/>
        <v>143.35714285714286</v>
      </c>
      <c r="S727" s="5" t="s">
        <v>8319</v>
      </c>
      <c r="T727" s="5" t="s">
        <v>8320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41376.042673611111</v>
      </c>
      <c r="K728">
        <v>1363136487</v>
      </c>
      <c r="L728" s="9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 s="5">
        <f t="shared" si="45"/>
        <v>72.428571428571431</v>
      </c>
      <c r="S728" s="5" t="s">
        <v>8319</v>
      </c>
      <c r="T728" s="5" t="s">
        <v>8320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41288.888888888891</v>
      </c>
      <c r="K729">
        <v>1354580949</v>
      </c>
      <c r="L729" s="9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 s="5">
        <f t="shared" si="45"/>
        <v>36.530201342281877</v>
      </c>
      <c r="S729" s="5" t="s">
        <v>8319</v>
      </c>
      <c r="T729" s="5" t="s">
        <v>8320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40776.837465277778</v>
      </c>
      <c r="K730">
        <v>1310069157</v>
      </c>
      <c r="L730" s="9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 s="5">
        <f t="shared" si="45"/>
        <v>60.903461538461535</v>
      </c>
      <c r="S730" s="5" t="s">
        <v>8319</v>
      </c>
      <c r="T730" s="5" t="s">
        <v>8320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41171.185891203706</v>
      </c>
      <c r="K731">
        <v>1342844861</v>
      </c>
      <c r="L731" s="9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 s="5">
        <f t="shared" si="45"/>
        <v>43.55</v>
      </c>
      <c r="S731" s="5" t="s">
        <v>8319</v>
      </c>
      <c r="T731" s="5" t="s">
        <v>8320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40884.745266203703</v>
      </c>
      <c r="K732">
        <v>1320688391</v>
      </c>
      <c r="L732" s="9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 s="5">
        <f t="shared" si="45"/>
        <v>99.766037735849054</v>
      </c>
      <c r="S732" s="5" t="s">
        <v>8319</v>
      </c>
      <c r="T732" s="5" t="s">
        <v>8320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40930.25</v>
      </c>
      <c r="K733">
        <v>1322852747</v>
      </c>
      <c r="L733" s="9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 s="5">
        <f t="shared" si="45"/>
        <v>88.732394366197184</v>
      </c>
      <c r="S733" s="5" t="s">
        <v>8319</v>
      </c>
      <c r="T733" s="5" t="s">
        <v>8320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41546.424317129626</v>
      </c>
      <c r="K734">
        <v>1375265461</v>
      </c>
      <c r="L734" s="9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 s="5">
        <f t="shared" si="45"/>
        <v>4.9230769230769234</v>
      </c>
      <c r="S734" s="5" t="s">
        <v>8319</v>
      </c>
      <c r="T734" s="5" t="s">
        <v>8320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41628.420046296298</v>
      </c>
      <c r="K735">
        <v>1384941892</v>
      </c>
      <c r="L735" s="9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 s="5">
        <f t="shared" si="45"/>
        <v>17.822485207100591</v>
      </c>
      <c r="S735" s="5" t="s">
        <v>8319</v>
      </c>
      <c r="T735" s="5" t="s">
        <v>8320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42133.208333333328</v>
      </c>
      <c r="K736">
        <v>1428465420</v>
      </c>
      <c r="L736" s="9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 s="5">
        <f t="shared" si="45"/>
        <v>187.19298245614036</v>
      </c>
      <c r="S736" s="5" t="s">
        <v>8319</v>
      </c>
      <c r="T736" s="5" t="s">
        <v>8320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41977.027083333334</v>
      </c>
      <c r="K737">
        <v>1414975346</v>
      </c>
      <c r="L737" s="9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114.40638297872341</v>
      </c>
      <c r="R737" s="5">
        <f t="shared" si="45"/>
        <v>234.80786026200875</v>
      </c>
      <c r="S737" s="5" t="s">
        <v>8319</v>
      </c>
      <c r="T737" s="5" t="s">
        <v>8320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41599.207638888889</v>
      </c>
      <c r="K738">
        <v>1383327440</v>
      </c>
      <c r="L738" s="9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 s="5">
        <f t="shared" si="45"/>
        <v>105.04629629629629</v>
      </c>
      <c r="S738" s="5" t="s">
        <v>8319</v>
      </c>
      <c r="T738" s="5" t="s">
        <v>8320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41684.833333333336</v>
      </c>
      <c r="K739">
        <v>1390890987</v>
      </c>
      <c r="L739" s="9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122.39999999999999</v>
      </c>
      <c r="R739" s="5">
        <f t="shared" si="45"/>
        <v>56.666666666666664</v>
      </c>
      <c r="S739" s="5" t="s">
        <v>8319</v>
      </c>
      <c r="T739" s="5" t="s">
        <v>8320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41974.207638888889</v>
      </c>
      <c r="K740">
        <v>1414765794</v>
      </c>
      <c r="L740" s="9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106.73333333333332</v>
      </c>
      <c r="R740" s="5">
        <f t="shared" si="45"/>
        <v>39.048780487804876</v>
      </c>
      <c r="S740" s="5" t="s">
        <v>8319</v>
      </c>
      <c r="T740" s="5" t="s">
        <v>8320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41862.502650462964</v>
      </c>
      <c r="K741">
        <v>1404907429</v>
      </c>
      <c r="L741" s="9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158.33333333333331</v>
      </c>
      <c r="R741" s="5">
        <f t="shared" si="45"/>
        <v>68.345323741007192</v>
      </c>
      <c r="S741" s="5" t="s">
        <v>8319</v>
      </c>
      <c r="T741" s="5" t="s">
        <v>8320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42176.146782407406</v>
      </c>
      <c r="K742">
        <v>1433647882</v>
      </c>
      <c r="L742" s="9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 s="5">
        <f t="shared" si="45"/>
        <v>169.57894736842104</v>
      </c>
      <c r="S742" s="5" t="s">
        <v>8319</v>
      </c>
      <c r="T742" s="5" t="s">
        <v>8320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41436.648217592592</v>
      </c>
      <c r="K743">
        <v>1367940806</v>
      </c>
      <c r="L743" s="9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102.25999999999999</v>
      </c>
      <c r="R743" s="5">
        <f t="shared" si="45"/>
        <v>141.42340425531913</v>
      </c>
      <c r="S743" s="5" t="s">
        <v>8319</v>
      </c>
      <c r="T743" s="5" t="s">
        <v>8320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41719.876296296294</v>
      </c>
      <c r="K744">
        <v>1392847312</v>
      </c>
      <c r="L744" s="9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110.71428571428572</v>
      </c>
      <c r="R744" s="5">
        <f t="shared" si="45"/>
        <v>67.391304347826093</v>
      </c>
      <c r="S744" s="5" t="s">
        <v>8319</v>
      </c>
      <c r="T744" s="5" t="s">
        <v>8320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41015.875</v>
      </c>
      <c r="K745">
        <v>1332435685</v>
      </c>
      <c r="L745" s="9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 s="5">
        <f t="shared" si="45"/>
        <v>54.266666666666666</v>
      </c>
      <c r="S745" s="5" t="s">
        <v>8319</v>
      </c>
      <c r="T745" s="5" t="s">
        <v>8320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41256.95721064815</v>
      </c>
      <c r="K746">
        <v>1352847503</v>
      </c>
      <c r="L746" s="9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102.32000000000001</v>
      </c>
      <c r="R746" s="5">
        <f t="shared" si="45"/>
        <v>82.516129032258064</v>
      </c>
      <c r="S746" s="5" t="s">
        <v>8319</v>
      </c>
      <c r="T746" s="5" t="s">
        <v>8320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41397.572280092594</v>
      </c>
      <c r="K747">
        <v>1364996645</v>
      </c>
      <c r="L747" s="9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179.09909909909908</v>
      </c>
      <c r="R747" s="5">
        <f t="shared" si="45"/>
        <v>53.729729729729726</v>
      </c>
      <c r="S747" s="5" t="s">
        <v>8319</v>
      </c>
      <c r="T747" s="5" t="s">
        <v>8320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41175.165972222225</v>
      </c>
      <c r="K748">
        <v>1346806909</v>
      </c>
      <c r="L748" s="9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 s="5">
        <f t="shared" si="45"/>
        <v>34.206185567010309</v>
      </c>
      <c r="S748" s="5" t="s">
        <v>8319</v>
      </c>
      <c r="T748" s="5" t="s">
        <v>8320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42019.454166666663</v>
      </c>
      <c r="K749">
        <v>1418649019</v>
      </c>
      <c r="L749" s="9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 s="5">
        <f t="shared" si="45"/>
        <v>127.32727272727273</v>
      </c>
      <c r="S749" s="5" t="s">
        <v>8319</v>
      </c>
      <c r="T749" s="5" t="s">
        <v>8320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41861.846828703703</v>
      </c>
      <c r="K750">
        <v>1405109966</v>
      </c>
      <c r="L750" s="9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 s="5">
        <f t="shared" si="45"/>
        <v>45.56818181818182</v>
      </c>
      <c r="S750" s="5" t="s">
        <v>8319</v>
      </c>
      <c r="T750" s="5" t="s">
        <v>8320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42763.94131944445</v>
      </c>
      <c r="K751">
        <v>1483050930</v>
      </c>
      <c r="L751" s="9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 s="5">
        <f t="shared" si="45"/>
        <v>95.963636363636368</v>
      </c>
      <c r="S751" s="5" t="s">
        <v>8319</v>
      </c>
      <c r="T751" s="5" t="s">
        <v>8320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41329.878148148149</v>
      </c>
      <c r="K752">
        <v>1359147872</v>
      </c>
      <c r="L752" s="9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102.58775877587757</v>
      </c>
      <c r="R752" s="5">
        <f t="shared" si="45"/>
        <v>77.271186440677965</v>
      </c>
      <c r="S752" s="5" t="s">
        <v>8319</v>
      </c>
      <c r="T752" s="5" t="s">
        <v>8320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40759.630497685182</v>
      </c>
      <c r="K753">
        <v>1308496075</v>
      </c>
      <c r="L753" s="9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 s="5">
        <f t="shared" si="45"/>
        <v>57.338709677419352</v>
      </c>
      <c r="S753" s="5" t="s">
        <v>8319</v>
      </c>
      <c r="T753" s="5" t="s">
        <v>8320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42659.458333333328</v>
      </c>
      <c r="K754">
        <v>1474884417</v>
      </c>
      <c r="L754" s="9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 s="5">
        <f t="shared" si="45"/>
        <v>53.19047619047619</v>
      </c>
      <c r="S754" s="5" t="s">
        <v>8319</v>
      </c>
      <c r="T754" s="5" t="s">
        <v>8320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42049.590173611112</v>
      </c>
      <c r="K755">
        <v>1421330991</v>
      </c>
      <c r="L755" s="9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 s="5">
        <f t="shared" si="45"/>
        <v>492.30769230769232</v>
      </c>
      <c r="S755" s="5" t="s">
        <v>8319</v>
      </c>
      <c r="T755" s="5" t="s">
        <v>8320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41279.749085648145</v>
      </c>
      <c r="K756">
        <v>1354816721</v>
      </c>
      <c r="L756" s="9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103.75000000000001</v>
      </c>
      <c r="R756" s="5">
        <f t="shared" si="45"/>
        <v>42.346938775510203</v>
      </c>
      <c r="S756" s="5" t="s">
        <v>8319</v>
      </c>
      <c r="T756" s="5" t="s">
        <v>8320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41414.02847222222</v>
      </c>
      <c r="K757">
        <v>1366381877</v>
      </c>
      <c r="L757" s="9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 s="5">
        <f t="shared" si="45"/>
        <v>37.466029411764708</v>
      </c>
      <c r="S757" s="5" t="s">
        <v>8319</v>
      </c>
      <c r="T757" s="5" t="s">
        <v>8320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40651.725219907406</v>
      </c>
      <c r="K758">
        <v>1297880659</v>
      </c>
      <c r="L758" s="9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 s="5">
        <f t="shared" si="45"/>
        <v>37.454545454545453</v>
      </c>
      <c r="S758" s="5" t="s">
        <v>8319</v>
      </c>
      <c r="T758" s="5" t="s">
        <v>8320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41249.054560185185</v>
      </c>
      <c r="K759">
        <v>1353547114</v>
      </c>
      <c r="L759" s="9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 s="5">
        <f t="shared" si="45"/>
        <v>33.055555555555557</v>
      </c>
      <c r="S759" s="5" t="s">
        <v>8319</v>
      </c>
      <c r="T759" s="5" t="s">
        <v>8320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40459.836435185185</v>
      </c>
      <c r="K760">
        <v>1283976268</v>
      </c>
      <c r="L760" s="9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 s="5">
        <f t="shared" si="45"/>
        <v>134.21052631578948</v>
      </c>
      <c r="S760" s="5" t="s">
        <v>8319</v>
      </c>
      <c r="T760" s="5" t="s">
        <v>8320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41829.330312500002</v>
      </c>
      <c r="K761">
        <v>1401436539</v>
      </c>
      <c r="L761" s="9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101.92000000000002</v>
      </c>
      <c r="R761" s="5">
        <f t="shared" si="45"/>
        <v>51.474747474747474</v>
      </c>
      <c r="S761" s="5" t="s">
        <v>8319</v>
      </c>
      <c r="T761" s="5" t="s">
        <v>8320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42700.805706018517</v>
      </c>
      <c r="K762">
        <v>1477592413</v>
      </c>
      <c r="L762" s="9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5" t="e">
        <f t="shared" si="45"/>
        <v>#DIV/0!</v>
      </c>
      <c r="S762" s="5" t="s">
        <v>8319</v>
      </c>
      <c r="T762" s="5" t="s">
        <v>8321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41672.751458333332</v>
      </c>
      <c r="K763">
        <v>1388772126</v>
      </c>
      <c r="L763" s="9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 s="5">
        <f t="shared" si="45"/>
        <v>39.166666666666664</v>
      </c>
      <c r="S763" s="5" t="s">
        <v>8319</v>
      </c>
      <c r="T763" s="5" t="s">
        <v>8321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42708.25</v>
      </c>
      <c r="K764">
        <v>1479328570</v>
      </c>
      <c r="L764" s="9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5" t="e">
        <f t="shared" si="45"/>
        <v>#DIV/0!</v>
      </c>
      <c r="S764" s="5" t="s">
        <v>8319</v>
      </c>
      <c r="T764" s="5" t="s">
        <v>8321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41501.446851851848</v>
      </c>
      <c r="K765">
        <v>1373971408</v>
      </c>
      <c r="L765" s="9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 s="5">
        <f t="shared" si="45"/>
        <v>5</v>
      </c>
      <c r="S765" s="5" t="s">
        <v>8319</v>
      </c>
      <c r="T765" s="5" t="s">
        <v>8321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42257.173159722224</v>
      </c>
      <c r="K766">
        <v>1439266161</v>
      </c>
      <c r="L766" s="9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5" t="e">
        <f t="shared" si="45"/>
        <v>#DIV/0!</v>
      </c>
      <c r="S766" s="5" t="s">
        <v>8319</v>
      </c>
      <c r="T766" s="5" t="s">
        <v>8321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41931.542638888888</v>
      </c>
      <c r="K767">
        <v>1411131684</v>
      </c>
      <c r="L767" s="9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 s="5">
        <f t="shared" si="45"/>
        <v>57.295454545454547</v>
      </c>
      <c r="S767" s="5" t="s">
        <v>8319</v>
      </c>
      <c r="T767" s="5" t="s">
        <v>8321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42051.783368055556</v>
      </c>
      <c r="K768">
        <v>1421520483</v>
      </c>
      <c r="L768" s="9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5" t="e">
        <f t="shared" si="45"/>
        <v>#DIV/0!</v>
      </c>
      <c r="S768" s="5" t="s">
        <v>8319</v>
      </c>
      <c r="T768" s="5" t="s">
        <v>8321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42145.143634259264</v>
      </c>
      <c r="K769">
        <v>1429586810</v>
      </c>
      <c r="L769" s="9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 s="5">
        <f t="shared" si="45"/>
        <v>59</v>
      </c>
      <c r="S769" s="5" t="s">
        <v>8319</v>
      </c>
      <c r="T769" s="5" t="s">
        <v>8321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41624.207060185188</v>
      </c>
      <c r="K770">
        <v>1384577890</v>
      </c>
      <c r="L770" s="9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(E770/D770)*100</f>
        <v>0</v>
      </c>
      <c r="R770" s="5" t="e">
        <f t="shared" ref="R770:R833" si="49">E770/N770</f>
        <v>#DIV/0!</v>
      </c>
      <c r="S770" s="5" t="s">
        <v>8319</v>
      </c>
      <c r="T770" s="5" t="s">
        <v>8321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</f>
        <v>41634.996458333335</v>
      </c>
      <c r="K771">
        <v>1385510094</v>
      </c>
      <c r="L771" s="9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41.4</v>
      </c>
      <c r="R771" s="5">
        <f t="shared" si="49"/>
        <v>31.846153846153847</v>
      </c>
      <c r="S771" s="5" t="s">
        <v>8319</v>
      </c>
      <c r="T771" s="5" t="s">
        <v>8321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41329.999641203707</v>
      </c>
      <c r="K772">
        <v>1358294369</v>
      </c>
      <c r="L772" s="9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5" t="e">
        <f t="shared" si="49"/>
        <v>#DIV/0!</v>
      </c>
      <c r="S772" s="5" t="s">
        <v>8319</v>
      </c>
      <c r="T772" s="5" t="s">
        <v>8321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42399.824097222227</v>
      </c>
      <c r="K773">
        <v>1449863202</v>
      </c>
      <c r="L773" s="9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 s="5">
        <f t="shared" si="49"/>
        <v>10</v>
      </c>
      <c r="S773" s="5" t="s">
        <v>8319</v>
      </c>
      <c r="T773" s="5" t="s">
        <v>8321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40118.165972222225</v>
      </c>
      <c r="K774">
        <v>1252718519</v>
      </c>
      <c r="L774" s="9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 s="5">
        <f t="shared" si="49"/>
        <v>50</v>
      </c>
      <c r="S774" s="5" t="s">
        <v>8319</v>
      </c>
      <c r="T774" s="5" t="s">
        <v>8321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42134.959027777775</v>
      </c>
      <c r="K775">
        <v>1428341985</v>
      </c>
      <c r="L775" s="9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0.85129023676509719</v>
      </c>
      <c r="R775" s="5">
        <f t="shared" si="49"/>
        <v>16</v>
      </c>
      <c r="S775" s="5" t="s">
        <v>8319</v>
      </c>
      <c r="T775" s="5" t="s">
        <v>8321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41693.780300925922</v>
      </c>
      <c r="K776">
        <v>1390589018</v>
      </c>
      <c r="L776" s="9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70.199999999999989</v>
      </c>
      <c r="R776" s="5">
        <f t="shared" si="49"/>
        <v>39</v>
      </c>
      <c r="S776" s="5" t="s">
        <v>8319</v>
      </c>
      <c r="T776" s="5" t="s">
        <v>8321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40893.060127314813</v>
      </c>
      <c r="K777">
        <v>1321406795</v>
      </c>
      <c r="L777" s="9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1.7000000000000002</v>
      </c>
      <c r="R777" s="5">
        <f t="shared" si="49"/>
        <v>34</v>
      </c>
      <c r="S777" s="5" t="s">
        <v>8319</v>
      </c>
      <c r="T777" s="5" t="s">
        <v>8321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42288.208333333328</v>
      </c>
      <c r="K778">
        <v>1441297645</v>
      </c>
      <c r="L778" s="9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 s="5">
        <f t="shared" si="49"/>
        <v>63.122807017543863</v>
      </c>
      <c r="S778" s="5" t="s">
        <v>8319</v>
      </c>
      <c r="T778" s="5" t="s">
        <v>8321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41486.981215277774</v>
      </c>
      <c r="K779">
        <v>1372721577</v>
      </c>
      <c r="L779" s="9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0.70000000000000007</v>
      </c>
      <c r="R779" s="5">
        <f t="shared" si="49"/>
        <v>7</v>
      </c>
      <c r="S779" s="5" t="s">
        <v>8319</v>
      </c>
      <c r="T779" s="5" t="s">
        <v>8321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41759.702314814815</v>
      </c>
      <c r="K780">
        <v>1396284680</v>
      </c>
      <c r="L780" s="9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 s="5">
        <f t="shared" si="49"/>
        <v>2</v>
      </c>
      <c r="S780" s="5" t="s">
        <v>8319</v>
      </c>
      <c r="T780" s="5" t="s">
        <v>8321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40466.166666666664</v>
      </c>
      <c r="K781">
        <v>1284567905</v>
      </c>
      <c r="L781" s="9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2.666666666666667</v>
      </c>
      <c r="R781" s="5">
        <f t="shared" si="49"/>
        <v>66.666666666666671</v>
      </c>
      <c r="S781" s="5" t="s">
        <v>8319</v>
      </c>
      <c r="T781" s="5" t="s">
        <v>8321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40666.673900462964</v>
      </c>
      <c r="K782">
        <v>1301847025</v>
      </c>
      <c r="L782" s="9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 s="5">
        <f t="shared" si="49"/>
        <v>38.518518518518519</v>
      </c>
      <c r="S782" s="5" t="s">
        <v>8322</v>
      </c>
      <c r="T782" s="5" t="s">
        <v>8323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41433.000856481485</v>
      </c>
      <c r="K783">
        <v>1368057674</v>
      </c>
      <c r="L783" s="9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 s="5">
        <f t="shared" si="49"/>
        <v>42.609200000000001</v>
      </c>
      <c r="S783" s="5" t="s">
        <v>8322</v>
      </c>
      <c r="T783" s="5" t="s">
        <v>8323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41146.758125</v>
      </c>
      <c r="K784">
        <v>1343326302</v>
      </c>
      <c r="L784" s="9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 s="5">
        <f t="shared" si="49"/>
        <v>50</v>
      </c>
      <c r="S784" s="5" t="s">
        <v>8322</v>
      </c>
      <c r="T784" s="5" t="s">
        <v>8323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41026.916666666664</v>
      </c>
      <c r="K785">
        <v>1332182049</v>
      </c>
      <c r="L785" s="9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 s="5">
        <f t="shared" si="49"/>
        <v>63.485714285714288</v>
      </c>
      <c r="S785" s="5" t="s">
        <v>8322</v>
      </c>
      <c r="T785" s="5" t="s">
        <v>8323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41715.107858796298</v>
      </c>
      <c r="K786">
        <v>1391571319</v>
      </c>
      <c r="L786" s="9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102.49999999999999</v>
      </c>
      <c r="R786" s="5">
        <f t="shared" si="49"/>
        <v>102.5</v>
      </c>
      <c r="S786" s="5" t="s">
        <v>8322</v>
      </c>
      <c r="T786" s="5" t="s">
        <v>8323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41333.593923611108</v>
      </c>
      <c r="K787">
        <v>1359468915</v>
      </c>
      <c r="L787" s="9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 s="5">
        <f t="shared" si="49"/>
        <v>31.142758620689655</v>
      </c>
      <c r="S787" s="5" t="s">
        <v>8322</v>
      </c>
      <c r="T787" s="5" t="s">
        <v>8323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41040.657638888886</v>
      </c>
      <c r="K788">
        <v>1331774434</v>
      </c>
      <c r="L788" s="9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142.79999999999998</v>
      </c>
      <c r="R788" s="5">
        <f t="shared" si="49"/>
        <v>162.27272727272728</v>
      </c>
      <c r="S788" s="5" t="s">
        <v>8322</v>
      </c>
      <c r="T788" s="5" t="s">
        <v>8323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41579.627615740741</v>
      </c>
      <c r="K789">
        <v>1380726226</v>
      </c>
      <c r="L789" s="9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114.16666666666666</v>
      </c>
      <c r="R789" s="5">
        <f t="shared" si="49"/>
        <v>80.588235294117652</v>
      </c>
      <c r="S789" s="5" t="s">
        <v>8322</v>
      </c>
      <c r="T789" s="5" t="s">
        <v>8323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41097.165972222225</v>
      </c>
      <c r="K790">
        <v>1338336588</v>
      </c>
      <c r="L790" s="9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 s="5">
        <f t="shared" si="49"/>
        <v>59.85441176470588</v>
      </c>
      <c r="S790" s="5" t="s">
        <v>8322</v>
      </c>
      <c r="T790" s="5" t="s">
        <v>8323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41295.332638888889</v>
      </c>
      <c r="K791">
        <v>1357187280</v>
      </c>
      <c r="L791" s="9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109.41176470588236</v>
      </c>
      <c r="R791" s="5">
        <f t="shared" si="49"/>
        <v>132.85714285714286</v>
      </c>
      <c r="S791" s="5" t="s">
        <v>8322</v>
      </c>
      <c r="T791" s="5" t="s">
        <v>8323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41306.047905092593</v>
      </c>
      <c r="K792">
        <v>1357088939</v>
      </c>
      <c r="L792" s="9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 s="5">
        <f t="shared" si="49"/>
        <v>92.547820512820508</v>
      </c>
      <c r="S792" s="5" t="s">
        <v>8322</v>
      </c>
      <c r="T792" s="5" t="s">
        <v>8323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41591.249305555553</v>
      </c>
      <c r="K793">
        <v>1381430646</v>
      </c>
      <c r="L793" s="9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 s="5">
        <f t="shared" si="49"/>
        <v>60.859375</v>
      </c>
      <c r="S793" s="5" t="s">
        <v>8322</v>
      </c>
      <c r="T793" s="5" t="s">
        <v>8323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41585.915312500001</v>
      </c>
      <c r="K794">
        <v>1381265883</v>
      </c>
      <c r="L794" s="9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100.44440000000002</v>
      </c>
      <c r="R794" s="5">
        <f t="shared" si="49"/>
        <v>41.851833333333339</v>
      </c>
      <c r="S794" s="5" t="s">
        <v>8322</v>
      </c>
      <c r="T794" s="5" t="s">
        <v>8323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41458.207638888889</v>
      </c>
      <c r="K795">
        <v>1371491244</v>
      </c>
      <c r="L795" s="9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102.77927272727271</v>
      </c>
      <c r="R795" s="5">
        <f t="shared" si="49"/>
        <v>88.325937499999995</v>
      </c>
      <c r="S795" s="5" t="s">
        <v>8322</v>
      </c>
      <c r="T795" s="5" t="s">
        <v>8323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40791.712500000001</v>
      </c>
      <c r="K796">
        <v>1310438737</v>
      </c>
      <c r="L796" s="9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105.31250000000001</v>
      </c>
      <c r="R796" s="5">
        <f t="shared" si="49"/>
        <v>158.96226415094338</v>
      </c>
      <c r="S796" s="5" t="s">
        <v>8322</v>
      </c>
      <c r="T796" s="5" t="s">
        <v>8323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41006.207638888889</v>
      </c>
      <c r="K797">
        <v>1330094566</v>
      </c>
      <c r="L797" s="9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 s="5">
        <f t="shared" si="49"/>
        <v>85.054347826086953</v>
      </c>
      <c r="S797" s="5" t="s">
        <v>8322</v>
      </c>
      <c r="T797" s="5" t="s">
        <v>8323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41532.881944444445</v>
      </c>
      <c r="K798">
        <v>1376687485</v>
      </c>
      <c r="L798" s="9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101.35000000000001</v>
      </c>
      <c r="R798" s="5">
        <f t="shared" si="49"/>
        <v>112.61111111111111</v>
      </c>
      <c r="S798" s="5" t="s">
        <v>8322</v>
      </c>
      <c r="T798" s="5" t="s">
        <v>8323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41028.166666666664</v>
      </c>
      <c r="K799">
        <v>1332978688</v>
      </c>
      <c r="L799" s="9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 s="5">
        <f t="shared" si="49"/>
        <v>45.436619718309856</v>
      </c>
      <c r="S799" s="5" t="s">
        <v>8322</v>
      </c>
      <c r="T799" s="5" t="s">
        <v>8323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41912.590127314819</v>
      </c>
      <c r="K800">
        <v>1409494187</v>
      </c>
      <c r="L800" s="9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 s="5">
        <f t="shared" si="49"/>
        <v>46.218390804597703</v>
      </c>
      <c r="S800" s="5" t="s">
        <v>8322</v>
      </c>
      <c r="T800" s="5" t="s">
        <v>8323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41026.667199074072</v>
      </c>
      <c r="K801">
        <v>1332950446</v>
      </c>
      <c r="L801" s="9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 s="5">
        <f t="shared" si="49"/>
        <v>178.60714285714286</v>
      </c>
      <c r="S801" s="5" t="s">
        <v>8322</v>
      </c>
      <c r="T801" s="5" t="s">
        <v>8323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41893.433495370373</v>
      </c>
      <c r="K802">
        <v>1407839054</v>
      </c>
      <c r="L802" s="9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152.13333333333335</v>
      </c>
      <c r="R802" s="5">
        <f t="shared" si="49"/>
        <v>40.75</v>
      </c>
      <c r="S802" s="5" t="s">
        <v>8322</v>
      </c>
      <c r="T802" s="5" t="s">
        <v>8323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40725.795370370368</v>
      </c>
      <c r="K803">
        <v>1306955120</v>
      </c>
      <c r="L803" s="9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 s="5">
        <f t="shared" si="49"/>
        <v>43.733921568627444</v>
      </c>
      <c r="S803" s="5" t="s">
        <v>8322</v>
      </c>
      <c r="T803" s="5" t="s">
        <v>8323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41169.170138888891</v>
      </c>
      <c r="K804">
        <v>1343867524</v>
      </c>
      <c r="L804" s="9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101.33333333333334</v>
      </c>
      <c r="R804" s="5">
        <f t="shared" si="49"/>
        <v>81.066666666666663</v>
      </c>
      <c r="S804" s="5" t="s">
        <v>8322</v>
      </c>
      <c r="T804" s="5" t="s">
        <v>8323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40692.041666666664</v>
      </c>
      <c r="K805">
        <v>1304376478</v>
      </c>
      <c r="L805" s="9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123.2608695652174</v>
      </c>
      <c r="R805" s="5">
        <f t="shared" si="49"/>
        <v>74.60526315789474</v>
      </c>
      <c r="S805" s="5" t="s">
        <v>8322</v>
      </c>
      <c r="T805" s="5" t="s">
        <v>8323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40747.165972222225</v>
      </c>
      <c r="K806">
        <v>1309919526</v>
      </c>
      <c r="L806" s="9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 s="5">
        <f t="shared" si="49"/>
        <v>305.55555555555554</v>
      </c>
      <c r="S806" s="5" t="s">
        <v>8322</v>
      </c>
      <c r="T806" s="5" t="s">
        <v>8323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40740.958333333336</v>
      </c>
      <c r="K807">
        <v>1306525512</v>
      </c>
      <c r="L807" s="9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 s="5">
        <f t="shared" si="49"/>
        <v>58.333333333333336</v>
      </c>
      <c r="S807" s="5" t="s">
        <v>8322</v>
      </c>
      <c r="T807" s="5" t="s">
        <v>8323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40793.691423611112</v>
      </c>
      <c r="K808">
        <v>1312821339</v>
      </c>
      <c r="L808" s="9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 s="5">
        <f t="shared" si="49"/>
        <v>117.67605633802818</v>
      </c>
      <c r="S808" s="5" t="s">
        <v>8322</v>
      </c>
      <c r="T808" s="5" t="s">
        <v>8323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42795.083333333328</v>
      </c>
      <c r="K809">
        <v>1485270311</v>
      </c>
      <c r="L809" s="9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 s="5">
        <f t="shared" si="49"/>
        <v>73.771929824561397</v>
      </c>
      <c r="S809" s="5" t="s">
        <v>8322</v>
      </c>
      <c r="T809" s="5" t="s">
        <v>8323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41995.207638888889</v>
      </c>
      <c r="K810">
        <v>1416363886</v>
      </c>
      <c r="L810" s="9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 s="5">
        <f t="shared" si="49"/>
        <v>104.65116279069767</v>
      </c>
      <c r="S810" s="5" t="s">
        <v>8322</v>
      </c>
      <c r="T810" s="5" t="s">
        <v>8323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41658.833680555559</v>
      </c>
      <c r="K811">
        <v>1387569630</v>
      </c>
      <c r="L811" s="9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103.77499999999999</v>
      </c>
      <c r="R811" s="5">
        <f t="shared" si="49"/>
        <v>79.82692307692308</v>
      </c>
      <c r="S811" s="5" t="s">
        <v>8322</v>
      </c>
      <c r="T811" s="5" t="s">
        <v>8323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41153.056273148148</v>
      </c>
      <c r="K812">
        <v>1343870462</v>
      </c>
      <c r="L812" s="9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 s="5">
        <f t="shared" si="49"/>
        <v>58.333333333333336</v>
      </c>
      <c r="S812" s="5" t="s">
        <v>8322</v>
      </c>
      <c r="T812" s="5" t="s">
        <v>8323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41465.702777777777</v>
      </c>
      <c r="K813">
        <v>1371569202</v>
      </c>
      <c r="L813" s="9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 s="5">
        <f t="shared" si="49"/>
        <v>86.666666666666671</v>
      </c>
      <c r="S813" s="5" t="s">
        <v>8322</v>
      </c>
      <c r="T813" s="5" t="s">
        <v>8323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41334.581944444442</v>
      </c>
      <c r="K814">
        <v>1357604752</v>
      </c>
      <c r="L814" s="9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 s="5">
        <f t="shared" si="49"/>
        <v>27.606060606060606</v>
      </c>
      <c r="S814" s="5" t="s">
        <v>8322</v>
      </c>
      <c r="T814" s="5" t="s">
        <v>8323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41110.960243055553</v>
      </c>
      <c r="K815">
        <v>1340233365</v>
      </c>
      <c r="L815" s="9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 s="5">
        <f t="shared" si="49"/>
        <v>24.999375000000001</v>
      </c>
      <c r="S815" s="5" t="s">
        <v>8322</v>
      </c>
      <c r="T815" s="5" t="s">
        <v>8323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40694.75277777778</v>
      </c>
      <c r="K816">
        <v>1305568201</v>
      </c>
      <c r="L816" s="9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 s="5">
        <f t="shared" si="49"/>
        <v>45.464285714285715</v>
      </c>
      <c r="S816" s="5" t="s">
        <v>8322</v>
      </c>
      <c r="T816" s="5" t="s">
        <v>8323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41944.917858796296</v>
      </c>
      <c r="K817">
        <v>1412287303</v>
      </c>
      <c r="L817" s="9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 s="5">
        <f t="shared" si="49"/>
        <v>99.534883720930239</v>
      </c>
      <c r="S817" s="5" t="s">
        <v>8322</v>
      </c>
      <c r="T817" s="5" t="s">
        <v>8323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41373.270833333336</v>
      </c>
      <c r="K818">
        <v>1362776043</v>
      </c>
      <c r="L818" s="9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 s="5">
        <f t="shared" si="49"/>
        <v>39.31</v>
      </c>
      <c r="S818" s="5" t="s">
        <v>8322</v>
      </c>
      <c r="T818" s="5" t="s">
        <v>8323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40979.207638888889</v>
      </c>
      <c r="K819">
        <v>1326810211</v>
      </c>
      <c r="L819" s="9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137.11066666666665</v>
      </c>
      <c r="R819" s="5">
        <f t="shared" si="49"/>
        <v>89.419999999999987</v>
      </c>
      <c r="S819" s="5" t="s">
        <v>8322</v>
      </c>
      <c r="T819" s="5" t="s">
        <v>8323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41128.709027777775</v>
      </c>
      <c r="K820">
        <v>1343682681</v>
      </c>
      <c r="L820" s="9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 s="5">
        <f t="shared" si="49"/>
        <v>28.684210526315791</v>
      </c>
      <c r="S820" s="5" t="s">
        <v>8322</v>
      </c>
      <c r="T820" s="5" t="s">
        <v>8323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41629.197222222225</v>
      </c>
      <c r="K821">
        <v>1386806254</v>
      </c>
      <c r="L821" s="9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108.74999999999999</v>
      </c>
      <c r="R821" s="5">
        <f t="shared" si="49"/>
        <v>31.071428571428573</v>
      </c>
      <c r="S821" s="5" t="s">
        <v>8322</v>
      </c>
      <c r="T821" s="5" t="s">
        <v>8323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41799.208333333336</v>
      </c>
      <c r="K822">
        <v>1399666342</v>
      </c>
      <c r="L822" s="9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 s="5">
        <f t="shared" si="49"/>
        <v>70.55263157894737</v>
      </c>
      <c r="S822" s="5" t="s">
        <v>8322</v>
      </c>
      <c r="T822" s="5" t="s">
        <v>8323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42128.167361111111</v>
      </c>
      <c r="K823">
        <v>1427753265</v>
      </c>
      <c r="L823" s="9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 s="5">
        <f t="shared" si="49"/>
        <v>224.12820512820514</v>
      </c>
      <c r="S823" s="5" t="s">
        <v>8322</v>
      </c>
      <c r="T823" s="5" t="s">
        <v>8323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41187.947337962964</v>
      </c>
      <c r="K824">
        <v>1346885050</v>
      </c>
      <c r="L824" s="9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 s="5">
        <f t="shared" si="49"/>
        <v>51.811594202898547</v>
      </c>
      <c r="S824" s="5" t="s">
        <v>8322</v>
      </c>
      <c r="T824" s="5" t="s">
        <v>8323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42085.931157407409</v>
      </c>
      <c r="K825">
        <v>1424474452</v>
      </c>
      <c r="L825" s="9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 s="5">
        <f t="shared" si="49"/>
        <v>43.515151515151516</v>
      </c>
      <c r="S825" s="5" t="s">
        <v>8322</v>
      </c>
      <c r="T825" s="5" t="s">
        <v>8323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40286.290972222225</v>
      </c>
      <c r="K826">
        <v>1268459318</v>
      </c>
      <c r="L826" s="9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 s="5">
        <f t="shared" si="49"/>
        <v>39.816666666666663</v>
      </c>
      <c r="S826" s="5" t="s">
        <v>8322</v>
      </c>
      <c r="T826" s="5" t="s">
        <v>8323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41211.306527777779</v>
      </c>
      <c r="K827">
        <v>1349335284</v>
      </c>
      <c r="L827" s="9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100.43200000000002</v>
      </c>
      <c r="R827" s="5">
        <f t="shared" si="49"/>
        <v>126.8080808080808</v>
      </c>
      <c r="S827" s="5" t="s">
        <v>8322</v>
      </c>
      <c r="T827" s="5" t="s">
        <v>8323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40993.996874999997</v>
      </c>
      <c r="K828">
        <v>1330908930</v>
      </c>
      <c r="L828" s="9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101.45454545454547</v>
      </c>
      <c r="R828" s="5">
        <f t="shared" si="49"/>
        <v>113.87755102040816</v>
      </c>
      <c r="S828" s="5" t="s">
        <v>8322</v>
      </c>
      <c r="T828" s="5" t="s">
        <v>8323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40953.825694444444</v>
      </c>
      <c r="K829">
        <v>1326972107</v>
      </c>
      <c r="L829" s="9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103.33333333333334</v>
      </c>
      <c r="R829" s="5">
        <f t="shared" si="49"/>
        <v>28.181818181818183</v>
      </c>
      <c r="S829" s="5" t="s">
        <v>8322</v>
      </c>
      <c r="T829" s="5" t="s">
        <v>8323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41085.683333333334</v>
      </c>
      <c r="K830">
        <v>1339549982</v>
      </c>
      <c r="L830" s="9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 s="5">
        <f t="shared" si="49"/>
        <v>36.60526315789474</v>
      </c>
      <c r="S830" s="5" t="s">
        <v>8322</v>
      </c>
      <c r="T830" s="5" t="s">
        <v>8323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42564.801388888889</v>
      </c>
      <c r="K831">
        <v>1463253240</v>
      </c>
      <c r="L831" s="9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 s="5">
        <f t="shared" si="49"/>
        <v>32.5</v>
      </c>
      <c r="S831" s="5" t="s">
        <v>8322</v>
      </c>
      <c r="T831" s="5" t="s">
        <v>8323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41355.484085648146</v>
      </c>
      <c r="K832">
        <v>1361363825</v>
      </c>
      <c r="L832" s="9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107.83333333333334</v>
      </c>
      <c r="R832" s="5">
        <f t="shared" si="49"/>
        <v>60.65625</v>
      </c>
      <c r="S832" s="5" t="s">
        <v>8322</v>
      </c>
      <c r="T832" s="5" t="s">
        <v>8323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41026.646921296298</v>
      </c>
      <c r="K833">
        <v>1332948694</v>
      </c>
      <c r="L833" s="9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 s="5">
        <f t="shared" si="49"/>
        <v>175</v>
      </c>
      <c r="S833" s="5" t="s">
        <v>8322</v>
      </c>
      <c r="T833" s="5" t="s">
        <v>8323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40929.342361111114</v>
      </c>
      <c r="K834">
        <v>1321978335</v>
      </c>
      <c r="L834" s="9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(E834/D834)*100</f>
        <v>100.60706666666665</v>
      </c>
      <c r="R834" s="5">
        <f t="shared" ref="R834:R897" si="53">E834/N834</f>
        <v>97.993896103896105</v>
      </c>
      <c r="S834" s="5" t="s">
        <v>8322</v>
      </c>
      <c r="T834" s="5" t="s">
        <v>8323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</f>
        <v>41748.878182870372</v>
      </c>
      <c r="K835">
        <v>1395349475</v>
      </c>
      <c r="L835" s="9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101.66666666666666</v>
      </c>
      <c r="R835" s="5">
        <f t="shared" si="53"/>
        <v>148.78048780487805</v>
      </c>
      <c r="S835" s="5" t="s">
        <v>8322</v>
      </c>
      <c r="T835" s="5" t="s">
        <v>8323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41456.165972222225</v>
      </c>
      <c r="K836">
        <v>1369770292</v>
      </c>
      <c r="L836" s="9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</v>
      </c>
      <c r="R836" s="5">
        <f t="shared" si="53"/>
        <v>96.08</v>
      </c>
      <c r="S836" s="5" t="s">
        <v>8322</v>
      </c>
      <c r="T836" s="5" t="s">
        <v>8323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41048.125</v>
      </c>
      <c r="K837">
        <v>1333709958</v>
      </c>
      <c r="L837" s="9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117.25000000000001</v>
      </c>
      <c r="R837" s="5">
        <f t="shared" si="53"/>
        <v>58.625</v>
      </c>
      <c r="S837" s="5" t="s">
        <v>8322</v>
      </c>
      <c r="T837" s="5" t="s">
        <v>8323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41554.056921296295</v>
      </c>
      <c r="K838">
        <v>1378516918</v>
      </c>
      <c r="L838" s="9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100.93039999999999</v>
      </c>
      <c r="R838" s="5">
        <f t="shared" si="53"/>
        <v>109.70695652173914</v>
      </c>
      <c r="S838" s="5" t="s">
        <v>8322</v>
      </c>
      <c r="T838" s="5" t="s">
        <v>8323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41760.998402777775</v>
      </c>
      <c r="K839">
        <v>1396396662</v>
      </c>
      <c r="L839" s="9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 s="5">
        <f t="shared" si="53"/>
        <v>49.112903225806448</v>
      </c>
      <c r="S839" s="5" t="s">
        <v>8322</v>
      </c>
      <c r="T839" s="5" t="s">
        <v>8323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40925.897974537038</v>
      </c>
      <c r="K840">
        <v>1324243985</v>
      </c>
      <c r="L840" s="9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 s="5">
        <f t="shared" si="53"/>
        <v>47.672131147540981</v>
      </c>
      <c r="S840" s="5" t="s">
        <v>8322</v>
      </c>
      <c r="T840" s="5" t="s">
        <v>8323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41174.763379629629</v>
      </c>
      <c r="K841">
        <v>1345745956</v>
      </c>
      <c r="L841" s="9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 s="5">
        <f t="shared" si="53"/>
        <v>60.737812499999997</v>
      </c>
      <c r="S841" s="5" t="s">
        <v>8322</v>
      </c>
      <c r="T841" s="5" t="s">
        <v>8323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42637.226701388892</v>
      </c>
      <c r="K842">
        <v>1472102787</v>
      </c>
      <c r="L842" s="9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 s="5">
        <f t="shared" si="53"/>
        <v>63.37715789473684</v>
      </c>
      <c r="S842" s="5" t="s">
        <v>8322</v>
      </c>
      <c r="T842" s="5" t="s">
        <v>8324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41953.88035879629</v>
      </c>
      <c r="K843">
        <v>1413058063</v>
      </c>
      <c r="L843" s="9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101.32000000000001</v>
      </c>
      <c r="R843" s="5">
        <f t="shared" si="53"/>
        <v>53.893617021276597</v>
      </c>
      <c r="S843" s="5" t="s">
        <v>8322</v>
      </c>
      <c r="T843" s="5" t="s">
        <v>8324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41561.165972222225</v>
      </c>
      <c r="K844">
        <v>1378735983</v>
      </c>
      <c r="L844" s="9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 s="5">
        <f t="shared" si="53"/>
        <v>66.871794871794876</v>
      </c>
      <c r="S844" s="5" t="s">
        <v>8322</v>
      </c>
      <c r="T844" s="5" t="s">
        <v>8324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42712.333333333328</v>
      </c>
      <c r="K845">
        <v>1479708680</v>
      </c>
      <c r="L845" s="9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 s="5">
        <f t="shared" si="53"/>
        <v>63.102362204724407</v>
      </c>
      <c r="S845" s="5" t="s">
        <v>8322</v>
      </c>
      <c r="T845" s="5" t="s">
        <v>8324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41944.207638888889</v>
      </c>
      <c r="K846">
        <v>1411489552</v>
      </c>
      <c r="L846" s="9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 s="5">
        <f t="shared" si="53"/>
        <v>36.628930817610062</v>
      </c>
      <c r="S846" s="5" t="s">
        <v>8322</v>
      </c>
      <c r="T846" s="5" t="s">
        <v>8324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42618.165972222225</v>
      </c>
      <c r="K847">
        <v>1469595396</v>
      </c>
      <c r="L847" s="9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 s="5">
        <f t="shared" si="53"/>
        <v>34.005706214689269</v>
      </c>
      <c r="S847" s="5" t="s">
        <v>8322</v>
      </c>
      <c r="T847" s="5" t="s">
        <v>8324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41708.583333333336</v>
      </c>
      <c r="K848">
        <v>1393233855</v>
      </c>
      <c r="L848" s="9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122.00090909090908</v>
      </c>
      <c r="R848" s="5">
        <f t="shared" si="53"/>
        <v>28.553404255319148</v>
      </c>
      <c r="S848" s="5" t="s">
        <v>8322</v>
      </c>
      <c r="T848" s="5" t="s">
        <v>8324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42195.79833333334</v>
      </c>
      <c r="K849">
        <v>1433963376</v>
      </c>
      <c r="L849" s="9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 s="5">
        <f t="shared" si="53"/>
        <v>10</v>
      </c>
      <c r="S849" s="5" t="s">
        <v>8322</v>
      </c>
      <c r="T849" s="5" t="s">
        <v>8324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42108.792048611111</v>
      </c>
      <c r="K850">
        <v>1426446033</v>
      </c>
      <c r="L850" s="9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 s="5">
        <f t="shared" si="53"/>
        <v>18.75</v>
      </c>
      <c r="S850" s="5" t="s">
        <v>8322</v>
      </c>
      <c r="T850" s="5" t="s">
        <v>8324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42079.107222222221</v>
      </c>
      <c r="K851">
        <v>1424057664</v>
      </c>
      <c r="L851" s="9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 s="5">
        <f t="shared" si="53"/>
        <v>41.704347826086959</v>
      </c>
      <c r="S851" s="5" t="s">
        <v>8322</v>
      </c>
      <c r="T851" s="5" t="s">
        <v>8324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42485.207638888889</v>
      </c>
      <c r="K852">
        <v>1458762717</v>
      </c>
      <c r="L852" s="9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155.17499999999998</v>
      </c>
      <c r="R852" s="5">
        <f t="shared" si="53"/>
        <v>46.669172932330824</v>
      </c>
      <c r="S852" s="5" t="s">
        <v>8322</v>
      </c>
      <c r="T852" s="5" t="s">
        <v>8324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42582.822916666672</v>
      </c>
      <c r="K853">
        <v>1464815253</v>
      </c>
      <c r="L853" s="9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 s="5">
        <f t="shared" si="53"/>
        <v>37.271428571428572</v>
      </c>
      <c r="S853" s="5" t="s">
        <v>8322</v>
      </c>
      <c r="T853" s="5" t="s">
        <v>8324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42667.875</v>
      </c>
      <c r="K854">
        <v>1476386395</v>
      </c>
      <c r="L854" s="9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104.97142857142859</v>
      </c>
      <c r="R854" s="5">
        <f t="shared" si="53"/>
        <v>59.258064516129032</v>
      </c>
      <c r="S854" s="5" t="s">
        <v>8322</v>
      </c>
      <c r="T854" s="5" t="s">
        <v>8324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42051.832280092596</v>
      </c>
      <c r="K855">
        <v>1421524709</v>
      </c>
      <c r="L855" s="9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 s="5">
        <f t="shared" si="53"/>
        <v>30</v>
      </c>
      <c r="S855" s="5" t="s">
        <v>8322</v>
      </c>
      <c r="T855" s="5" t="s">
        <v>8324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42732.212337962963</v>
      </c>
      <c r="K856">
        <v>1480309546</v>
      </c>
      <c r="L856" s="9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</v>
      </c>
      <c r="R856" s="5">
        <f t="shared" si="53"/>
        <v>65.8623246492986</v>
      </c>
      <c r="S856" s="5" t="s">
        <v>8322</v>
      </c>
      <c r="T856" s="5" t="s">
        <v>8324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42575.125196759262</v>
      </c>
      <c r="K857">
        <v>1466737217</v>
      </c>
      <c r="L857" s="9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 s="5">
        <f t="shared" si="53"/>
        <v>31.914893617021278</v>
      </c>
      <c r="S857" s="5" t="s">
        <v>8322</v>
      </c>
      <c r="T857" s="5" t="s">
        <v>8324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42668.791666666672</v>
      </c>
      <c r="K858">
        <v>1472282956</v>
      </c>
      <c r="L858" s="9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218.00000000000003</v>
      </c>
      <c r="R858" s="5">
        <f t="shared" si="53"/>
        <v>19.464285714285715</v>
      </c>
      <c r="S858" s="5" t="s">
        <v>8322</v>
      </c>
      <c r="T858" s="5" t="s">
        <v>8324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42333.623043981483</v>
      </c>
      <c r="K859">
        <v>1444831031</v>
      </c>
      <c r="L859" s="9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 s="5">
        <f t="shared" si="53"/>
        <v>50</v>
      </c>
      <c r="S859" s="5" t="s">
        <v>8322</v>
      </c>
      <c r="T859" s="5" t="s">
        <v>8324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42109.957638888889</v>
      </c>
      <c r="K860">
        <v>1426528418</v>
      </c>
      <c r="L860" s="9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 s="5">
        <f t="shared" si="53"/>
        <v>22.737763157894737</v>
      </c>
      <c r="S860" s="5" t="s">
        <v>8322</v>
      </c>
      <c r="T860" s="5" t="s">
        <v>8324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42159</v>
      </c>
      <c r="K861">
        <v>1430768468</v>
      </c>
      <c r="L861" s="9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104.67500000000001</v>
      </c>
      <c r="R861" s="5">
        <f t="shared" si="53"/>
        <v>42.724489795918366</v>
      </c>
      <c r="S861" s="5" t="s">
        <v>8322</v>
      </c>
      <c r="T861" s="5" t="s">
        <v>8324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41600.524456018517</v>
      </c>
      <c r="K862">
        <v>1382528113</v>
      </c>
      <c r="L862" s="9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 s="5">
        <f t="shared" si="53"/>
        <v>52.916666666666664</v>
      </c>
      <c r="S862" s="5" t="s">
        <v>8322</v>
      </c>
      <c r="T862" s="5" t="s">
        <v>8325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42629.965324074074</v>
      </c>
      <c r="K863">
        <v>1471475404</v>
      </c>
      <c r="L863" s="9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 s="5">
        <f t="shared" si="53"/>
        <v>50.5</v>
      </c>
      <c r="S863" s="5" t="s">
        <v>8322</v>
      </c>
      <c r="T863" s="5" t="s">
        <v>8325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41589.596620370372</v>
      </c>
      <c r="K864">
        <v>1381583948</v>
      </c>
      <c r="L864" s="9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0.33999999999999997</v>
      </c>
      <c r="R864" s="5">
        <f t="shared" si="53"/>
        <v>42.5</v>
      </c>
      <c r="S864" s="5" t="s">
        <v>8322</v>
      </c>
      <c r="T864" s="5" t="s">
        <v>8325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40951.117662037039</v>
      </c>
      <c r="K865">
        <v>1326422966</v>
      </c>
      <c r="L865" s="9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 s="5">
        <f t="shared" si="53"/>
        <v>18</v>
      </c>
      <c r="S865" s="5" t="s">
        <v>8322</v>
      </c>
      <c r="T865" s="5" t="s">
        <v>8325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41563.415972222225</v>
      </c>
      <c r="K866">
        <v>1379990038</v>
      </c>
      <c r="L866" s="9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 s="5">
        <f t="shared" si="53"/>
        <v>34.177215189873415</v>
      </c>
      <c r="S866" s="5" t="s">
        <v>8322</v>
      </c>
      <c r="T866" s="5" t="s">
        <v>8325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41290.77311342593</v>
      </c>
      <c r="K867">
        <v>1353177197</v>
      </c>
      <c r="L867" s="9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 s="5">
        <f t="shared" si="53"/>
        <v>22.5</v>
      </c>
      <c r="S867" s="5" t="s">
        <v>8322</v>
      </c>
      <c r="T867" s="5" t="s">
        <v>8325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42063.631944444445</v>
      </c>
      <c r="K868">
        <v>1421853518</v>
      </c>
      <c r="L868" s="9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 s="5">
        <f t="shared" si="53"/>
        <v>58.18181818181818</v>
      </c>
      <c r="S868" s="5" t="s">
        <v>8322</v>
      </c>
      <c r="T868" s="5" t="s">
        <v>8325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40148.207638888889</v>
      </c>
      <c r="K869">
        <v>1254450706</v>
      </c>
      <c r="L869" s="9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 s="5">
        <f t="shared" si="53"/>
        <v>109.18181818181819</v>
      </c>
      <c r="S869" s="5" t="s">
        <v>8322</v>
      </c>
      <c r="T869" s="5" t="s">
        <v>8325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41646.027754629627</v>
      </c>
      <c r="K870">
        <v>1386463198</v>
      </c>
      <c r="L870" s="9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 s="5">
        <f t="shared" si="53"/>
        <v>50</v>
      </c>
      <c r="S870" s="5" t="s">
        <v>8322</v>
      </c>
      <c r="T870" s="5" t="s">
        <v>8325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41372.803900462961</v>
      </c>
      <c r="K871">
        <v>1362860257</v>
      </c>
      <c r="L871" s="9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 s="5">
        <f t="shared" si="53"/>
        <v>346.66666666666669</v>
      </c>
      <c r="S871" s="5" t="s">
        <v>8322</v>
      </c>
      <c r="T871" s="5" t="s">
        <v>8325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41518.022256944445</v>
      </c>
      <c r="K872">
        <v>1375403523</v>
      </c>
      <c r="L872" s="9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 s="5">
        <f t="shared" si="53"/>
        <v>12.4</v>
      </c>
      <c r="S872" s="5" t="s">
        <v>8322</v>
      </c>
      <c r="T872" s="5" t="s">
        <v>8325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41607.602951388886</v>
      </c>
      <c r="K873">
        <v>1383139695</v>
      </c>
      <c r="L873" s="9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 s="5">
        <f t="shared" si="53"/>
        <v>27.083333333333332</v>
      </c>
      <c r="S873" s="5" t="s">
        <v>8322</v>
      </c>
      <c r="T873" s="5" t="s">
        <v>8325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40612.825543981482</v>
      </c>
      <c r="K874">
        <v>1295898527</v>
      </c>
      <c r="L874" s="9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 s="5">
        <f t="shared" si="53"/>
        <v>32.5</v>
      </c>
      <c r="S874" s="5" t="s">
        <v>8322</v>
      </c>
      <c r="T874" s="5" t="s">
        <v>8325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41224.208796296298</v>
      </c>
      <c r="K875">
        <v>1349150440</v>
      </c>
      <c r="L875" s="9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1.2857142857142856</v>
      </c>
      <c r="R875" s="5">
        <f t="shared" si="53"/>
        <v>9</v>
      </c>
      <c r="S875" s="5" t="s">
        <v>8322</v>
      </c>
      <c r="T875" s="5" t="s">
        <v>8325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41398.583726851852</v>
      </c>
      <c r="K876">
        <v>1365084034</v>
      </c>
      <c r="L876" s="9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24.333333333333336</v>
      </c>
      <c r="R876" s="5">
        <f t="shared" si="53"/>
        <v>34.761904761904759</v>
      </c>
      <c r="S876" s="5" t="s">
        <v>8322</v>
      </c>
      <c r="T876" s="5" t="s">
        <v>8325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42268.723738425921</v>
      </c>
      <c r="K877">
        <v>1441128131</v>
      </c>
      <c r="L877" s="9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5" t="e">
        <f t="shared" si="53"/>
        <v>#DIV/0!</v>
      </c>
      <c r="S877" s="5" t="s">
        <v>8322</v>
      </c>
      <c r="T877" s="5" t="s">
        <v>8325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41309.496840277774</v>
      </c>
      <c r="K878">
        <v>1357127727</v>
      </c>
      <c r="L878" s="9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 s="5">
        <f t="shared" si="53"/>
        <v>28.577777777777779</v>
      </c>
      <c r="S878" s="5" t="s">
        <v>8322</v>
      </c>
      <c r="T878" s="5" t="s">
        <v>8325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41627.788888888892</v>
      </c>
      <c r="K879">
        <v>1384887360</v>
      </c>
      <c r="L879" s="9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 s="5">
        <f t="shared" si="53"/>
        <v>46.586206896551722</v>
      </c>
      <c r="S879" s="5" t="s">
        <v>8322</v>
      </c>
      <c r="T879" s="5" t="s">
        <v>8325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40535.232916666668</v>
      </c>
      <c r="K880">
        <v>1290490524</v>
      </c>
      <c r="L880" s="9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 s="5">
        <f t="shared" si="53"/>
        <v>32.5</v>
      </c>
      <c r="S880" s="5" t="s">
        <v>8322</v>
      </c>
      <c r="T880" s="5" t="s">
        <v>8325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41058.829918981479</v>
      </c>
      <c r="K881">
        <v>1336506905</v>
      </c>
      <c r="L881" s="9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30.666666666666664</v>
      </c>
      <c r="R881" s="5">
        <f t="shared" si="53"/>
        <v>21.466666666666665</v>
      </c>
      <c r="S881" s="5" t="s">
        <v>8322</v>
      </c>
      <c r="T881" s="5" t="s">
        <v>8325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41212.32104166667</v>
      </c>
      <c r="K882">
        <v>1348731738</v>
      </c>
      <c r="L882" s="9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 s="5">
        <f t="shared" si="53"/>
        <v>14.125</v>
      </c>
      <c r="S882" s="5" t="s">
        <v>8322</v>
      </c>
      <c r="T882" s="5" t="s">
        <v>8326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40922.25099537037</v>
      </c>
      <c r="K883">
        <v>1322632886</v>
      </c>
      <c r="L883" s="9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 s="5">
        <f t="shared" si="53"/>
        <v>30</v>
      </c>
      <c r="S883" s="5" t="s">
        <v>8322</v>
      </c>
      <c r="T883" s="5" t="s">
        <v>8326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40792.860532407409</v>
      </c>
      <c r="K884">
        <v>1312490350</v>
      </c>
      <c r="L884" s="9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 s="5">
        <f t="shared" si="53"/>
        <v>21.571428571428573</v>
      </c>
      <c r="S884" s="5" t="s">
        <v>8322</v>
      </c>
      <c r="T884" s="5" t="s">
        <v>8326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42431.935590277775</v>
      </c>
      <c r="K885">
        <v>1451773635</v>
      </c>
      <c r="L885" s="9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 s="5">
        <f t="shared" si="53"/>
        <v>83.375</v>
      </c>
      <c r="S885" s="5" t="s">
        <v>8322</v>
      </c>
      <c r="T885" s="5" t="s">
        <v>8326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41041.104861111111</v>
      </c>
      <c r="K886">
        <v>1331666146</v>
      </c>
      <c r="L886" s="9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 s="5">
        <f t="shared" si="53"/>
        <v>10</v>
      </c>
      <c r="S886" s="5" t="s">
        <v>8322</v>
      </c>
      <c r="T886" s="5" t="s">
        <v>8326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42734.941099537042</v>
      </c>
      <c r="K887">
        <v>1481322911</v>
      </c>
      <c r="L887" s="9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 s="5">
        <f t="shared" si="53"/>
        <v>35.714285714285715</v>
      </c>
      <c r="S887" s="5" t="s">
        <v>8322</v>
      </c>
      <c r="T887" s="5" t="s">
        <v>8326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42628.870520833334</v>
      </c>
      <c r="K888">
        <v>1471812813</v>
      </c>
      <c r="L888" s="9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 s="5">
        <f t="shared" si="53"/>
        <v>29.285714285714285</v>
      </c>
      <c r="S888" s="5" t="s">
        <v>8322</v>
      </c>
      <c r="T888" s="5" t="s">
        <v>8326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41056.958969907406</v>
      </c>
      <c r="K889">
        <v>1335567655</v>
      </c>
      <c r="L889" s="9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5" t="e">
        <f t="shared" si="53"/>
        <v>#DIV/0!</v>
      </c>
      <c r="S889" s="5" t="s">
        <v>8322</v>
      </c>
      <c r="T889" s="5" t="s">
        <v>8326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40787.25</v>
      </c>
      <c r="K890">
        <v>1311789885</v>
      </c>
      <c r="L890" s="9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7.1999999999999993</v>
      </c>
      <c r="R890" s="5">
        <f t="shared" si="53"/>
        <v>18</v>
      </c>
      <c r="S890" s="5" t="s">
        <v>8322</v>
      </c>
      <c r="T890" s="5" t="s">
        <v>8326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41917.784062500003</v>
      </c>
      <c r="K891">
        <v>1409942943</v>
      </c>
      <c r="L891" s="9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 s="5">
        <f t="shared" si="53"/>
        <v>73.760000000000005</v>
      </c>
      <c r="S891" s="5" t="s">
        <v>8322</v>
      </c>
      <c r="T891" s="5" t="s">
        <v>8326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41599.740497685183</v>
      </c>
      <c r="K892">
        <v>1382460379</v>
      </c>
      <c r="L892" s="9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4.1666666666666661</v>
      </c>
      <c r="R892" s="5">
        <f t="shared" si="53"/>
        <v>31.25</v>
      </c>
      <c r="S892" s="5" t="s">
        <v>8322</v>
      </c>
      <c r="T892" s="5" t="s">
        <v>8326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41872.031597222223</v>
      </c>
      <c r="K893">
        <v>1405989930</v>
      </c>
      <c r="L893" s="9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 s="5">
        <f t="shared" si="53"/>
        <v>28.888888888888889</v>
      </c>
      <c r="S893" s="5" t="s">
        <v>8322</v>
      </c>
      <c r="T893" s="5" t="s">
        <v>8326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40391.166666666664</v>
      </c>
      <c r="K894">
        <v>1273121283</v>
      </c>
      <c r="L894" s="9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 s="5">
        <f t="shared" si="53"/>
        <v>143.8235294117647</v>
      </c>
      <c r="S894" s="5" t="s">
        <v>8322</v>
      </c>
      <c r="T894" s="5" t="s">
        <v>8326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42095.856053240743</v>
      </c>
      <c r="K895">
        <v>1425331963</v>
      </c>
      <c r="L895" s="9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 s="5">
        <f t="shared" si="53"/>
        <v>40</v>
      </c>
      <c r="S895" s="5" t="s">
        <v>8322</v>
      </c>
      <c r="T895" s="5" t="s">
        <v>8326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42526.981597222228</v>
      </c>
      <c r="K896">
        <v>1462577610</v>
      </c>
      <c r="L896" s="9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 s="5">
        <f t="shared" si="53"/>
        <v>147.81132075471697</v>
      </c>
      <c r="S896" s="5" t="s">
        <v>8322</v>
      </c>
      <c r="T896" s="5" t="s">
        <v>8326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40476.127650462964</v>
      </c>
      <c r="K897">
        <v>1284087829</v>
      </c>
      <c r="L897" s="9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 s="5">
        <f t="shared" si="53"/>
        <v>27.857142857142858</v>
      </c>
      <c r="S897" s="5" t="s">
        <v>8322</v>
      </c>
      <c r="T897" s="5" t="s">
        <v>8326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42244.166666666672</v>
      </c>
      <c r="K898">
        <v>1438549026</v>
      </c>
      <c r="L898" s="9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(E898/D898)*100</f>
        <v>40</v>
      </c>
      <c r="R898" s="5">
        <f t="shared" ref="R898:R961" si="57">E898/N898</f>
        <v>44.444444444444443</v>
      </c>
      <c r="S898" s="5" t="s">
        <v>8322</v>
      </c>
      <c r="T898" s="5" t="s">
        <v>8326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</f>
        <v>41241.730416666665</v>
      </c>
      <c r="K899">
        <v>1351528308</v>
      </c>
      <c r="L899" s="9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5" t="e">
        <f t="shared" si="57"/>
        <v>#DIV/0!</v>
      </c>
      <c r="S899" s="5" t="s">
        <v>8322</v>
      </c>
      <c r="T899" s="5" t="s">
        <v>8326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40923.758217592593</v>
      </c>
      <c r="K900">
        <v>1322763110</v>
      </c>
      <c r="L900" s="9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2.8000000000000003</v>
      </c>
      <c r="R900" s="5">
        <f t="shared" si="57"/>
        <v>35</v>
      </c>
      <c r="S900" s="5" t="s">
        <v>8322</v>
      </c>
      <c r="T900" s="5" t="s">
        <v>8326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40691.099097222221</v>
      </c>
      <c r="K901">
        <v>1302661362</v>
      </c>
      <c r="L901" s="9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 s="5">
        <f t="shared" si="57"/>
        <v>35</v>
      </c>
      <c r="S901" s="5" t="s">
        <v>8322</v>
      </c>
      <c r="T901" s="5" t="s">
        <v>8326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42459.807893518519</v>
      </c>
      <c r="K902">
        <v>1456777402</v>
      </c>
      <c r="L902" s="9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 s="5">
        <f t="shared" si="57"/>
        <v>10.5</v>
      </c>
      <c r="S902" s="5" t="s">
        <v>8322</v>
      </c>
      <c r="T902" s="5" t="s">
        <v>8325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40337.799305555556</v>
      </c>
      <c r="K903">
        <v>1272050914</v>
      </c>
      <c r="L903" s="9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5" t="e">
        <f t="shared" si="57"/>
        <v>#DIV/0!</v>
      </c>
      <c r="S903" s="5" t="s">
        <v>8322</v>
      </c>
      <c r="T903" s="5" t="s">
        <v>8325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41881.645833333336</v>
      </c>
      <c r="K904">
        <v>1404947422</v>
      </c>
      <c r="L904" s="9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 s="5">
        <f t="shared" si="57"/>
        <v>30</v>
      </c>
      <c r="S904" s="5" t="s">
        <v>8322</v>
      </c>
      <c r="T904" s="5" t="s">
        <v>8325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41175.100694444445</v>
      </c>
      <c r="K905">
        <v>1346180780</v>
      </c>
      <c r="L905" s="9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 s="5">
        <f t="shared" si="57"/>
        <v>40</v>
      </c>
      <c r="S905" s="5" t="s">
        <v>8322</v>
      </c>
      <c r="T905" s="5" t="s">
        <v>8325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42372.080289351856</v>
      </c>
      <c r="K906">
        <v>1449194137</v>
      </c>
      <c r="L906" s="9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 s="5">
        <f t="shared" si="57"/>
        <v>50.333333333333336</v>
      </c>
      <c r="S906" s="5" t="s">
        <v>8322</v>
      </c>
      <c r="T906" s="5" t="s">
        <v>8325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40567.239884259259</v>
      </c>
      <c r="K907">
        <v>1290663926</v>
      </c>
      <c r="L907" s="9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 s="5">
        <f t="shared" si="57"/>
        <v>32.666666666666664</v>
      </c>
      <c r="S907" s="5" t="s">
        <v>8322</v>
      </c>
      <c r="T907" s="5" t="s">
        <v>8325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41711.148032407407</v>
      </c>
      <c r="K908">
        <v>1392093190</v>
      </c>
      <c r="L908" s="9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5" t="e">
        <f t="shared" si="57"/>
        <v>#DIV/0!</v>
      </c>
      <c r="S908" s="5" t="s">
        <v>8322</v>
      </c>
      <c r="T908" s="5" t="s">
        <v>8325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40797.192395833335</v>
      </c>
      <c r="K909">
        <v>1313123823</v>
      </c>
      <c r="L909" s="9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5" t="e">
        <f t="shared" si="57"/>
        <v>#DIV/0!</v>
      </c>
      <c r="S909" s="5" t="s">
        <v>8322</v>
      </c>
      <c r="T909" s="5" t="s">
        <v>8325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40386.207638888889</v>
      </c>
      <c r="K910">
        <v>1276283655</v>
      </c>
      <c r="L910" s="9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5" t="e">
        <f t="shared" si="57"/>
        <v>#DIV/0!</v>
      </c>
      <c r="S910" s="5" t="s">
        <v>8322</v>
      </c>
      <c r="T910" s="5" t="s">
        <v>8325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41113.166666666664</v>
      </c>
      <c r="K911">
        <v>1340296440</v>
      </c>
      <c r="L911" s="9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 s="5">
        <f t="shared" si="57"/>
        <v>65</v>
      </c>
      <c r="S911" s="5" t="s">
        <v>8322</v>
      </c>
      <c r="T911" s="5" t="s">
        <v>8325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42797.545358796298</v>
      </c>
      <c r="K912">
        <v>1483362319</v>
      </c>
      <c r="L912" s="9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 s="5">
        <f t="shared" si="57"/>
        <v>24.6</v>
      </c>
      <c r="S912" s="5" t="s">
        <v>8322</v>
      </c>
      <c r="T912" s="5" t="s">
        <v>8325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41663.005150462966</v>
      </c>
      <c r="K913">
        <v>1388707645</v>
      </c>
      <c r="L913" s="9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5" t="e">
        <f t="shared" si="57"/>
        <v>#DIV/0!</v>
      </c>
      <c r="S913" s="5" t="s">
        <v>8322</v>
      </c>
      <c r="T913" s="5" t="s">
        <v>8325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41254.151006944441</v>
      </c>
      <c r="K914">
        <v>1350009447</v>
      </c>
      <c r="L914" s="9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0.85714285714285721</v>
      </c>
      <c r="R914" s="5">
        <f t="shared" si="57"/>
        <v>15</v>
      </c>
      <c r="S914" s="5" t="s">
        <v>8322</v>
      </c>
      <c r="T914" s="5" t="s">
        <v>8325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41034.139108796298</v>
      </c>
      <c r="K915">
        <v>1333596019</v>
      </c>
      <c r="L915" s="9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 s="5">
        <f t="shared" si="57"/>
        <v>82.583333333333329</v>
      </c>
      <c r="S915" s="5" t="s">
        <v>8322</v>
      </c>
      <c r="T915" s="5" t="s">
        <v>8325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41146.763275462967</v>
      </c>
      <c r="K916">
        <v>1343326747</v>
      </c>
      <c r="L916" s="9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5" t="e">
        <f t="shared" si="57"/>
        <v>#DIV/0!</v>
      </c>
      <c r="S916" s="5" t="s">
        <v>8322</v>
      </c>
      <c r="T916" s="5" t="s">
        <v>8325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40969.207638888889</v>
      </c>
      <c r="K917">
        <v>1327853914</v>
      </c>
      <c r="L917" s="9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 s="5">
        <f t="shared" si="57"/>
        <v>41.666666666666664</v>
      </c>
      <c r="S917" s="5" t="s">
        <v>8322</v>
      </c>
      <c r="T917" s="5" t="s">
        <v>8325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40473.208333333336</v>
      </c>
      <c r="K918">
        <v>1284409734</v>
      </c>
      <c r="L918" s="9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5" t="e">
        <f t="shared" si="57"/>
        <v>#DIV/0!</v>
      </c>
      <c r="S918" s="5" t="s">
        <v>8322</v>
      </c>
      <c r="T918" s="5" t="s">
        <v>8325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41834.104166666664</v>
      </c>
      <c r="K919">
        <v>1402612730</v>
      </c>
      <c r="L919" s="9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 s="5">
        <f t="shared" si="57"/>
        <v>30</v>
      </c>
      <c r="S919" s="5" t="s">
        <v>8322</v>
      </c>
      <c r="T919" s="5" t="s">
        <v>8325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41974.957881944443</v>
      </c>
      <c r="K920">
        <v>1414879161</v>
      </c>
      <c r="L920" s="9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 s="5">
        <f t="shared" si="57"/>
        <v>19.600000000000001</v>
      </c>
      <c r="S920" s="5" t="s">
        <v>8322</v>
      </c>
      <c r="T920" s="5" t="s">
        <v>8325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41262.641724537039</v>
      </c>
      <c r="K921">
        <v>1352906645</v>
      </c>
      <c r="L921" s="9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 s="5">
        <f t="shared" si="57"/>
        <v>100</v>
      </c>
      <c r="S921" s="5" t="s">
        <v>8322</v>
      </c>
      <c r="T921" s="5" t="s">
        <v>8325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41592.713217592594</v>
      </c>
      <c r="K922">
        <v>1381853222</v>
      </c>
      <c r="L922" s="9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5" t="e">
        <f t="shared" si="57"/>
        <v>#DIV/0!</v>
      </c>
      <c r="S922" s="5" t="s">
        <v>8322</v>
      </c>
      <c r="T922" s="5" t="s">
        <v>8325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40889.212685185186</v>
      </c>
      <c r="K923">
        <v>1320033976</v>
      </c>
      <c r="L923" s="9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 s="5">
        <f t="shared" si="57"/>
        <v>231.75</v>
      </c>
      <c r="S923" s="5" t="s">
        <v>8322</v>
      </c>
      <c r="T923" s="5" t="s">
        <v>8325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41913.530011574076</v>
      </c>
      <c r="K924">
        <v>1409143393</v>
      </c>
      <c r="L924" s="9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 s="5">
        <f t="shared" si="57"/>
        <v>189.33333333333334</v>
      </c>
      <c r="S924" s="5" t="s">
        <v>8322</v>
      </c>
      <c r="T924" s="5" t="s">
        <v>8325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41965.001423611116</v>
      </c>
      <c r="K925">
        <v>1414018923</v>
      </c>
      <c r="L925" s="9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2.1999999999999997</v>
      </c>
      <c r="R925" s="5">
        <f t="shared" si="57"/>
        <v>55</v>
      </c>
      <c r="S925" s="5" t="s">
        <v>8322</v>
      </c>
      <c r="T925" s="5" t="s">
        <v>8325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41318.942928240744</v>
      </c>
      <c r="K926">
        <v>1358203069</v>
      </c>
      <c r="L926" s="9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 s="5">
        <f t="shared" si="57"/>
        <v>21.8</v>
      </c>
      <c r="S926" s="5" t="s">
        <v>8322</v>
      </c>
      <c r="T926" s="5" t="s">
        <v>8325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41605.922581018516</v>
      </c>
      <c r="K927">
        <v>1382994511</v>
      </c>
      <c r="L927" s="9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2.666666666666667</v>
      </c>
      <c r="R927" s="5">
        <f t="shared" si="57"/>
        <v>32</v>
      </c>
      <c r="S927" s="5" t="s">
        <v>8322</v>
      </c>
      <c r="T927" s="5" t="s">
        <v>8325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40367.944444444445</v>
      </c>
      <c r="K928">
        <v>1276043330</v>
      </c>
      <c r="L928" s="9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5" t="e">
        <f t="shared" si="57"/>
        <v>#DIV/0!</v>
      </c>
      <c r="S928" s="5" t="s">
        <v>8322</v>
      </c>
      <c r="T928" s="5" t="s">
        <v>8325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41043.822858796295</v>
      </c>
      <c r="K929">
        <v>1334432695</v>
      </c>
      <c r="L929" s="9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5" t="e">
        <f t="shared" si="57"/>
        <v>#DIV/0!</v>
      </c>
      <c r="S929" s="5" t="s">
        <v>8322</v>
      </c>
      <c r="T929" s="5" t="s">
        <v>8325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41231</v>
      </c>
      <c r="K930">
        <v>1348864913</v>
      </c>
      <c r="L930" s="9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</v>
      </c>
      <c r="R930" s="5">
        <f t="shared" si="57"/>
        <v>56.25</v>
      </c>
      <c r="S930" s="5" t="s">
        <v>8322</v>
      </c>
      <c r="T930" s="5" t="s">
        <v>8325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41008.196400462963</v>
      </c>
      <c r="K931">
        <v>1331358169</v>
      </c>
      <c r="L931" s="9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5" t="e">
        <f t="shared" si="57"/>
        <v>#DIV/0!</v>
      </c>
      <c r="S931" s="5" t="s">
        <v>8322</v>
      </c>
      <c r="T931" s="5" t="s">
        <v>8325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40354.897222222222</v>
      </c>
      <c r="K932">
        <v>1273874306</v>
      </c>
      <c r="L932" s="9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 s="5">
        <f t="shared" si="57"/>
        <v>69</v>
      </c>
      <c r="S932" s="5" t="s">
        <v>8322</v>
      </c>
      <c r="T932" s="5" t="s">
        <v>8325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41714.916666666664</v>
      </c>
      <c r="K933">
        <v>1392021502</v>
      </c>
      <c r="L933" s="9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6.5500000000000007</v>
      </c>
      <c r="R933" s="5">
        <f t="shared" si="57"/>
        <v>18.714285714285715</v>
      </c>
      <c r="S933" s="5" t="s">
        <v>8322</v>
      </c>
      <c r="T933" s="5" t="s">
        <v>8325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41355.927604166667</v>
      </c>
      <c r="K934">
        <v>1360106145</v>
      </c>
      <c r="L934" s="9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 s="5">
        <f t="shared" si="57"/>
        <v>46.033333333333331</v>
      </c>
      <c r="S934" s="5" t="s">
        <v>8322</v>
      </c>
      <c r="T934" s="5" t="s">
        <v>8325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41771.169085648151</v>
      </c>
      <c r="K935">
        <v>1394683409</v>
      </c>
      <c r="L935" s="9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 s="5">
        <f t="shared" si="57"/>
        <v>60</v>
      </c>
      <c r="S935" s="5" t="s">
        <v>8322</v>
      </c>
      <c r="T935" s="5" t="s">
        <v>8325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41763.25</v>
      </c>
      <c r="K936">
        <v>1396633284</v>
      </c>
      <c r="L936" s="9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 s="5">
        <f t="shared" si="57"/>
        <v>50.666666666666664</v>
      </c>
      <c r="S936" s="5" t="s">
        <v>8322</v>
      </c>
      <c r="T936" s="5" t="s">
        <v>8325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42398.333668981482</v>
      </c>
      <c r="K937">
        <v>1451462429</v>
      </c>
      <c r="L937" s="9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 s="5">
        <f t="shared" si="57"/>
        <v>25</v>
      </c>
      <c r="S937" s="5" t="s">
        <v>8322</v>
      </c>
      <c r="T937" s="5" t="s">
        <v>8325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40926.833333333336</v>
      </c>
      <c r="K938">
        <v>1323131689</v>
      </c>
      <c r="L938" s="9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5" t="e">
        <f t="shared" si="57"/>
        <v>#DIV/0!</v>
      </c>
      <c r="S938" s="5" t="s">
        <v>8322</v>
      </c>
      <c r="T938" s="5" t="s">
        <v>8325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41581.839780092596</v>
      </c>
      <c r="K939">
        <v>1380913757</v>
      </c>
      <c r="L939" s="9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 s="5">
        <f t="shared" si="57"/>
        <v>20</v>
      </c>
      <c r="S939" s="5" t="s">
        <v>8322</v>
      </c>
      <c r="T939" s="5" t="s">
        <v>8325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41154.479722222226</v>
      </c>
      <c r="K940">
        <v>1343993448</v>
      </c>
      <c r="L940" s="9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 s="5">
        <f t="shared" si="57"/>
        <v>25</v>
      </c>
      <c r="S940" s="5" t="s">
        <v>8322</v>
      </c>
      <c r="T940" s="5" t="s">
        <v>8325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41455.831944444442</v>
      </c>
      <c r="K941">
        <v>1369246738</v>
      </c>
      <c r="L941" s="9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 s="5">
        <f t="shared" si="57"/>
        <v>20</v>
      </c>
      <c r="S941" s="5" t="s">
        <v>8322</v>
      </c>
      <c r="T941" s="5" t="s">
        <v>8325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42227.008402777778</v>
      </c>
      <c r="K942">
        <v>1435363926</v>
      </c>
      <c r="L942" s="9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 s="5">
        <f t="shared" si="57"/>
        <v>110.28571428571429</v>
      </c>
      <c r="S942" s="5" t="s">
        <v>8316</v>
      </c>
      <c r="T942" s="5" t="s">
        <v>8318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42776.096585648149</v>
      </c>
      <c r="K943">
        <v>1484101145</v>
      </c>
      <c r="L943" s="9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 s="5">
        <f t="shared" si="57"/>
        <v>37.451612903225808</v>
      </c>
      <c r="S943" s="5" t="s">
        <v>8316</v>
      </c>
      <c r="T943" s="5" t="s">
        <v>8318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42418.843287037031</v>
      </c>
      <c r="K944">
        <v>1452716060</v>
      </c>
      <c r="L944" s="9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 s="5">
        <f t="shared" si="57"/>
        <v>41.75</v>
      </c>
      <c r="S944" s="5" t="s">
        <v>8316</v>
      </c>
      <c r="T944" s="5" t="s">
        <v>8318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42703.709548611107</v>
      </c>
      <c r="K945">
        <v>1477843305</v>
      </c>
      <c r="L945" s="9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9.6333333333333346</v>
      </c>
      <c r="R945" s="5">
        <f t="shared" si="57"/>
        <v>24.083333333333332</v>
      </c>
      <c r="S945" s="5" t="s">
        <v>8316</v>
      </c>
      <c r="T945" s="5" t="s">
        <v>8318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42478.583333333328</v>
      </c>
      <c r="K946">
        <v>1458050450</v>
      </c>
      <c r="L946" s="9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13.325999999999999</v>
      </c>
      <c r="R946" s="5">
        <f t="shared" si="57"/>
        <v>69.40625</v>
      </c>
      <c r="S946" s="5" t="s">
        <v>8316</v>
      </c>
      <c r="T946" s="5" t="s">
        <v>8318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42784.999305555553</v>
      </c>
      <c r="K947">
        <v>1482958626</v>
      </c>
      <c r="L947" s="9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 s="5">
        <f t="shared" si="57"/>
        <v>155.25</v>
      </c>
      <c r="S947" s="5" t="s">
        <v>8316</v>
      </c>
      <c r="T947" s="5" t="s">
        <v>8318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42622.750555555554</v>
      </c>
      <c r="K948">
        <v>1470852048</v>
      </c>
      <c r="L948" s="9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1.9066666666666665</v>
      </c>
      <c r="R948" s="5">
        <f t="shared" si="57"/>
        <v>57.2</v>
      </c>
      <c r="S948" s="5" t="s">
        <v>8316</v>
      </c>
      <c r="T948" s="5" t="s">
        <v>8318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42551.781319444446</v>
      </c>
      <c r="K949">
        <v>1462128306</v>
      </c>
      <c r="L949" s="9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5" t="e">
        <f t="shared" si="57"/>
        <v>#DIV/0!</v>
      </c>
      <c r="S949" s="5" t="s">
        <v>8316</v>
      </c>
      <c r="T949" s="5" t="s">
        <v>8318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42441.828287037039</v>
      </c>
      <c r="K950">
        <v>1455220364</v>
      </c>
      <c r="L950" s="9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 s="5">
        <f t="shared" si="57"/>
        <v>60</v>
      </c>
      <c r="S950" s="5" t="s">
        <v>8316</v>
      </c>
      <c r="T950" s="5" t="s">
        <v>8318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42421.043703703705</v>
      </c>
      <c r="K951">
        <v>1450832576</v>
      </c>
      <c r="L951" s="9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 s="5">
        <f t="shared" si="57"/>
        <v>39</v>
      </c>
      <c r="S951" s="5" t="s">
        <v>8316</v>
      </c>
      <c r="T951" s="5" t="s">
        <v>8318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42386.750706018516</v>
      </c>
      <c r="K952">
        <v>1450461661</v>
      </c>
      <c r="L952" s="9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 s="5">
        <f t="shared" si="57"/>
        <v>58.416666666666664</v>
      </c>
      <c r="S952" s="5" t="s">
        <v>8316</v>
      </c>
      <c r="T952" s="5" t="s">
        <v>8318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42525.653611111105</v>
      </c>
      <c r="K953">
        <v>1461166872</v>
      </c>
      <c r="L953" s="9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 s="5">
        <f t="shared" si="57"/>
        <v>158.63636363636363</v>
      </c>
      <c r="S953" s="5" t="s">
        <v>8316</v>
      </c>
      <c r="T953" s="5" t="s">
        <v>8318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42692.655231481483</v>
      </c>
      <c r="K954">
        <v>1476888212</v>
      </c>
      <c r="L954" s="9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 s="5">
        <f t="shared" si="57"/>
        <v>99.857142857142861</v>
      </c>
      <c r="S954" s="5" t="s">
        <v>8316</v>
      </c>
      <c r="T954" s="5" t="s">
        <v>8318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42029.164340277777</v>
      </c>
      <c r="K955">
        <v>1419566199</v>
      </c>
      <c r="L955" s="9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 s="5">
        <f t="shared" si="57"/>
        <v>25.2</v>
      </c>
      <c r="S955" s="5" t="s">
        <v>8316</v>
      </c>
      <c r="T955" s="5" t="s">
        <v>8318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42236.833784722221</v>
      </c>
      <c r="K956">
        <v>1436472039</v>
      </c>
      <c r="L956" s="9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 s="5">
        <f t="shared" si="57"/>
        <v>89.191780821917803</v>
      </c>
      <c r="S956" s="5" t="s">
        <v>8316</v>
      </c>
      <c r="T956" s="5" t="s">
        <v>8318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42626.295138888891</v>
      </c>
      <c r="K957">
        <v>1470294300</v>
      </c>
      <c r="L957" s="9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 s="5">
        <f t="shared" si="57"/>
        <v>182.6236559139785</v>
      </c>
      <c r="S957" s="5" t="s">
        <v>8316</v>
      </c>
      <c r="T957" s="5" t="s">
        <v>8318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42120.872210648144</v>
      </c>
      <c r="K958">
        <v>1424901359</v>
      </c>
      <c r="L958" s="9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 s="5">
        <f t="shared" si="57"/>
        <v>50.647058823529413</v>
      </c>
      <c r="S958" s="5" t="s">
        <v>8316</v>
      </c>
      <c r="T958" s="5" t="s">
        <v>8318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42691.594131944439</v>
      </c>
      <c r="K959">
        <v>1476710133</v>
      </c>
      <c r="L959" s="9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1.9416666666666664</v>
      </c>
      <c r="R959" s="5">
        <f t="shared" si="57"/>
        <v>33.285714285714285</v>
      </c>
      <c r="S959" s="5" t="s">
        <v>8316</v>
      </c>
      <c r="T959" s="5" t="s">
        <v>8318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42104.207638888889</v>
      </c>
      <c r="K960">
        <v>1426792563</v>
      </c>
      <c r="L960" s="9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11.328275684711327</v>
      </c>
      <c r="R960" s="5">
        <f t="shared" si="57"/>
        <v>51.823529411764703</v>
      </c>
      <c r="S960" s="5" t="s">
        <v>8316</v>
      </c>
      <c r="T960" s="5" t="s">
        <v>8318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42023.174363425926</v>
      </c>
      <c r="K961">
        <v>1419048665</v>
      </c>
      <c r="L961" s="9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 s="5">
        <f t="shared" si="57"/>
        <v>113.62573099415205</v>
      </c>
      <c r="S961" s="5" t="s">
        <v>8316</v>
      </c>
      <c r="T961" s="5" t="s">
        <v>8318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42808.585127314815</v>
      </c>
      <c r="K962">
        <v>1485874955</v>
      </c>
      <c r="L962" s="9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(E962/D962)*100</f>
        <v>46.100628930817614</v>
      </c>
      <c r="R962" s="5">
        <f t="shared" ref="R962:R1025" si="61">E962/N962</f>
        <v>136.46276595744681</v>
      </c>
      <c r="S962" s="5" t="s">
        <v>8316</v>
      </c>
      <c r="T962" s="5" t="s">
        <v>8318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</f>
        <v>42786.791666666672</v>
      </c>
      <c r="K963">
        <v>1483634335</v>
      </c>
      <c r="L963" s="9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42.188421052631583</v>
      </c>
      <c r="R963" s="5">
        <f t="shared" si="61"/>
        <v>364.35454545454547</v>
      </c>
      <c r="S963" s="5" t="s">
        <v>8316</v>
      </c>
      <c r="T963" s="5" t="s">
        <v>8318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42411.712418981479</v>
      </c>
      <c r="K964">
        <v>1451927153</v>
      </c>
      <c r="L964" s="9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 s="5">
        <f t="shared" si="61"/>
        <v>19.243243243243242</v>
      </c>
      <c r="S964" s="5" t="s">
        <v>8316</v>
      </c>
      <c r="T964" s="5" t="s">
        <v>8318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42660.635636574079</v>
      </c>
      <c r="K965">
        <v>1473693319</v>
      </c>
      <c r="L965" s="9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</v>
      </c>
      <c r="R965" s="5">
        <f t="shared" si="61"/>
        <v>41.888888888888886</v>
      </c>
      <c r="S965" s="5" t="s">
        <v>8316</v>
      </c>
      <c r="T965" s="5" t="s">
        <v>8318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42248.628692129627</v>
      </c>
      <c r="K966">
        <v>1437663919</v>
      </c>
      <c r="L966" s="9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 s="5">
        <f t="shared" si="61"/>
        <v>30.310344827586206</v>
      </c>
      <c r="S966" s="5" t="s">
        <v>8316</v>
      </c>
      <c r="T966" s="5" t="s">
        <v>8318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42669.165972222225</v>
      </c>
      <c r="K967">
        <v>1474676646</v>
      </c>
      <c r="L967" s="9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 s="5">
        <f t="shared" si="61"/>
        <v>49.666666666666664</v>
      </c>
      <c r="S967" s="5" t="s">
        <v>8316</v>
      </c>
      <c r="T967" s="5" t="s">
        <v>8318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42649.635787037041</v>
      </c>
      <c r="K968">
        <v>1473174932</v>
      </c>
      <c r="L968" s="9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14.799999999999999</v>
      </c>
      <c r="R968" s="5">
        <f t="shared" si="61"/>
        <v>59.2</v>
      </c>
      <c r="S968" s="5" t="s">
        <v>8316</v>
      </c>
      <c r="T968" s="5" t="s">
        <v>8318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42482.21266203704</v>
      </c>
      <c r="K969">
        <v>1456121174</v>
      </c>
      <c r="L969" s="9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17.810000000000002</v>
      </c>
      <c r="R969" s="5">
        <f t="shared" si="61"/>
        <v>43.97530864197531</v>
      </c>
      <c r="S969" s="5" t="s">
        <v>8316</v>
      </c>
      <c r="T969" s="5" t="s">
        <v>8318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41866.847615740742</v>
      </c>
      <c r="K970">
        <v>1405542034</v>
      </c>
      <c r="L970" s="9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 s="5">
        <f t="shared" si="61"/>
        <v>26.5</v>
      </c>
      <c r="S970" s="5" t="s">
        <v>8316</v>
      </c>
      <c r="T970" s="5" t="s">
        <v>8318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42775.30332175926</v>
      </c>
      <c r="K971">
        <v>1483773407</v>
      </c>
      <c r="L971" s="9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 s="5">
        <f t="shared" si="61"/>
        <v>1272.7272727272727</v>
      </c>
      <c r="S971" s="5" t="s">
        <v>8316</v>
      </c>
      <c r="T971" s="5" t="s">
        <v>8318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42758.207638888889</v>
      </c>
      <c r="K972">
        <v>1481951853</v>
      </c>
      <c r="L972" s="9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 s="5">
        <f t="shared" si="61"/>
        <v>164</v>
      </c>
      <c r="S972" s="5" t="s">
        <v>8316</v>
      </c>
      <c r="T972" s="5" t="s">
        <v>8318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42156.709027777775</v>
      </c>
      <c r="K973">
        <v>1429290060</v>
      </c>
      <c r="L973" s="9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0.22599999999999998</v>
      </c>
      <c r="R973" s="5">
        <f t="shared" si="61"/>
        <v>45.2</v>
      </c>
      <c r="S973" s="5" t="s">
        <v>8316</v>
      </c>
      <c r="T973" s="5" t="s">
        <v>8318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41886.290972222225</v>
      </c>
      <c r="K974">
        <v>1407271598</v>
      </c>
      <c r="L974" s="9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 s="5">
        <f t="shared" si="61"/>
        <v>153.88888888888889</v>
      </c>
      <c r="S974" s="5" t="s">
        <v>8316</v>
      </c>
      <c r="T974" s="5" t="s">
        <v>8318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42317.056631944448</v>
      </c>
      <c r="K975">
        <v>1441844493</v>
      </c>
      <c r="L975" s="9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2.0549999999999997</v>
      </c>
      <c r="R975" s="5">
        <f t="shared" si="61"/>
        <v>51.375</v>
      </c>
      <c r="S975" s="5" t="s">
        <v>8316</v>
      </c>
      <c r="T975" s="5" t="s">
        <v>8318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42454.707824074074</v>
      </c>
      <c r="K976">
        <v>1456336756</v>
      </c>
      <c r="L976" s="9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0.55999999999999994</v>
      </c>
      <c r="R976" s="5">
        <f t="shared" si="61"/>
        <v>93.333333333333329</v>
      </c>
      <c r="S976" s="5" t="s">
        <v>8316</v>
      </c>
      <c r="T976" s="5" t="s">
        <v>8318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42549.696585648147</v>
      </c>
      <c r="K977">
        <v>1461948185</v>
      </c>
      <c r="L977" s="9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2.6069999999999998</v>
      </c>
      <c r="R977" s="5">
        <f t="shared" si="61"/>
        <v>108.625</v>
      </c>
      <c r="S977" s="5" t="s">
        <v>8316</v>
      </c>
      <c r="T977" s="5" t="s">
        <v>8318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42230.058993055558</v>
      </c>
      <c r="K978">
        <v>1435627497</v>
      </c>
      <c r="L978" s="9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 s="5">
        <f t="shared" si="61"/>
        <v>160.5</v>
      </c>
      <c r="S978" s="5" t="s">
        <v>8316</v>
      </c>
      <c r="T978" s="5" t="s">
        <v>8318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42421.942094907412</v>
      </c>
      <c r="K979">
        <v>1453502197</v>
      </c>
      <c r="L979" s="9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 s="5">
        <f t="shared" si="61"/>
        <v>75.75</v>
      </c>
      <c r="S979" s="5" t="s">
        <v>8316</v>
      </c>
      <c r="T979" s="5" t="s">
        <v>8318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42425.309039351851</v>
      </c>
      <c r="K980">
        <v>1453793101</v>
      </c>
      <c r="L980" s="9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 s="5">
        <f t="shared" si="61"/>
        <v>790.83739837398377</v>
      </c>
      <c r="S980" s="5" t="s">
        <v>8316</v>
      </c>
      <c r="T980" s="5" t="s">
        <v>8318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42541.790972222225</v>
      </c>
      <c r="K981">
        <v>1463392828</v>
      </c>
      <c r="L981" s="9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 s="5">
        <f t="shared" si="61"/>
        <v>301.93916666666667</v>
      </c>
      <c r="S981" s="5" t="s">
        <v>8316</v>
      </c>
      <c r="T981" s="5" t="s">
        <v>8318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41973.945856481485</v>
      </c>
      <c r="K982">
        <v>1413495722</v>
      </c>
      <c r="L982" s="9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14.860000000000001</v>
      </c>
      <c r="R982" s="5">
        <f t="shared" si="61"/>
        <v>47.935483870967744</v>
      </c>
      <c r="S982" s="5" t="s">
        <v>8316</v>
      </c>
      <c r="T982" s="5" t="s">
        <v>8318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41860.947013888886</v>
      </c>
      <c r="K983">
        <v>1405032222</v>
      </c>
      <c r="L983" s="9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 s="5">
        <f t="shared" si="61"/>
        <v>2.75</v>
      </c>
      <c r="S983" s="5" t="s">
        <v>8316</v>
      </c>
      <c r="T983" s="5" t="s">
        <v>8318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42645.753310185188</v>
      </c>
      <c r="K984">
        <v>1472839486</v>
      </c>
      <c r="L984" s="9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 s="5">
        <f t="shared" si="61"/>
        <v>1</v>
      </c>
      <c r="S984" s="5" t="s">
        <v>8316</v>
      </c>
      <c r="T984" s="5" t="s">
        <v>8318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42605.870833333334</v>
      </c>
      <c r="K985">
        <v>1469289685</v>
      </c>
      <c r="L985" s="9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29.506136117214709</v>
      </c>
      <c r="R985" s="5">
        <f t="shared" si="61"/>
        <v>171.79329608938548</v>
      </c>
      <c r="S985" s="5" t="s">
        <v>8316</v>
      </c>
      <c r="T985" s="5" t="s">
        <v>8318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42091.074166666673</v>
      </c>
      <c r="K986">
        <v>1424918808</v>
      </c>
      <c r="L986" s="9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 s="5">
        <f t="shared" si="61"/>
        <v>35.333333333333336</v>
      </c>
      <c r="S986" s="5" t="s">
        <v>8316</v>
      </c>
      <c r="T986" s="5" t="s">
        <v>8318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42369.958333333328</v>
      </c>
      <c r="K987">
        <v>1449011610</v>
      </c>
      <c r="L987" s="9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 s="5">
        <f t="shared" si="61"/>
        <v>82.086956521739125</v>
      </c>
      <c r="S987" s="5" t="s">
        <v>8316</v>
      </c>
      <c r="T987" s="5" t="s">
        <v>8318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42379</v>
      </c>
      <c r="K988">
        <v>1447698300</v>
      </c>
      <c r="L988" s="9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 s="5">
        <f t="shared" si="61"/>
        <v>110.8695652173913</v>
      </c>
      <c r="S988" s="5" t="s">
        <v>8316</v>
      </c>
      <c r="T988" s="5" t="s">
        <v>8318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41813.294560185182</v>
      </c>
      <c r="K989">
        <v>1400051050</v>
      </c>
      <c r="L989" s="9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 s="5">
        <f t="shared" si="61"/>
        <v>161.21951219512195</v>
      </c>
      <c r="S989" s="5" t="s">
        <v>8316</v>
      </c>
      <c r="T989" s="5" t="s">
        <v>8318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42644.356770833328</v>
      </c>
      <c r="K990">
        <v>1472718825</v>
      </c>
      <c r="L990" s="9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5" t="e">
        <f t="shared" si="61"/>
        <v>#DIV/0!</v>
      </c>
      <c r="S990" s="5" t="s">
        <v>8316</v>
      </c>
      <c r="T990" s="5" t="s">
        <v>8318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42641.933969907404</v>
      </c>
      <c r="K991">
        <v>1472509495</v>
      </c>
      <c r="L991" s="9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 s="5">
        <f t="shared" si="61"/>
        <v>52.40625</v>
      </c>
      <c r="S991" s="5" t="s">
        <v>8316</v>
      </c>
      <c r="T991" s="5" t="s">
        <v>8318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41885.784305555557</v>
      </c>
      <c r="K992">
        <v>1407178164</v>
      </c>
      <c r="L992" s="9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 s="5">
        <f t="shared" si="61"/>
        <v>13</v>
      </c>
      <c r="S992" s="5" t="s">
        <v>8316</v>
      </c>
      <c r="T992" s="5" t="s">
        <v>8318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42563.785416666666</v>
      </c>
      <c r="K993">
        <v>1466186988</v>
      </c>
      <c r="L993" s="9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 s="5">
        <f t="shared" si="61"/>
        <v>30.285714285714285</v>
      </c>
      <c r="S993" s="5" t="s">
        <v>8316</v>
      </c>
      <c r="T993" s="5" t="s">
        <v>8318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42497.883321759262</v>
      </c>
      <c r="K994">
        <v>1457475119</v>
      </c>
      <c r="L994" s="9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0.46699999999999997</v>
      </c>
      <c r="R994" s="5">
        <f t="shared" si="61"/>
        <v>116.75</v>
      </c>
      <c r="S994" s="5" t="s">
        <v>8316</v>
      </c>
      <c r="T994" s="5" t="s">
        <v>8318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42686.208333333328</v>
      </c>
      <c r="K995">
        <v>1476054568</v>
      </c>
      <c r="L995" s="9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 s="5">
        <f t="shared" si="61"/>
        <v>89.59693877551021</v>
      </c>
      <c r="S995" s="5" t="s">
        <v>8316</v>
      </c>
      <c r="T995" s="5" t="s">
        <v>8318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41973.957638888889</v>
      </c>
      <c r="K996">
        <v>1412835530</v>
      </c>
      <c r="L996" s="9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2.3345000000000002</v>
      </c>
      <c r="R996" s="5">
        <f t="shared" si="61"/>
        <v>424.45454545454544</v>
      </c>
      <c r="S996" s="5" t="s">
        <v>8316</v>
      </c>
      <c r="T996" s="5" t="s">
        <v>8318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41972.666666666672</v>
      </c>
      <c r="K997">
        <v>1415140480</v>
      </c>
      <c r="L997" s="9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 s="5">
        <f t="shared" si="61"/>
        <v>80.666666666666671</v>
      </c>
      <c r="S997" s="5" t="s">
        <v>8316</v>
      </c>
      <c r="T997" s="5" t="s">
        <v>8318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41847.643750000003</v>
      </c>
      <c r="K998">
        <v>1403902060</v>
      </c>
      <c r="L998" s="9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 s="5">
        <f t="shared" si="61"/>
        <v>13</v>
      </c>
      <c r="S998" s="5" t="s">
        <v>8316</v>
      </c>
      <c r="T998" s="5" t="s">
        <v>8318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41971.144641203704</v>
      </c>
      <c r="K999">
        <v>1414549697</v>
      </c>
      <c r="L999" s="9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 s="5">
        <f t="shared" si="61"/>
        <v>8.125</v>
      </c>
      <c r="S999" s="5" t="s">
        <v>8316</v>
      </c>
      <c r="T999" s="5" t="s">
        <v>8318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42327.210659722223</v>
      </c>
      <c r="K1000">
        <v>1444017801</v>
      </c>
      <c r="L1000" s="9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58.558333333333337</v>
      </c>
      <c r="R1000" s="5">
        <f t="shared" si="61"/>
        <v>153.42794759825327</v>
      </c>
      <c r="S1000" s="5" t="s">
        <v>8316</v>
      </c>
      <c r="T1000" s="5" t="s">
        <v>8318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41956.334722222222</v>
      </c>
      <c r="K1001">
        <v>1413270690</v>
      </c>
      <c r="L1001" s="9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7.7886666666666677</v>
      </c>
      <c r="R1001" s="5">
        <f t="shared" si="61"/>
        <v>292.07499999999999</v>
      </c>
      <c r="S1001" s="5" t="s">
        <v>8316</v>
      </c>
      <c r="T1001" s="5" t="s">
        <v>8318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42809.018055555556</v>
      </c>
      <c r="K1002">
        <v>1484357160</v>
      </c>
      <c r="L1002" s="9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 s="5">
        <f t="shared" si="61"/>
        <v>3304</v>
      </c>
      <c r="S1002" s="5" t="s">
        <v>8316</v>
      </c>
      <c r="T1002" s="5" t="s">
        <v>8318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42765.720057870371</v>
      </c>
      <c r="K1003">
        <v>1481908613</v>
      </c>
      <c r="L1003" s="9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 s="5">
        <f t="shared" si="61"/>
        <v>1300</v>
      </c>
      <c r="S1003" s="5" t="s">
        <v>8316</v>
      </c>
      <c r="T1003" s="5" t="s">
        <v>8318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42355.249305555553</v>
      </c>
      <c r="K1004">
        <v>1447777514</v>
      </c>
      <c r="L1004" s="9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</v>
      </c>
      <c r="R1004" s="5">
        <f t="shared" si="61"/>
        <v>134.54545454545453</v>
      </c>
      <c r="S1004" s="5" t="s">
        <v>8316</v>
      </c>
      <c r="T1004" s="5" t="s">
        <v>8318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42810.667372685188</v>
      </c>
      <c r="K1005">
        <v>1487091661</v>
      </c>
      <c r="L1005" s="9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 s="5">
        <f t="shared" si="61"/>
        <v>214.06666666666666</v>
      </c>
      <c r="S1005" s="5" t="s">
        <v>8316</v>
      </c>
      <c r="T1005" s="5" t="s">
        <v>8318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42418.708645833336</v>
      </c>
      <c r="K1006">
        <v>1453222827</v>
      </c>
      <c r="L1006" s="9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 s="5">
        <f t="shared" si="61"/>
        <v>216.33684210526314</v>
      </c>
      <c r="S1006" s="5" t="s">
        <v>8316</v>
      </c>
      <c r="T1006" s="5" t="s">
        <v>8318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42307.624803240738</v>
      </c>
      <c r="K1007">
        <v>1443538783</v>
      </c>
      <c r="L1007" s="9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 s="5">
        <f t="shared" si="61"/>
        <v>932.31055900621118</v>
      </c>
      <c r="S1007" s="5" t="s">
        <v>8316</v>
      </c>
      <c r="T1007" s="5" t="s">
        <v>8318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41985.299305555556</v>
      </c>
      <c r="K1008">
        <v>1417654672</v>
      </c>
      <c r="L1008" s="9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5.8500000000000005</v>
      </c>
      <c r="R1008" s="5">
        <f t="shared" si="61"/>
        <v>29.25</v>
      </c>
      <c r="S1008" s="5" t="s">
        <v>8316</v>
      </c>
      <c r="T1008" s="5" t="s">
        <v>8318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42718.6252662037</v>
      </c>
      <c r="K1009">
        <v>1478095223</v>
      </c>
      <c r="L1009" s="9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 s="5">
        <f t="shared" si="61"/>
        <v>174.94736842105263</v>
      </c>
      <c r="S1009" s="5" t="s">
        <v>8316</v>
      </c>
      <c r="T1009" s="5" t="s">
        <v>8318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42732.809201388889</v>
      </c>
      <c r="K1010">
        <v>1480361115</v>
      </c>
      <c r="L1010" s="9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0.26737967914438499</v>
      </c>
      <c r="R1010" s="5">
        <f t="shared" si="61"/>
        <v>250</v>
      </c>
      <c r="S1010" s="5" t="s">
        <v>8316</v>
      </c>
      <c r="T1010" s="5" t="s">
        <v>8318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42540.604699074072</v>
      </c>
      <c r="K1011">
        <v>1463754646</v>
      </c>
      <c r="L1011" s="9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 s="5">
        <f t="shared" si="61"/>
        <v>65</v>
      </c>
      <c r="S1011" s="5" t="s">
        <v>8316</v>
      </c>
      <c r="T1011" s="5" t="s">
        <v>8318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42618.124305555553</v>
      </c>
      <c r="K1012">
        <v>1468180462</v>
      </c>
      <c r="L1012" s="9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 s="5">
        <f t="shared" si="61"/>
        <v>55</v>
      </c>
      <c r="S1012" s="5" t="s">
        <v>8316</v>
      </c>
      <c r="T1012" s="5" t="s">
        <v>8318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41991.898090277777</v>
      </c>
      <c r="K1013">
        <v>1415050395</v>
      </c>
      <c r="L1013" s="9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 s="5">
        <f t="shared" si="61"/>
        <v>75</v>
      </c>
      <c r="S1013" s="5" t="s">
        <v>8316</v>
      </c>
      <c r="T1013" s="5" t="s">
        <v>8318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42759.440416666665</v>
      </c>
      <c r="K1014">
        <v>1481366052</v>
      </c>
      <c r="L1014" s="9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 s="5">
        <f t="shared" si="61"/>
        <v>1389.3561935483872</v>
      </c>
      <c r="S1014" s="5" t="s">
        <v>8316</v>
      </c>
      <c r="T1014" s="5" t="s">
        <v>8318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42367.833333333328</v>
      </c>
      <c r="K1015">
        <v>1449000056</v>
      </c>
      <c r="L1015" s="9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 s="5">
        <f t="shared" si="61"/>
        <v>95.911111111111111</v>
      </c>
      <c r="S1015" s="5" t="s">
        <v>8316</v>
      </c>
      <c r="T1015" s="5" t="s">
        <v>8318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42005.002488425926</v>
      </c>
      <c r="K1016">
        <v>1415750615</v>
      </c>
      <c r="L1016" s="9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30.599999999999998</v>
      </c>
      <c r="R1016" s="5">
        <f t="shared" si="61"/>
        <v>191.25</v>
      </c>
      <c r="S1016" s="5" t="s">
        <v>8316</v>
      </c>
      <c r="T1016" s="5" t="s">
        <v>8318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42333.920081018514</v>
      </c>
      <c r="K1017">
        <v>1445893495</v>
      </c>
      <c r="L1017" s="9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2.666666666666667</v>
      </c>
      <c r="R1017" s="5">
        <f t="shared" si="61"/>
        <v>40</v>
      </c>
      <c r="S1017" s="5" t="s">
        <v>8316</v>
      </c>
      <c r="T1017" s="5" t="s">
        <v>8318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42467.065462962957</v>
      </c>
      <c r="K1018">
        <v>1456108456</v>
      </c>
      <c r="L1018" s="9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 s="5">
        <f t="shared" si="61"/>
        <v>74.78947368421052</v>
      </c>
      <c r="S1018" s="5" t="s">
        <v>8316</v>
      </c>
      <c r="T1018" s="5" t="s">
        <v>8318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42329.716840277775</v>
      </c>
      <c r="K1019">
        <v>1444666335</v>
      </c>
      <c r="L1019" s="9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 s="5">
        <f t="shared" si="61"/>
        <v>161.11830985915492</v>
      </c>
      <c r="S1019" s="5" t="s">
        <v>8316</v>
      </c>
      <c r="T1019" s="5" t="s">
        <v>8318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42565.492280092592</v>
      </c>
      <c r="K1020">
        <v>1465904933</v>
      </c>
      <c r="L1020" s="9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 s="5">
        <f t="shared" si="61"/>
        <v>88.714285714285708</v>
      </c>
      <c r="S1020" s="5" t="s">
        <v>8316</v>
      </c>
      <c r="T1020" s="5" t="s">
        <v>8318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42039.973946759259</v>
      </c>
      <c r="K1021">
        <v>1420500149</v>
      </c>
      <c r="L1021" s="9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 s="5">
        <f t="shared" si="61"/>
        <v>53.25</v>
      </c>
      <c r="S1021" s="5" t="s">
        <v>8316</v>
      </c>
      <c r="T1021" s="5" t="s">
        <v>8318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42157.032638888893</v>
      </c>
      <c r="K1022">
        <v>1430617209</v>
      </c>
      <c r="L1022" s="9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 s="5">
        <f t="shared" si="61"/>
        <v>106.2</v>
      </c>
      <c r="S1022" s="5" t="s">
        <v>8322</v>
      </c>
      <c r="T1022" s="5" t="s">
        <v>8327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42294.166666666672</v>
      </c>
      <c r="K1023">
        <v>1443074571</v>
      </c>
      <c r="L1023" s="9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 s="5">
        <f t="shared" si="61"/>
        <v>22.079728033472804</v>
      </c>
      <c r="S1023" s="5" t="s">
        <v>8322</v>
      </c>
      <c r="T1023" s="5" t="s">
        <v>8327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42141.646724537044</v>
      </c>
      <c r="K1024">
        <v>1429284677</v>
      </c>
      <c r="L1024" s="9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 s="5">
        <f t="shared" si="61"/>
        <v>31.054054054054053</v>
      </c>
      <c r="S1024" s="5" t="s">
        <v>8322</v>
      </c>
      <c r="T1024" s="5" t="s">
        <v>8327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42175.919687500005</v>
      </c>
      <c r="K1025">
        <v>1432245861</v>
      </c>
      <c r="L1025" s="9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 s="5">
        <f t="shared" si="61"/>
        <v>36.206106870229007</v>
      </c>
      <c r="S1025" s="5" t="s">
        <v>8322</v>
      </c>
      <c r="T1025" s="5" t="s">
        <v>8327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42400.580590277779</v>
      </c>
      <c r="K1026">
        <v>1451656563</v>
      </c>
      <c r="L1026" s="9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(E1026/D1026)*100</f>
        <v>118.63774999999998</v>
      </c>
      <c r="R1026" s="5">
        <f t="shared" ref="R1026:R1089" si="65">E1026/N1026</f>
        <v>388.9762295081967</v>
      </c>
      <c r="S1026" s="5" t="s">
        <v>8322</v>
      </c>
      <c r="T1026" s="5" t="s">
        <v>8327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</f>
        <v>42079.792094907403</v>
      </c>
      <c r="K1027">
        <v>1423944037</v>
      </c>
      <c r="L1027" s="9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109.92831428571431</v>
      </c>
      <c r="R1027" s="5">
        <f t="shared" si="65"/>
        <v>71.848571428571432</v>
      </c>
      <c r="S1027" s="5" t="s">
        <v>8322</v>
      </c>
      <c r="T1027" s="5" t="s">
        <v>8327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42460.365925925929</v>
      </c>
      <c r="K1028">
        <v>1456480016</v>
      </c>
      <c r="L1028" s="9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100.00828571428571</v>
      </c>
      <c r="R1028" s="5">
        <f t="shared" si="65"/>
        <v>57.381803278688523</v>
      </c>
      <c r="S1028" s="5" t="s">
        <v>8322</v>
      </c>
      <c r="T1028" s="5" t="s">
        <v>8327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41935.034108796295</v>
      </c>
      <c r="K1029">
        <v>1411433347</v>
      </c>
      <c r="L1029" s="9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 s="5">
        <f t="shared" si="65"/>
        <v>69.666666666666671</v>
      </c>
      <c r="S1029" s="5" t="s">
        <v>8322</v>
      </c>
      <c r="T1029" s="5" t="s">
        <v>8327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42800.833333333328</v>
      </c>
      <c r="K1030">
        <v>1484924605</v>
      </c>
      <c r="L1030" s="9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117.27000000000001</v>
      </c>
      <c r="R1030" s="5">
        <f t="shared" si="65"/>
        <v>45.988235294117644</v>
      </c>
      <c r="S1030" s="5" t="s">
        <v>8322</v>
      </c>
      <c r="T1030" s="5" t="s">
        <v>8327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42098.915972222225</v>
      </c>
      <c r="K1031">
        <v>1423501507</v>
      </c>
      <c r="L1031" s="9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111.75999999999999</v>
      </c>
      <c r="R1031" s="5">
        <f t="shared" si="65"/>
        <v>79.262411347517727</v>
      </c>
      <c r="S1031" s="5" t="s">
        <v>8322</v>
      </c>
      <c r="T1031" s="5" t="s">
        <v>8327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42625.483206018514</v>
      </c>
      <c r="K1032">
        <v>1472470549</v>
      </c>
      <c r="L1032" s="9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342.09999999999997</v>
      </c>
      <c r="R1032" s="5">
        <f t="shared" si="65"/>
        <v>43.031446540880502</v>
      </c>
      <c r="S1032" s="5" t="s">
        <v>8322</v>
      </c>
      <c r="T1032" s="5" t="s">
        <v>8327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42354.764004629629</v>
      </c>
      <c r="K1033">
        <v>1447698010</v>
      </c>
      <c r="L1033" s="9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 s="5">
        <f t="shared" si="65"/>
        <v>108.48484848484848</v>
      </c>
      <c r="S1033" s="5" t="s">
        <v>8322</v>
      </c>
      <c r="T1033" s="5" t="s">
        <v>8327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42544.666956018518</v>
      </c>
      <c r="K1034">
        <v>1464105625</v>
      </c>
      <c r="L1034" s="9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 s="5">
        <f t="shared" si="65"/>
        <v>61.029583333333335</v>
      </c>
      <c r="S1034" s="5" t="s">
        <v>8322</v>
      </c>
      <c r="T1034" s="5" t="s">
        <v>8327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42716.732407407413</v>
      </c>
      <c r="K1035">
        <v>1479144880</v>
      </c>
      <c r="L1035" s="9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 s="5">
        <f t="shared" si="65"/>
        <v>50.592592592592595</v>
      </c>
      <c r="S1035" s="5" t="s">
        <v>8322</v>
      </c>
      <c r="T1035" s="5" t="s">
        <v>8327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42587.165972222225</v>
      </c>
      <c r="K1036">
        <v>1467604804</v>
      </c>
      <c r="L1036" s="9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 s="5">
        <f t="shared" si="65"/>
        <v>39.157168674698795</v>
      </c>
      <c r="S1036" s="5" t="s">
        <v>8322</v>
      </c>
      <c r="T1036" s="5" t="s">
        <v>8327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42046.641435185185</v>
      </c>
      <c r="K1037">
        <v>1421076220</v>
      </c>
      <c r="L1037" s="9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107.65217391304347</v>
      </c>
      <c r="R1037" s="5">
        <f t="shared" si="65"/>
        <v>65.15789473684211</v>
      </c>
      <c r="S1037" s="5" t="s">
        <v>8322</v>
      </c>
      <c r="T1037" s="5" t="s">
        <v>8327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41281.333333333336</v>
      </c>
      <c r="K1038">
        <v>1354790790</v>
      </c>
      <c r="L1038" s="9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 s="5">
        <f t="shared" si="65"/>
        <v>23.963127962085309</v>
      </c>
      <c r="S1038" s="5" t="s">
        <v>8322</v>
      </c>
      <c r="T1038" s="5" t="s">
        <v>8327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42142.208333333328</v>
      </c>
      <c r="K1039">
        <v>1429991062</v>
      </c>
      <c r="L1039" s="9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 s="5">
        <f t="shared" si="65"/>
        <v>48.61904761904762</v>
      </c>
      <c r="S1039" s="5" t="s">
        <v>8322</v>
      </c>
      <c r="T1039" s="5" t="s">
        <v>8327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42448.190081018518</v>
      </c>
      <c r="K1040">
        <v>1455773623</v>
      </c>
      <c r="L1040" s="9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 s="5">
        <f t="shared" si="65"/>
        <v>35.73770491803279</v>
      </c>
      <c r="S1040" s="5" t="s">
        <v>8322</v>
      </c>
      <c r="T1040" s="5" t="s">
        <v>8327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42717.332638888889</v>
      </c>
      <c r="K1041">
        <v>1479436646</v>
      </c>
      <c r="L1041" s="9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 s="5">
        <f t="shared" si="65"/>
        <v>21.366666666666667</v>
      </c>
      <c r="S1041" s="5" t="s">
        <v>8322</v>
      </c>
      <c r="T1041" s="5" t="s">
        <v>8327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42609.708437499998</v>
      </c>
      <c r="K1042">
        <v>1469725209</v>
      </c>
      <c r="L1042" s="9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 s="5">
        <f t="shared" si="65"/>
        <v>250</v>
      </c>
      <c r="S1042" s="5" t="s">
        <v>8328</v>
      </c>
      <c r="T1042" s="5" t="s">
        <v>8329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41851.060092592597</v>
      </c>
      <c r="K1043">
        <v>1405041992</v>
      </c>
      <c r="L1043" s="9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5" t="e">
        <f t="shared" si="65"/>
        <v>#DIV/0!</v>
      </c>
      <c r="S1043" s="5" t="s">
        <v>8328</v>
      </c>
      <c r="T1043" s="5" t="s">
        <v>8329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41894.416666666664</v>
      </c>
      <c r="K1044">
        <v>1406824948</v>
      </c>
      <c r="L1044" s="9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 s="5">
        <f t="shared" si="65"/>
        <v>10</v>
      </c>
      <c r="S1044" s="5" t="s">
        <v>8328</v>
      </c>
      <c r="T1044" s="5" t="s">
        <v>8329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42144.252951388888</v>
      </c>
      <c r="K1045">
        <v>1429509855</v>
      </c>
      <c r="L1045" s="9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 s="5">
        <f t="shared" si="65"/>
        <v>29.236301369863014</v>
      </c>
      <c r="S1045" s="5" t="s">
        <v>8328</v>
      </c>
      <c r="T1045" s="5" t="s">
        <v>8329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42068.852083333331</v>
      </c>
      <c r="K1046">
        <v>1420668801</v>
      </c>
      <c r="L1046" s="9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 s="5">
        <f t="shared" si="65"/>
        <v>3</v>
      </c>
      <c r="S1046" s="5" t="s">
        <v>8328</v>
      </c>
      <c r="T1046" s="5" t="s">
        <v>8329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41874.874421296299</v>
      </c>
      <c r="K1047">
        <v>1406235550</v>
      </c>
      <c r="L1047" s="9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2.6599999999999997</v>
      </c>
      <c r="R1047" s="5">
        <f t="shared" si="65"/>
        <v>33.25</v>
      </c>
      <c r="S1047" s="5" t="s">
        <v>8328</v>
      </c>
      <c r="T1047" s="5" t="s">
        <v>8329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42364.851388888885</v>
      </c>
      <c r="K1048">
        <v>1447273560</v>
      </c>
      <c r="L1048" s="9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5" t="e">
        <f t="shared" si="65"/>
        <v>#DIV/0!</v>
      </c>
      <c r="S1048" s="5" t="s">
        <v>8328</v>
      </c>
      <c r="T1048" s="5" t="s">
        <v>8329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41948.860127314816</v>
      </c>
      <c r="K1049">
        <v>1412624315</v>
      </c>
      <c r="L1049" s="9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 s="5">
        <f t="shared" si="65"/>
        <v>1</v>
      </c>
      <c r="S1049" s="5" t="s">
        <v>8328</v>
      </c>
      <c r="T1049" s="5" t="s">
        <v>8329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42638.053113425922</v>
      </c>
      <c r="K1050">
        <v>1471310189</v>
      </c>
      <c r="L1050" s="9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 s="5">
        <f t="shared" si="65"/>
        <v>53</v>
      </c>
      <c r="S1050" s="5" t="s">
        <v>8328</v>
      </c>
      <c r="T1050" s="5" t="s">
        <v>8329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42412.431076388893</v>
      </c>
      <c r="K1051">
        <v>1452680445</v>
      </c>
      <c r="L1051" s="9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5" t="e">
        <f t="shared" si="65"/>
        <v>#DIV/0!</v>
      </c>
      <c r="S1051" s="5" t="s">
        <v>8328</v>
      </c>
      <c r="T1051" s="5" t="s">
        <v>8329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42261.7971875</v>
      </c>
      <c r="K1052">
        <v>1439665677</v>
      </c>
      <c r="L1052" s="9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5" t="e">
        <f t="shared" si="65"/>
        <v>#DIV/0!</v>
      </c>
      <c r="S1052" s="5" t="s">
        <v>8328</v>
      </c>
      <c r="T1052" s="5" t="s">
        <v>8329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41878.014178240745</v>
      </c>
      <c r="K1053">
        <v>1406679625</v>
      </c>
      <c r="L1053" s="9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5" t="e">
        <f t="shared" si="65"/>
        <v>#DIV/0!</v>
      </c>
      <c r="S1053" s="5" t="s">
        <v>8328</v>
      </c>
      <c r="T1053" s="5" t="s">
        <v>8329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42527.839583333334</v>
      </c>
      <c r="K1054">
        <v>1461438495</v>
      </c>
      <c r="L1054" s="9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5" t="e">
        <f t="shared" si="65"/>
        <v>#DIV/0!</v>
      </c>
      <c r="S1054" s="5" t="s">
        <v>8328</v>
      </c>
      <c r="T1054" s="5" t="s">
        <v>8329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42800.172824074078</v>
      </c>
      <c r="K1055">
        <v>1486613332</v>
      </c>
      <c r="L1055" s="9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 s="5">
        <f t="shared" si="65"/>
        <v>15</v>
      </c>
      <c r="S1055" s="5" t="s">
        <v>8328</v>
      </c>
      <c r="T1055" s="5" t="s">
        <v>8329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41861.916666666664</v>
      </c>
      <c r="K1056">
        <v>1405110399</v>
      </c>
      <c r="L1056" s="9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5" t="e">
        <f t="shared" si="65"/>
        <v>#DIV/0!</v>
      </c>
      <c r="S1056" s="5" t="s">
        <v>8328</v>
      </c>
      <c r="T1056" s="5" t="s">
        <v>8329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42436.992418981477</v>
      </c>
      <c r="K1057">
        <v>1454802545</v>
      </c>
      <c r="L1057" s="9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5" t="e">
        <f t="shared" si="65"/>
        <v>#DIV/0!</v>
      </c>
      <c r="S1057" s="5" t="s">
        <v>8328</v>
      </c>
      <c r="T1057" s="5" t="s">
        <v>8329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42118.677974537044</v>
      </c>
      <c r="K1058">
        <v>1424711777</v>
      </c>
      <c r="L1058" s="9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5" t="e">
        <f t="shared" si="65"/>
        <v>#DIV/0!</v>
      </c>
      <c r="S1058" s="5" t="s">
        <v>8328</v>
      </c>
      <c r="T1058" s="5" t="s">
        <v>8329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42708.912997685184</v>
      </c>
      <c r="K1059">
        <v>1478292883</v>
      </c>
      <c r="L1059" s="9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5" t="e">
        <f t="shared" si="65"/>
        <v>#DIV/0!</v>
      </c>
      <c r="S1059" s="5" t="s">
        <v>8328</v>
      </c>
      <c r="T1059" s="5" t="s">
        <v>8329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42089</v>
      </c>
      <c r="K1060">
        <v>1423777043</v>
      </c>
      <c r="L1060" s="9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5" t="e">
        <f t="shared" si="65"/>
        <v>#DIV/0!</v>
      </c>
      <c r="S1060" s="5" t="s">
        <v>8328</v>
      </c>
      <c r="T1060" s="5" t="s">
        <v>8329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42076.748333333337</v>
      </c>
      <c r="K1061">
        <v>1423681056</v>
      </c>
      <c r="L1061" s="9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5" t="e">
        <f t="shared" si="65"/>
        <v>#DIV/0!</v>
      </c>
      <c r="S1061" s="5" t="s">
        <v>8328</v>
      </c>
      <c r="T1061" s="5" t="s">
        <v>8329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42109.913113425922</v>
      </c>
      <c r="K1062">
        <v>1426542893</v>
      </c>
      <c r="L1062" s="9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 s="5">
        <f t="shared" si="65"/>
        <v>50</v>
      </c>
      <c r="S1062" s="5" t="s">
        <v>8328</v>
      </c>
      <c r="T1062" s="5" t="s">
        <v>8329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42492.041666666672</v>
      </c>
      <c r="K1063">
        <v>1456987108</v>
      </c>
      <c r="L1063" s="9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5" t="e">
        <f t="shared" si="65"/>
        <v>#DIV/0!</v>
      </c>
      <c r="S1063" s="5" t="s">
        <v>8328</v>
      </c>
      <c r="T1063" s="5" t="s">
        <v>8329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42563.807187500002</v>
      </c>
      <c r="K1064">
        <v>1467746541</v>
      </c>
      <c r="L1064" s="9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95.477386934673376</v>
      </c>
      <c r="R1064" s="5">
        <f t="shared" si="65"/>
        <v>47.5</v>
      </c>
      <c r="S1064" s="5" t="s">
        <v>8328</v>
      </c>
      <c r="T1064" s="5" t="s">
        <v>8329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42613.030810185184</v>
      </c>
      <c r="K1065">
        <v>1470012262</v>
      </c>
      <c r="L1065" s="9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5" t="e">
        <f t="shared" si="65"/>
        <v>#DIV/0!</v>
      </c>
      <c r="S1065" s="5" t="s">
        <v>8328</v>
      </c>
      <c r="T1065" s="5" t="s">
        <v>8329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41462.228043981479</v>
      </c>
      <c r="K1066">
        <v>1369286903</v>
      </c>
      <c r="L1066" s="9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 s="5">
        <f t="shared" si="65"/>
        <v>65.666666666666671</v>
      </c>
      <c r="S1066" s="5" t="s">
        <v>8330</v>
      </c>
      <c r="T1066" s="5" t="s">
        <v>8331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41689.381041666667</v>
      </c>
      <c r="K1067">
        <v>1390381722</v>
      </c>
      <c r="L1067" s="9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 s="5">
        <f t="shared" si="65"/>
        <v>16.2</v>
      </c>
      <c r="S1067" s="5" t="s">
        <v>8330</v>
      </c>
      <c r="T1067" s="5" t="s">
        <v>8331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41490.962754629632</v>
      </c>
      <c r="K1068">
        <v>1371769582</v>
      </c>
      <c r="L1068" s="9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 s="5">
        <f t="shared" si="65"/>
        <v>34.128378378378379</v>
      </c>
      <c r="S1068" s="5" t="s">
        <v>8330</v>
      </c>
      <c r="T1068" s="5" t="s">
        <v>8331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41629.855682870373</v>
      </c>
      <c r="K1069">
        <v>1385065931</v>
      </c>
      <c r="L1069" s="9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 s="5">
        <f t="shared" si="65"/>
        <v>13</v>
      </c>
      <c r="S1069" s="5" t="s">
        <v>8330</v>
      </c>
      <c r="T1069" s="5" t="s">
        <v>8331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42470.329444444447</v>
      </c>
      <c r="K1070">
        <v>1457686464</v>
      </c>
      <c r="L1070" s="9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 s="5">
        <f t="shared" si="65"/>
        <v>11.25</v>
      </c>
      <c r="S1070" s="5" t="s">
        <v>8330</v>
      </c>
      <c r="T1070" s="5" t="s">
        <v>8331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41604.271516203706</v>
      </c>
      <c r="K1071">
        <v>1382679059</v>
      </c>
      <c r="L1071" s="9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 s="5">
        <f t="shared" si="65"/>
        <v>40.476190476190474</v>
      </c>
      <c r="S1071" s="5" t="s">
        <v>8330</v>
      </c>
      <c r="T1071" s="5" t="s">
        <v>8331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41183.011828703704</v>
      </c>
      <c r="K1072">
        <v>1347322622</v>
      </c>
      <c r="L1072" s="9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0.70000000000000007</v>
      </c>
      <c r="R1072" s="5">
        <f t="shared" si="65"/>
        <v>35</v>
      </c>
      <c r="S1072" s="5" t="s">
        <v>8330</v>
      </c>
      <c r="T1072" s="5" t="s">
        <v>8331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42325.795057870375</v>
      </c>
      <c r="K1073">
        <v>1445191493</v>
      </c>
      <c r="L1073" s="9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5" t="e">
        <f t="shared" si="65"/>
        <v>#DIV/0!</v>
      </c>
      <c r="S1073" s="5" t="s">
        <v>8330</v>
      </c>
      <c r="T1073" s="5" t="s">
        <v>8331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41675.832141203704</v>
      </c>
      <c r="K1074">
        <v>1389038297</v>
      </c>
      <c r="L1074" s="9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 s="5">
        <f t="shared" si="65"/>
        <v>12.75</v>
      </c>
      <c r="S1074" s="5" t="s">
        <v>8330</v>
      </c>
      <c r="T1074" s="5" t="s">
        <v>8331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40832.964594907404</v>
      </c>
      <c r="K1075">
        <v>1316214541</v>
      </c>
      <c r="L1075" s="9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1.3333333333333335</v>
      </c>
      <c r="R1075" s="5">
        <f t="shared" si="65"/>
        <v>10</v>
      </c>
      <c r="S1075" s="5" t="s">
        <v>8330</v>
      </c>
      <c r="T1075" s="5" t="s">
        <v>8331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41643.172974537039</v>
      </c>
      <c r="K1076">
        <v>1386216545</v>
      </c>
      <c r="L1076" s="9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6.3092592592592585</v>
      </c>
      <c r="R1076" s="5">
        <f t="shared" si="65"/>
        <v>113.56666666666666</v>
      </c>
      <c r="S1076" s="5" t="s">
        <v>8330</v>
      </c>
      <c r="T1076" s="5" t="s">
        <v>8331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41035.904120370367</v>
      </c>
      <c r="K1077">
        <v>1333748516</v>
      </c>
      <c r="L1077" s="9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 s="5">
        <f t="shared" si="65"/>
        <v>15</v>
      </c>
      <c r="S1077" s="5" t="s">
        <v>8330</v>
      </c>
      <c r="T1077" s="5" t="s">
        <v>8331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41893.377893518518</v>
      </c>
      <c r="K1078">
        <v>1405674250</v>
      </c>
      <c r="L1078" s="9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 s="5">
        <f t="shared" si="65"/>
        <v>48.281025641025643</v>
      </c>
      <c r="S1078" s="5" t="s">
        <v>8330</v>
      </c>
      <c r="T1078" s="5" t="s">
        <v>8331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42383.16679398148</v>
      </c>
      <c r="K1079">
        <v>1450152011</v>
      </c>
      <c r="L1079" s="9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 s="5">
        <f t="shared" si="65"/>
        <v>43.976047904191617</v>
      </c>
      <c r="S1079" s="5" t="s">
        <v>8330</v>
      </c>
      <c r="T1079" s="5" t="s">
        <v>8331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40746.195844907408</v>
      </c>
      <c r="K1080">
        <v>1307421721</v>
      </c>
      <c r="L1080" s="9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 s="5">
        <f t="shared" si="65"/>
        <v>9</v>
      </c>
      <c r="S1080" s="5" t="s">
        <v>8330</v>
      </c>
      <c r="T1080" s="5" t="s">
        <v>8331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42504.566388888896</v>
      </c>
      <c r="K1081">
        <v>1461072936</v>
      </c>
      <c r="L1081" s="9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 s="5">
        <f t="shared" si="65"/>
        <v>37.666666666666664</v>
      </c>
      <c r="S1081" s="5" t="s">
        <v>8330</v>
      </c>
      <c r="T1081" s="5" t="s">
        <v>8331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41770.138113425928</v>
      </c>
      <c r="K1082">
        <v>1397186333</v>
      </c>
      <c r="L1082" s="9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 s="5">
        <f t="shared" si="65"/>
        <v>18.581632653061224</v>
      </c>
      <c r="S1082" s="5" t="s">
        <v>8330</v>
      </c>
      <c r="T1082" s="5" t="s">
        <v>8331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42032.926990740743</v>
      </c>
      <c r="K1083">
        <v>1419891292</v>
      </c>
      <c r="L1083" s="9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 s="5">
        <f t="shared" si="65"/>
        <v>3</v>
      </c>
      <c r="S1083" s="5" t="s">
        <v>8330</v>
      </c>
      <c r="T1083" s="5" t="s">
        <v>8331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41131.906111111115</v>
      </c>
      <c r="K1084">
        <v>1342043088</v>
      </c>
      <c r="L1084" s="9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0.55999999999999994</v>
      </c>
      <c r="R1084" s="5">
        <f t="shared" si="65"/>
        <v>18.666666666666668</v>
      </c>
      <c r="S1084" s="5" t="s">
        <v>8330</v>
      </c>
      <c r="T1084" s="5" t="s">
        <v>8331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41853.659525462965</v>
      </c>
      <c r="K1085">
        <v>1401810583</v>
      </c>
      <c r="L1085" s="9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0.82000000000000006</v>
      </c>
      <c r="R1085" s="5">
        <f t="shared" si="65"/>
        <v>410</v>
      </c>
      <c r="S1085" s="5" t="s">
        <v>8330</v>
      </c>
      <c r="T1085" s="5" t="s">
        <v>8331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41859.912083333329</v>
      </c>
      <c r="K1086">
        <v>1404942804</v>
      </c>
      <c r="L1086" s="9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5" t="e">
        <f t="shared" si="65"/>
        <v>#DIV/0!</v>
      </c>
      <c r="S1086" s="5" t="s">
        <v>8330</v>
      </c>
      <c r="T1086" s="5" t="s">
        <v>8331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42443.629340277781</v>
      </c>
      <c r="K1087">
        <v>1455379575</v>
      </c>
      <c r="L1087" s="9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 s="5">
        <f t="shared" si="65"/>
        <v>114</v>
      </c>
      <c r="S1087" s="5" t="s">
        <v>8330</v>
      </c>
      <c r="T1087" s="5" t="s">
        <v>8331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41875.866793981484</v>
      </c>
      <c r="K1088">
        <v>1406321291</v>
      </c>
      <c r="L1088" s="9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8.3333333333333343E-2</v>
      </c>
      <c r="R1088" s="5">
        <f t="shared" si="65"/>
        <v>7.5</v>
      </c>
      <c r="S1088" s="5" t="s">
        <v>8330</v>
      </c>
      <c r="T1088" s="5" t="s">
        <v>8331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41805.713969907411</v>
      </c>
      <c r="K1089">
        <v>1400260087</v>
      </c>
      <c r="L1089" s="9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5" t="e">
        <f t="shared" si="65"/>
        <v>#DIV/0!</v>
      </c>
      <c r="S1089" s="5" t="s">
        <v>8330</v>
      </c>
      <c r="T1089" s="5" t="s">
        <v>8331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41753.799386574072</v>
      </c>
      <c r="K1090">
        <v>1395774667</v>
      </c>
      <c r="L1090" s="9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(E1090/D1090)*100</f>
        <v>14.182977777777777</v>
      </c>
      <c r="R1090" s="5">
        <f t="shared" ref="R1090:R1153" si="69">E1090/N1090</f>
        <v>43.41727891156463</v>
      </c>
      <c r="S1090" s="5" t="s">
        <v>8330</v>
      </c>
      <c r="T1090" s="5" t="s">
        <v>8331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</f>
        <v>42181.189525462964</v>
      </c>
      <c r="K1091">
        <v>1432701175</v>
      </c>
      <c r="L1091" s="9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7.8266666666666662</v>
      </c>
      <c r="R1091" s="5">
        <f t="shared" si="69"/>
        <v>23.959183673469386</v>
      </c>
      <c r="S1091" s="5" t="s">
        <v>8330</v>
      </c>
      <c r="T1091" s="5" t="s">
        <v>8331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42153.185798611114</v>
      </c>
      <c r="K1092">
        <v>1430281653</v>
      </c>
      <c r="L1092" s="9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 s="5">
        <f t="shared" si="69"/>
        <v>5</v>
      </c>
      <c r="S1092" s="5" t="s">
        <v>8330</v>
      </c>
      <c r="T1092" s="5" t="s">
        <v>8331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42470.778611111105</v>
      </c>
      <c r="K1093">
        <v>1457725272</v>
      </c>
      <c r="L1093" s="9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 s="5">
        <f t="shared" si="69"/>
        <v>12.5</v>
      </c>
      <c r="S1093" s="5" t="s">
        <v>8330</v>
      </c>
      <c r="T1093" s="5" t="s">
        <v>8331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41280.025902777779</v>
      </c>
      <c r="K1094">
        <v>1354840638</v>
      </c>
      <c r="L1094" s="9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 s="5">
        <f t="shared" si="69"/>
        <v>3</v>
      </c>
      <c r="S1094" s="5" t="s">
        <v>8330</v>
      </c>
      <c r="T1094" s="5" t="s">
        <v>8331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42411.973807870367</v>
      </c>
      <c r="K1095">
        <v>1453936937</v>
      </c>
      <c r="L1095" s="9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 s="5">
        <f t="shared" si="69"/>
        <v>10.5625</v>
      </c>
      <c r="S1095" s="5" t="s">
        <v>8330</v>
      </c>
      <c r="T1095" s="5" t="s">
        <v>8331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40825.713344907403</v>
      </c>
      <c r="K1096">
        <v>1315588033</v>
      </c>
      <c r="L1096" s="9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 s="5">
        <f t="shared" si="69"/>
        <v>122.00037037037038</v>
      </c>
      <c r="S1096" s="5" t="s">
        <v>8330</v>
      </c>
      <c r="T1096" s="5" t="s">
        <v>8331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41516.537268518521</v>
      </c>
      <c r="K1097">
        <v>1375275220</v>
      </c>
      <c r="L1097" s="9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 s="5">
        <f t="shared" si="69"/>
        <v>267.80851063829789</v>
      </c>
      <c r="S1097" s="5" t="s">
        <v>8330</v>
      </c>
      <c r="T1097" s="5" t="s">
        <v>8331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41916.145833333336</v>
      </c>
      <c r="K1098">
        <v>1409747154</v>
      </c>
      <c r="L1098" s="9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 s="5">
        <f t="shared" si="69"/>
        <v>74.206896551724142</v>
      </c>
      <c r="S1098" s="5" t="s">
        <v>8330</v>
      </c>
      <c r="T1098" s="5" t="s">
        <v>8331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41700.792557870373</v>
      </c>
      <c r="K1099">
        <v>1390330877</v>
      </c>
      <c r="L1099" s="9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 s="5">
        <f t="shared" si="69"/>
        <v>6.7142857142857144</v>
      </c>
      <c r="S1099" s="5" t="s">
        <v>8330</v>
      </c>
      <c r="T1099" s="5" t="s">
        <v>8331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41742.762673611112</v>
      </c>
      <c r="K1100">
        <v>1394821095</v>
      </c>
      <c r="L1100" s="9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7.2120000000000006</v>
      </c>
      <c r="R1100" s="5">
        <f t="shared" si="69"/>
        <v>81.954545454545453</v>
      </c>
      <c r="S1100" s="5" t="s">
        <v>8330</v>
      </c>
      <c r="T1100" s="5" t="s">
        <v>8331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42137.836435185185</v>
      </c>
      <c r="K1101">
        <v>1428955468</v>
      </c>
      <c r="L1101" s="9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 s="5">
        <f t="shared" si="69"/>
        <v>25</v>
      </c>
      <c r="S1101" s="5" t="s">
        <v>8330</v>
      </c>
      <c r="T1101" s="5" t="s">
        <v>8331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42414.110775462963</v>
      </c>
      <c r="K1102">
        <v>1452825571</v>
      </c>
      <c r="L1102" s="9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 s="5">
        <f t="shared" si="69"/>
        <v>10</v>
      </c>
      <c r="S1102" s="5" t="s">
        <v>8330</v>
      </c>
      <c r="T1102" s="5" t="s">
        <v>8331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42565.758333333331</v>
      </c>
      <c r="K1103">
        <v>1466188338</v>
      </c>
      <c r="L1103" s="9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 s="5">
        <f t="shared" si="69"/>
        <v>6.833333333333333</v>
      </c>
      <c r="S1103" s="5" t="s">
        <v>8330</v>
      </c>
      <c r="T1103" s="5" t="s">
        <v>8331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41617.249305555553</v>
      </c>
      <c r="K1104">
        <v>1383095125</v>
      </c>
      <c r="L1104" s="9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 s="5">
        <f t="shared" si="69"/>
        <v>17.708333333333332</v>
      </c>
      <c r="S1104" s="5" t="s">
        <v>8330</v>
      </c>
      <c r="T1104" s="5" t="s">
        <v>8331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42539.22210648148</v>
      </c>
      <c r="K1105">
        <v>1461043190</v>
      </c>
      <c r="L1105" s="9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</v>
      </c>
      <c r="R1105" s="5">
        <f t="shared" si="69"/>
        <v>16.2</v>
      </c>
      <c r="S1105" s="5" t="s">
        <v>8330</v>
      </c>
      <c r="T1105" s="5" t="s">
        <v>8331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41801.40996527778</v>
      </c>
      <c r="K1106">
        <v>1399888221</v>
      </c>
      <c r="L1106" s="9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 s="5">
        <f t="shared" si="69"/>
        <v>80.297297297297291</v>
      </c>
      <c r="S1106" s="5" t="s">
        <v>8330</v>
      </c>
      <c r="T1106" s="5" t="s">
        <v>8331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41722.0940625</v>
      </c>
      <c r="K1107">
        <v>1393038927</v>
      </c>
      <c r="L1107" s="9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 s="5">
        <f t="shared" si="69"/>
        <v>71.55</v>
      </c>
      <c r="S1107" s="5" t="s">
        <v>8330</v>
      </c>
      <c r="T1107" s="5" t="s">
        <v>8331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41003.698784722219</v>
      </c>
      <c r="K1108">
        <v>1330969575</v>
      </c>
      <c r="L1108" s="9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 s="5">
        <f t="shared" si="69"/>
        <v>23.571428571428573</v>
      </c>
      <c r="S1108" s="5" t="s">
        <v>8330</v>
      </c>
      <c r="T1108" s="5" t="s">
        <v>8331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41843.861388888887</v>
      </c>
      <c r="K1109">
        <v>1403556024</v>
      </c>
      <c r="L1109" s="9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5" t="e">
        <f t="shared" si="69"/>
        <v>#DIV/0!</v>
      </c>
      <c r="S1109" s="5" t="s">
        <v>8330</v>
      </c>
      <c r="T1109" s="5" t="s">
        <v>8331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41012.595312500001</v>
      </c>
      <c r="K1110">
        <v>1329146235</v>
      </c>
      <c r="L1110" s="9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 s="5">
        <f t="shared" si="69"/>
        <v>34.88095238095238</v>
      </c>
      <c r="S1110" s="5" t="s">
        <v>8330</v>
      </c>
      <c r="T1110" s="5" t="s">
        <v>8331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42692.793865740736</v>
      </c>
      <c r="K1111">
        <v>1476900190</v>
      </c>
      <c r="L1111" s="9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0.44999999999999996</v>
      </c>
      <c r="R1111" s="5">
        <f t="shared" si="69"/>
        <v>15</v>
      </c>
      <c r="S1111" s="5" t="s">
        <v>8330</v>
      </c>
      <c r="T1111" s="5" t="s">
        <v>8331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41250.933124999996</v>
      </c>
      <c r="K1112">
        <v>1352327022</v>
      </c>
      <c r="L1112" s="9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 s="5">
        <f t="shared" si="69"/>
        <v>23.181818181818183</v>
      </c>
      <c r="S1112" s="5" t="s">
        <v>8330</v>
      </c>
      <c r="T1112" s="5" t="s">
        <v>8331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42377.203587962969</v>
      </c>
      <c r="K1113">
        <v>1449636790</v>
      </c>
      <c r="L1113" s="9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 s="5">
        <f t="shared" si="69"/>
        <v>1</v>
      </c>
      <c r="S1113" s="5" t="s">
        <v>8330</v>
      </c>
      <c r="T1113" s="5" t="s">
        <v>8331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42023.354166666672</v>
      </c>
      <c r="K1114">
        <v>1416507211</v>
      </c>
      <c r="L1114" s="9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35.537409090909087</v>
      </c>
      <c r="R1114" s="5">
        <f t="shared" si="69"/>
        <v>100.23371794871794</v>
      </c>
      <c r="S1114" s="5" t="s">
        <v>8330</v>
      </c>
      <c r="T1114" s="5" t="s">
        <v>8331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41865.977083333331</v>
      </c>
      <c r="K1115">
        <v>1405466820</v>
      </c>
      <c r="L1115" s="9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 s="5">
        <f t="shared" si="69"/>
        <v>5</v>
      </c>
      <c r="S1115" s="5" t="s">
        <v>8330</v>
      </c>
      <c r="T1115" s="5" t="s">
        <v>8331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41556.345914351856</v>
      </c>
      <c r="K1116">
        <v>1378714687</v>
      </c>
      <c r="L1116" s="9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0.16666666666666669</v>
      </c>
      <c r="R1116" s="5">
        <f t="shared" si="69"/>
        <v>3.3333333333333335</v>
      </c>
      <c r="S1116" s="5" t="s">
        <v>8330</v>
      </c>
      <c r="T1116" s="5" t="s">
        <v>8331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42459.653877314813</v>
      </c>
      <c r="K1117">
        <v>1456764095</v>
      </c>
      <c r="L1117" s="9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 s="5">
        <f t="shared" si="69"/>
        <v>13.25</v>
      </c>
      <c r="S1117" s="5" t="s">
        <v>8330</v>
      </c>
      <c r="T1117" s="5" t="s">
        <v>8331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41069.847314814811</v>
      </c>
      <c r="K1118">
        <v>1334089208</v>
      </c>
      <c r="L1118" s="9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3.5704000000000007E-2</v>
      </c>
      <c r="R1118" s="5">
        <f t="shared" si="69"/>
        <v>17.852</v>
      </c>
      <c r="S1118" s="5" t="s">
        <v>8330</v>
      </c>
      <c r="T1118" s="5" t="s">
        <v>8331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42363.598530092597</v>
      </c>
      <c r="K1119">
        <v>1448461313</v>
      </c>
      <c r="L1119" s="9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 s="5">
        <f t="shared" si="69"/>
        <v>10.375</v>
      </c>
      <c r="S1119" s="5" t="s">
        <v>8330</v>
      </c>
      <c r="T1119" s="5" t="s">
        <v>8331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41734.124756944446</v>
      </c>
      <c r="K1120">
        <v>1394078379</v>
      </c>
      <c r="L1120" s="9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 s="5">
        <f t="shared" si="69"/>
        <v>36.333333333333336</v>
      </c>
      <c r="S1120" s="5" t="s">
        <v>8330</v>
      </c>
      <c r="T1120" s="5" t="s">
        <v>8331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41735.792407407411</v>
      </c>
      <c r="K1121">
        <v>1395687664</v>
      </c>
      <c r="L1121" s="9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0.23809523809523811</v>
      </c>
      <c r="R1121" s="5">
        <f t="shared" si="69"/>
        <v>5</v>
      </c>
      <c r="S1121" s="5" t="s">
        <v>8330</v>
      </c>
      <c r="T1121" s="5" t="s">
        <v>8331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40844.872685185182</v>
      </c>
      <c r="K1122">
        <v>1315947400</v>
      </c>
      <c r="L1122" s="9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5" t="e">
        <f t="shared" si="69"/>
        <v>#DIV/0!</v>
      </c>
      <c r="S1122" s="5" t="s">
        <v>8330</v>
      </c>
      <c r="T1122" s="5" t="s">
        <v>8331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42442.892546296294</v>
      </c>
      <c r="K1123">
        <v>1455315916</v>
      </c>
      <c r="L1123" s="9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 s="5">
        <f t="shared" si="69"/>
        <v>5.8</v>
      </c>
      <c r="S1123" s="5" t="s">
        <v>8330</v>
      </c>
      <c r="T1123" s="5" t="s">
        <v>8331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41424.703993055555</v>
      </c>
      <c r="K1124">
        <v>1368723225</v>
      </c>
      <c r="L1124" s="9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5" t="e">
        <f t="shared" si="69"/>
        <v>#DIV/0!</v>
      </c>
      <c r="S1124" s="5" t="s">
        <v>8330</v>
      </c>
      <c r="T1124" s="5" t="s">
        <v>8331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41748.5237037037</v>
      </c>
      <c r="K1125">
        <v>1395318848</v>
      </c>
      <c r="L1125" s="9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 s="5">
        <f t="shared" si="69"/>
        <v>3.6666666666666665</v>
      </c>
      <c r="S1125" s="5" t="s">
        <v>8330</v>
      </c>
      <c r="T1125" s="5" t="s">
        <v>8331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42124.667256944449</v>
      </c>
      <c r="K1126">
        <v>1427817651</v>
      </c>
      <c r="L1126" s="9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 s="5">
        <f t="shared" si="69"/>
        <v>60.714285714285715</v>
      </c>
      <c r="S1126" s="5" t="s">
        <v>8330</v>
      </c>
      <c r="T1126" s="5" t="s">
        <v>8332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42272.624189814815</v>
      </c>
      <c r="K1127">
        <v>1438009130</v>
      </c>
      <c r="L1127" s="9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5" t="e">
        <f t="shared" si="69"/>
        <v>#DIV/0!</v>
      </c>
      <c r="S1127" s="5" t="s">
        <v>8330</v>
      </c>
      <c r="T1127" s="5" t="s">
        <v>8332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42565.327476851846</v>
      </c>
      <c r="K1128">
        <v>1465890694</v>
      </c>
      <c r="L1128" s="9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 s="5">
        <f t="shared" si="69"/>
        <v>5</v>
      </c>
      <c r="S1128" s="5" t="s">
        <v>8330</v>
      </c>
      <c r="T1128" s="5" t="s">
        <v>8332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41957.895833333328</v>
      </c>
      <c r="K1129">
        <v>1413318600</v>
      </c>
      <c r="L1129" s="9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</v>
      </c>
      <c r="R1129" s="5">
        <f t="shared" si="69"/>
        <v>25.434782608695652</v>
      </c>
      <c r="S1129" s="5" t="s">
        <v>8330</v>
      </c>
      <c r="T1129" s="5" t="s">
        <v>8332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41858.649502314816</v>
      </c>
      <c r="K1130">
        <v>1404833717</v>
      </c>
      <c r="L1130" s="9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 s="5">
        <f t="shared" si="69"/>
        <v>1</v>
      </c>
      <c r="S1130" s="5" t="s">
        <v>8330</v>
      </c>
      <c r="T1130" s="5" t="s">
        <v>8332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42526.264965277776</v>
      </c>
      <c r="K1131">
        <v>1462515693</v>
      </c>
      <c r="L1131" s="9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 s="5">
        <f t="shared" si="69"/>
        <v>10.5</v>
      </c>
      <c r="S1131" s="5" t="s">
        <v>8330</v>
      </c>
      <c r="T1131" s="5" t="s">
        <v>8332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41969.038194444445</v>
      </c>
      <c r="K1132">
        <v>1411775700</v>
      </c>
      <c r="L1132" s="9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 s="5">
        <f t="shared" si="69"/>
        <v>3.6666666666666665</v>
      </c>
      <c r="S1132" s="5" t="s">
        <v>8330</v>
      </c>
      <c r="T1132" s="5" t="s">
        <v>8332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42362.908194444448</v>
      </c>
      <c r="K1133">
        <v>1448401668</v>
      </c>
      <c r="L1133" s="9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5" t="e">
        <f t="shared" si="69"/>
        <v>#DIV/0!</v>
      </c>
      <c r="S1133" s="5" t="s">
        <v>8330</v>
      </c>
      <c r="T1133" s="5" t="s">
        <v>8332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42736.115405092598</v>
      </c>
      <c r="K1134">
        <v>1480646771</v>
      </c>
      <c r="L1134" s="9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 s="5">
        <f t="shared" si="69"/>
        <v>110.61538461538461</v>
      </c>
      <c r="S1134" s="5" t="s">
        <v>8330</v>
      </c>
      <c r="T1134" s="5" t="s">
        <v>8332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41851.407187500001</v>
      </c>
      <c r="K1135">
        <v>1404207981</v>
      </c>
      <c r="L1135" s="9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0.66666666666666674</v>
      </c>
      <c r="R1135" s="5">
        <f t="shared" si="69"/>
        <v>20</v>
      </c>
      <c r="S1135" s="5" t="s">
        <v>8330</v>
      </c>
      <c r="T1135" s="5" t="s">
        <v>8332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41972.189583333333</v>
      </c>
      <c r="K1136">
        <v>1416034228</v>
      </c>
      <c r="L1136" s="9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 s="5">
        <f t="shared" si="69"/>
        <v>1</v>
      </c>
      <c r="S1136" s="5" t="s">
        <v>8330</v>
      </c>
      <c r="T1136" s="5" t="s">
        <v>8332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42588.989513888882</v>
      </c>
      <c r="K1137">
        <v>1467935094</v>
      </c>
      <c r="L1137" s="9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 s="5">
        <f t="shared" si="69"/>
        <v>50</v>
      </c>
      <c r="S1137" s="5" t="s">
        <v>8330</v>
      </c>
      <c r="T1137" s="5" t="s">
        <v>8332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42357.671631944439</v>
      </c>
      <c r="K1138">
        <v>1447949229</v>
      </c>
      <c r="L1138" s="9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6.4439140811455857</v>
      </c>
      <c r="R1138" s="5">
        <f t="shared" si="69"/>
        <v>45</v>
      </c>
      <c r="S1138" s="5" t="s">
        <v>8330</v>
      </c>
      <c r="T1138" s="5" t="s">
        <v>8332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42483.819687499999</v>
      </c>
      <c r="K1139">
        <v>1458848421</v>
      </c>
      <c r="L1139" s="9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 s="5">
        <f t="shared" si="69"/>
        <v>253.2051282051282</v>
      </c>
      <c r="S1139" s="5" t="s">
        <v>8330</v>
      </c>
      <c r="T1139" s="5" t="s">
        <v>8332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42756.9066087963</v>
      </c>
      <c r="K1140">
        <v>1483307131</v>
      </c>
      <c r="L1140" s="9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 s="5">
        <f t="shared" si="69"/>
        <v>31.25</v>
      </c>
      <c r="S1140" s="5" t="s">
        <v>8330</v>
      </c>
      <c r="T1140" s="5" t="s">
        <v>8332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42005.347523148142</v>
      </c>
      <c r="K1141">
        <v>1417508426</v>
      </c>
      <c r="L1141" s="9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 s="5">
        <f t="shared" si="69"/>
        <v>5</v>
      </c>
      <c r="S1141" s="5" t="s">
        <v>8330</v>
      </c>
      <c r="T1141" s="5" t="s">
        <v>8332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42222.462048611109</v>
      </c>
      <c r="K1142">
        <v>1436267121</v>
      </c>
      <c r="L1142" s="9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5" t="e">
        <f t="shared" si="69"/>
        <v>#DIV/0!</v>
      </c>
      <c r="S1142" s="5" t="s">
        <v>8330</v>
      </c>
      <c r="T1142" s="5" t="s">
        <v>8332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42194.699652777781</v>
      </c>
      <c r="K1143">
        <v>1433868450</v>
      </c>
      <c r="L1143" s="9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5" t="e">
        <f t="shared" si="69"/>
        <v>#DIV/0!</v>
      </c>
      <c r="S1143" s="5" t="s">
        <v>8330</v>
      </c>
      <c r="T1143" s="5" t="s">
        <v>8332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42052.006099537044</v>
      </c>
      <c r="K1144">
        <v>1421539727</v>
      </c>
      <c r="L1144" s="9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5" t="e">
        <f t="shared" si="69"/>
        <v>#DIV/0!</v>
      </c>
      <c r="S1144" s="5" t="s">
        <v>8330</v>
      </c>
      <c r="T1144" s="5" t="s">
        <v>8332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42355.19358796296</v>
      </c>
      <c r="K1145">
        <v>1447735126</v>
      </c>
      <c r="L1145" s="9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 s="5">
        <f t="shared" si="69"/>
        <v>23.25</v>
      </c>
      <c r="S1145" s="5" t="s">
        <v>8330</v>
      </c>
      <c r="T1145" s="5" t="s">
        <v>8332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42123.181944444441</v>
      </c>
      <c r="K1146">
        <v>1427689320</v>
      </c>
      <c r="L1146" s="9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5" t="e">
        <f t="shared" si="69"/>
        <v>#DIV/0!</v>
      </c>
      <c r="S1146" s="5" t="s">
        <v>8333</v>
      </c>
      <c r="T1146" s="5" t="s">
        <v>8334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41914.747592592597</v>
      </c>
      <c r="K1147">
        <v>1407088592</v>
      </c>
      <c r="L1147" s="9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 s="5">
        <f t="shared" si="69"/>
        <v>100</v>
      </c>
      <c r="S1147" s="5" t="s">
        <v>8333</v>
      </c>
      <c r="T1147" s="5" t="s">
        <v>8334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41761.9533912037</v>
      </c>
      <c r="K1148">
        <v>1395787973</v>
      </c>
      <c r="L1148" s="9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 s="5">
        <f t="shared" si="69"/>
        <v>44.166666666666664</v>
      </c>
      <c r="S1148" s="5" t="s">
        <v>8333</v>
      </c>
      <c r="T1148" s="5" t="s">
        <v>8334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41931.972025462965</v>
      </c>
      <c r="K1149">
        <v>1408576783</v>
      </c>
      <c r="L1149" s="9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5" t="e">
        <f t="shared" si="69"/>
        <v>#DIV/0!</v>
      </c>
      <c r="S1149" s="5" t="s">
        <v>8333</v>
      </c>
      <c r="T1149" s="5" t="s">
        <v>8334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42705.212743055556</v>
      </c>
      <c r="K1150">
        <v>1477973181</v>
      </c>
      <c r="L1150" s="9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 s="5">
        <f t="shared" si="69"/>
        <v>24.333333333333332</v>
      </c>
      <c r="S1150" s="5" t="s">
        <v>8333</v>
      </c>
      <c r="T1150" s="5" t="s">
        <v>8334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42537.71025462963</v>
      </c>
      <c r="K1151">
        <v>1463504566</v>
      </c>
      <c r="L1151" s="9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 s="5">
        <f t="shared" si="69"/>
        <v>37.5</v>
      </c>
      <c r="S1151" s="5" t="s">
        <v>8333</v>
      </c>
      <c r="T1151" s="5" t="s">
        <v>8334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42377.954571759255</v>
      </c>
      <c r="K1152">
        <v>1447109675</v>
      </c>
      <c r="L1152" s="9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 s="5">
        <f t="shared" si="69"/>
        <v>42</v>
      </c>
      <c r="S1152" s="5" t="s">
        <v>8333</v>
      </c>
      <c r="T1152" s="5" t="s">
        <v>8334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42254.102581018517</v>
      </c>
      <c r="K1153">
        <v>1439000863</v>
      </c>
      <c r="L1153" s="9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5" t="e">
        <f t="shared" si="69"/>
        <v>#DIV/0!</v>
      </c>
      <c r="S1153" s="5" t="s">
        <v>8333</v>
      </c>
      <c r="T1153" s="5" t="s">
        <v>8334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42139.709629629629</v>
      </c>
      <c r="K1154">
        <v>1429117312</v>
      </c>
      <c r="L1154" s="9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(E1154/D1154)*100</f>
        <v>5.6937500000000005</v>
      </c>
      <c r="R1154" s="5">
        <f t="shared" ref="R1154:R1217" si="73">E1154/N1154</f>
        <v>60.733333333333334</v>
      </c>
      <c r="S1154" s="5" t="s">
        <v>8333</v>
      </c>
      <c r="T1154" s="5" t="s">
        <v>8334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</f>
        <v>42173.714178240742</v>
      </c>
      <c r="K1155">
        <v>1432055305</v>
      </c>
      <c r="L1155" s="9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0.625</v>
      </c>
      <c r="R1155" s="5">
        <f t="shared" si="73"/>
        <v>50</v>
      </c>
      <c r="S1155" s="5" t="s">
        <v>8333</v>
      </c>
      <c r="T1155" s="5" t="s">
        <v>8334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42253.108865740738</v>
      </c>
      <c r="K1156">
        <v>1438915006</v>
      </c>
      <c r="L1156" s="9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 s="5">
        <f t="shared" si="73"/>
        <v>108.33333333333333</v>
      </c>
      <c r="S1156" s="5" t="s">
        <v>8333</v>
      </c>
      <c r="T1156" s="5" t="s">
        <v>8334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41865.763981481483</v>
      </c>
      <c r="K1157">
        <v>1405448408</v>
      </c>
      <c r="L1157" s="9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 s="5">
        <f t="shared" si="73"/>
        <v>23.5</v>
      </c>
      <c r="S1157" s="5" t="s">
        <v>8333</v>
      </c>
      <c r="T1157" s="5" t="s">
        <v>8334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42059.07131944444</v>
      </c>
      <c r="K1158">
        <v>1422150162</v>
      </c>
      <c r="L1158" s="9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5" t="e">
        <f t="shared" si="73"/>
        <v>#DIV/0!</v>
      </c>
      <c r="S1158" s="5" t="s">
        <v>8333</v>
      </c>
      <c r="T1158" s="5" t="s">
        <v>8334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41978.669907407413</v>
      </c>
      <c r="K1159">
        <v>1412607880</v>
      </c>
      <c r="L1159" s="9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 s="5">
        <f t="shared" si="73"/>
        <v>50.333333333333336</v>
      </c>
      <c r="S1159" s="5" t="s">
        <v>8333</v>
      </c>
      <c r="T1159" s="5" t="s">
        <v>8334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41982.09175925926</v>
      </c>
      <c r="K1160">
        <v>1415499128</v>
      </c>
      <c r="L1160" s="9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0.46666666666666673</v>
      </c>
      <c r="R1160" s="5">
        <f t="shared" si="73"/>
        <v>11.666666666666666</v>
      </c>
      <c r="S1160" s="5" t="s">
        <v>8333</v>
      </c>
      <c r="T1160" s="5" t="s">
        <v>8334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42185.65625</v>
      </c>
      <c r="K1161">
        <v>1433006765</v>
      </c>
      <c r="L1161" s="9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5" t="e">
        <f t="shared" si="73"/>
        <v>#DIV/0!</v>
      </c>
      <c r="S1161" s="5" t="s">
        <v>8333</v>
      </c>
      <c r="T1161" s="5" t="s">
        <v>8334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42091.113263888896</v>
      </c>
      <c r="K1162">
        <v>1424922186</v>
      </c>
      <c r="L1162" s="9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 s="5">
        <f t="shared" si="73"/>
        <v>60.789473684210527</v>
      </c>
      <c r="S1162" s="5" t="s">
        <v>8333</v>
      </c>
      <c r="T1162" s="5" t="s">
        <v>8334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42143.629502314812</v>
      </c>
      <c r="K1163">
        <v>1430233589</v>
      </c>
      <c r="L1163" s="9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5" t="e">
        <f t="shared" si="73"/>
        <v>#DIV/0!</v>
      </c>
      <c r="S1163" s="5" t="s">
        <v>8333</v>
      </c>
      <c r="T1163" s="5" t="s">
        <v>8334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41907.683611111112</v>
      </c>
      <c r="K1164">
        <v>1408983864</v>
      </c>
      <c r="L1164" s="9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5.8333333333333341E-2</v>
      </c>
      <c r="R1164" s="5">
        <f t="shared" si="73"/>
        <v>17.5</v>
      </c>
      <c r="S1164" s="5" t="s">
        <v>8333</v>
      </c>
      <c r="T1164" s="5" t="s">
        <v>8334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41860.723611111112</v>
      </c>
      <c r="K1165">
        <v>1405012920</v>
      </c>
      <c r="L1165" s="9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5" t="e">
        <f t="shared" si="73"/>
        <v>#DIV/0!</v>
      </c>
      <c r="S1165" s="5" t="s">
        <v>8333</v>
      </c>
      <c r="T1165" s="5" t="s">
        <v>8334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42539.724328703705</v>
      </c>
      <c r="K1166">
        <v>1463678582</v>
      </c>
      <c r="L1166" s="9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5" t="e">
        <f t="shared" si="73"/>
        <v>#DIV/0!</v>
      </c>
      <c r="S1166" s="5" t="s">
        <v>8333</v>
      </c>
      <c r="T1166" s="5" t="s">
        <v>8334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41826.214467592588</v>
      </c>
      <c r="K1167">
        <v>1401685730</v>
      </c>
      <c r="L1167" s="9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20.705000000000002</v>
      </c>
      <c r="R1167" s="5">
        <f t="shared" si="73"/>
        <v>82.82</v>
      </c>
      <c r="S1167" s="5" t="s">
        <v>8333</v>
      </c>
      <c r="T1167" s="5" t="s">
        <v>8334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42181.166666666672</v>
      </c>
      <c r="K1168">
        <v>1432640342</v>
      </c>
      <c r="L1168" s="9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19.139999999999997</v>
      </c>
      <c r="R1168" s="5">
        <f t="shared" si="73"/>
        <v>358.875</v>
      </c>
      <c r="S1168" s="5" t="s">
        <v>8333</v>
      </c>
      <c r="T1168" s="5" t="s">
        <v>8334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41894.734895833331</v>
      </c>
      <c r="K1169">
        <v>1407865095</v>
      </c>
      <c r="L1169" s="9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 s="5">
        <f t="shared" si="73"/>
        <v>61.1875</v>
      </c>
      <c r="S1169" s="5" t="s">
        <v>8333</v>
      </c>
      <c r="T1169" s="5" t="s">
        <v>8334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42635.053993055553</v>
      </c>
      <c r="K1170">
        <v>1471915065</v>
      </c>
      <c r="L1170" s="9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5.6666666666666661</v>
      </c>
      <c r="R1170" s="5">
        <f t="shared" si="73"/>
        <v>340</v>
      </c>
      <c r="S1170" s="5" t="s">
        <v>8333</v>
      </c>
      <c r="T1170" s="5" t="s">
        <v>8334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42057.353738425925</v>
      </c>
      <c r="K1171">
        <v>1422001763</v>
      </c>
      <c r="L1171" s="9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0.16999999999999998</v>
      </c>
      <c r="R1171" s="5">
        <f t="shared" si="73"/>
        <v>5.666666666666667</v>
      </c>
      <c r="S1171" s="5" t="s">
        <v>8333</v>
      </c>
      <c r="T1171" s="5" t="s">
        <v>8334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42154.893182870372</v>
      </c>
      <c r="K1172">
        <v>1430429171</v>
      </c>
      <c r="L1172" s="9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 s="5">
        <f t="shared" si="73"/>
        <v>50</v>
      </c>
      <c r="S1172" s="5" t="s">
        <v>8333</v>
      </c>
      <c r="T1172" s="5" t="s">
        <v>8334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41956.846377314811</v>
      </c>
      <c r="K1173">
        <v>1414351127</v>
      </c>
      <c r="L1173" s="9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 s="5">
        <f t="shared" si="73"/>
        <v>25</v>
      </c>
      <c r="S1173" s="5" t="s">
        <v>8333</v>
      </c>
      <c r="T1173" s="5" t="s">
        <v>8334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41871.682314814818</v>
      </c>
      <c r="K1174">
        <v>1405959752</v>
      </c>
      <c r="L1174" s="9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5" t="e">
        <f t="shared" si="73"/>
        <v>#DIV/0!</v>
      </c>
      <c r="S1174" s="5" t="s">
        <v>8333</v>
      </c>
      <c r="T1174" s="5" t="s">
        <v>8334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42219.185844907406</v>
      </c>
      <c r="K1175">
        <v>1435552057</v>
      </c>
      <c r="L1175" s="9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 s="5">
        <f t="shared" si="73"/>
        <v>30</v>
      </c>
      <c r="S1175" s="5" t="s">
        <v>8333</v>
      </c>
      <c r="T1175" s="5" t="s">
        <v>8334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42498.84174768519</v>
      </c>
      <c r="K1176">
        <v>1460146327</v>
      </c>
      <c r="L1176" s="9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5.9066666666666672</v>
      </c>
      <c r="R1176" s="5">
        <f t="shared" si="73"/>
        <v>46.631578947368418</v>
      </c>
      <c r="S1176" s="5" t="s">
        <v>8333</v>
      </c>
      <c r="T1176" s="5" t="s">
        <v>8334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42200.728460648148</v>
      </c>
      <c r="K1177">
        <v>1434389339</v>
      </c>
      <c r="L1177" s="9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2.9250000000000003</v>
      </c>
      <c r="R1177" s="5">
        <f t="shared" si="73"/>
        <v>65</v>
      </c>
      <c r="S1177" s="5" t="s">
        <v>8333</v>
      </c>
      <c r="T1177" s="5" t="s">
        <v>8334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42800.541666666672</v>
      </c>
      <c r="K1178">
        <v>1484094498</v>
      </c>
      <c r="L1178" s="9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 s="5">
        <f t="shared" si="73"/>
        <v>10</v>
      </c>
      <c r="S1178" s="5" t="s">
        <v>8333</v>
      </c>
      <c r="T1178" s="5" t="s">
        <v>8334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41927.660833333335</v>
      </c>
      <c r="K1179">
        <v>1410796296</v>
      </c>
      <c r="L1179" s="9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5" t="e">
        <f t="shared" si="73"/>
        <v>#DIV/0!</v>
      </c>
      <c r="S1179" s="5" t="s">
        <v>8333</v>
      </c>
      <c r="T1179" s="5" t="s">
        <v>8334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41867.905694444446</v>
      </c>
      <c r="K1180">
        <v>1405633452</v>
      </c>
      <c r="L1180" s="9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 s="5">
        <f t="shared" si="73"/>
        <v>5</v>
      </c>
      <c r="S1180" s="5" t="s">
        <v>8333</v>
      </c>
      <c r="T1180" s="5" t="s">
        <v>8334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42305.720219907409</v>
      </c>
      <c r="K1181">
        <v>1443460627</v>
      </c>
      <c r="L1181" s="9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5.3333333333333339</v>
      </c>
      <c r="R1181" s="5">
        <f t="shared" si="73"/>
        <v>640</v>
      </c>
      <c r="S1181" s="5" t="s">
        <v>8333</v>
      </c>
      <c r="T1181" s="5" t="s">
        <v>8334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41818.806875000002</v>
      </c>
      <c r="K1182">
        <v>1400786514</v>
      </c>
      <c r="L1182" s="9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 s="5">
        <f t="shared" si="73"/>
        <v>69.117647058823536</v>
      </c>
      <c r="S1182" s="5" t="s">
        <v>8333</v>
      </c>
      <c r="T1182" s="5" t="s">
        <v>8334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42064.339363425926</v>
      </c>
      <c r="K1183">
        <v>1422605321</v>
      </c>
      <c r="L1183" s="9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 s="5">
        <f t="shared" si="73"/>
        <v>1.3333333333333333</v>
      </c>
      <c r="S1183" s="5" t="s">
        <v>8333</v>
      </c>
      <c r="T1183" s="5" t="s">
        <v>8334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42747.695833333331</v>
      </c>
      <c r="K1184">
        <v>1482609088</v>
      </c>
      <c r="L1184" s="9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 s="5">
        <f t="shared" si="73"/>
        <v>10.5</v>
      </c>
      <c r="S1184" s="5" t="s">
        <v>8333</v>
      </c>
      <c r="T1184" s="5" t="s">
        <v>8334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42676.165972222225</v>
      </c>
      <c r="K1185">
        <v>1476391223</v>
      </c>
      <c r="L1185" s="9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 s="5">
        <f t="shared" si="73"/>
        <v>33.333333333333336</v>
      </c>
      <c r="S1185" s="5" t="s">
        <v>8333</v>
      </c>
      <c r="T1185" s="5" t="s">
        <v>8334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42772.599664351852</v>
      </c>
      <c r="K1186">
        <v>1483712611</v>
      </c>
      <c r="L1186" s="9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104.93636363636362</v>
      </c>
      <c r="R1186" s="5">
        <f t="shared" si="73"/>
        <v>61.562666666666665</v>
      </c>
      <c r="S1186" s="5" t="s">
        <v>8335</v>
      </c>
      <c r="T1186" s="5" t="s">
        <v>8336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42163.166666666672</v>
      </c>
      <c r="K1187">
        <v>1430945149</v>
      </c>
      <c r="L1187" s="9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 s="5">
        <f t="shared" si="73"/>
        <v>118.73873873873873</v>
      </c>
      <c r="S1187" s="5" t="s">
        <v>8335</v>
      </c>
      <c r="T1187" s="5" t="s">
        <v>8336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42156.945833333331</v>
      </c>
      <c r="K1188">
        <v>1430340195</v>
      </c>
      <c r="L1188" s="9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106.73333333333332</v>
      </c>
      <c r="R1188" s="5">
        <f t="shared" si="73"/>
        <v>65.081300813008127</v>
      </c>
      <c r="S1188" s="5" t="s">
        <v>8335</v>
      </c>
      <c r="T1188" s="5" t="s">
        <v>8336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42141.75</v>
      </c>
      <c r="K1189">
        <v>1429133323</v>
      </c>
      <c r="L1189" s="9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 s="5">
        <f t="shared" si="73"/>
        <v>130.15714285714284</v>
      </c>
      <c r="S1189" s="5" t="s">
        <v>8335</v>
      </c>
      <c r="T1189" s="5" t="s">
        <v>8336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42732.700694444444</v>
      </c>
      <c r="K1190">
        <v>1481129340</v>
      </c>
      <c r="L1190" s="9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160.54999999999998</v>
      </c>
      <c r="R1190" s="5">
        <f t="shared" si="73"/>
        <v>37.776470588235291</v>
      </c>
      <c r="S1190" s="5" t="s">
        <v>8335</v>
      </c>
      <c r="T1190" s="5" t="s">
        <v>8336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42550.979108796295</v>
      </c>
      <c r="K1191">
        <v>1465428595</v>
      </c>
      <c r="L1191" s="9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 s="5">
        <f t="shared" si="73"/>
        <v>112.79069767441861</v>
      </c>
      <c r="S1191" s="5" t="s">
        <v>8335</v>
      </c>
      <c r="T1191" s="5" t="s">
        <v>8336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41882.665798611109</v>
      </c>
      <c r="K1192">
        <v>1406908725</v>
      </c>
      <c r="L1192" s="9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 s="5">
        <f t="shared" si="73"/>
        <v>51.92307692307692</v>
      </c>
      <c r="S1192" s="5" t="s">
        <v>8335</v>
      </c>
      <c r="T1192" s="5" t="s">
        <v>8336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42449.562037037031</v>
      </c>
      <c r="K1193">
        <v>1455892160</v>
      </c>
      <c r="L1193" s="9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 s="5">
        <f t="shared" si="73"/>
        <v>89.242424242424249</v>
      </c>
      <c r="S1193" s="5" t="s">
        <v>8335</v>
      </c>
      <c r="T1193" s="5" t="s">
        <v>8336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42777.506689814814</v>
      </c>
      <c r="K1194">
        <v>1484222978</v>
      </c>
      <c r="L1194" s="9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 s="5">
        <f t="shared" si="73"/>
        <v>19.333333333333332</v>
      </c>
      <c r="S1194" s="5" t="s">
        <v>8335</v>
      </c>
      <c r="T1194" s="5" t="s">
        <v>8336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42469.734409722223</v>
      </c>
      <c r="K1195">
        <v>1455043053</v>
      </c>
      <c r="L1195" s="9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 s="5">
        <f t="shared" si="73"/>
        <v>79.967032967032964</v>
      </c>
      <c r="S1195" s="5" t="s">
        <v>8335</v>
      </c>
      <c r="T1195" s="5" t="s">
        <v>8336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42102.488182870366</v>
      </c>
      <c r="K1196">
        <v>1425901379</v>
      </c>
      <c r="L1196" s="9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 s="5">
        <f t="shared" si="73"/>
        <v>56.414565826330531</v>
      </c>
      <c r="S1196" s="5" t="s">
        <v>8335</v>
      </c>
      <c r="T1196" s="5" t="s">
        <v>8336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42358.375</v>
      </c>
      <c r="K1197">
        <v>1445415653</v>
      </c>
      <c r="L1197" s="9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 s="5">
        <f t="shared" si="73"/>
        <v>79.411764705882348</v>
      </c>
      <c r="S1197" s="5" t="s">
        <v>8335</v>
      </c>
      <c r="T1197" s="5" t="s">
        <v>8336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42356.818738425922</v>
      </c>
      <c r="K1198">
        <v>1447875539</v>
      </c>
      <c r="L1198" s="9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269.91034482758624</v>
      </c>
      <c r="R1198" s="5">
        <f t="shared" si="73"/>
        <v>76.439453125</v>
      </c>
      <c r="S1198" s="5" t="s">
        <v>8335</v>
      </c>
      <c r="T1198" s="5" t="s">
        <v>8336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42534.249305555553</v>
      </c>
      <c r="K1199">
        <v>1463155034</v>
      </c>
      <c r="L1199" s="9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 s="5">
        <f t="shared" si="73"/>
        <v>121</v>
      </c>
      <c r="S1199" s="5" t="s">
        <v>8335</v>
      </c>
      <c r="T1199" s="5" t="s">
        <v>8336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42369.125</v>
      </c>
      <c r="K1200">
        <v>1448463086</v>
      </c>
      <c r="L1200" s="9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260.59999999999997</v>
      </c>
      <c r="R1200" s="5">
        <f t="shared" si="73"/>
        <v>54.616766467065865</v>
      </c>
      <c r="S1200" s="5" t="s">
        <v>8335</v>
      </c>
      <c r="T1200" s="5" t="s">
        <v>8336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42193.770833333328</v>
      </c>
      <c r="K1201">
        <v>1433615400</v>
      </c>
      <c r="L1201" s="9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101.31677953348381</v>
      </c>
      <c r="R1201" s="5">
        <f t="shared" si="73"/>
        <v>299.22222222222223</v>
      </c>
      <c r="S1201" s="5" t="s">
        <v>8335</v>
      </c>
      <c r="T1201" s="5" t="s">
        <v>8336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42110.477500000001</v>
      </c>
      <c r="K1202">
        <v>1427369256</v>
      </c>
      <c r="L1202" s="9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 s="5">
        <f t="shared" si="73"/>
        <v>58.533980582524272</v>
      </c>
      <c r="S1202" s="5" t="s">
        <v>8335</v>
      </c>
      <c r="T1202" s="5" t="s">
        <v>8336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42566.60701388889</v>
      </c>
      <c r="K1203">
        <v>1466001246</v>
      </c>
      <c r="L1203" s="9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102.43783333333334</v>
      </c>
      <c r="R1203" s="5">
        <f t="shared" si="73"/>
        <v>55.371801801801809</v>
      </c>
      <c r="S1203" s="5" t="s">
        <v>8335</v>
      </c>
      <c r="T1203" s="5" t="s">
        <v>8336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42182.288819444439</v>
      </c>
      <c r="K1204">
        <v>1432796154</v>
      </c>
      <c r="L1204" s="9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 s="5">
        <f t="shared" si="73"/>
        <v>183.80442804428046</v>
      </c>
      <c r="S1204" s="5" t="s">
        <v>8335</v>
      </c>
      <c r="T1204" s="5" t="s">
        <v>8336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42155.614895833336</v>
      </c>
      <c r="K1205">
        <v>1430491527</v>
      </c>
      <c r="L1205" s="9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102.45398773006136</v>
      </c>
      <c r="R1205" s="5">
        <f t="shared" si="73"/>
        <v>165.34653465346534</v>
      </c>
      <c r="S1205" s="5" t="s">
        <v>8335</v>
      </c>
      <c r="T1205" s="5" t="s">
        <v>8336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42342.208333333328</v>
      </c>
      <c r="K1206">
        <v>1445363833</v>
      </c>
      <c r="L1206" s="9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 s="5">
        <f t="shared" si="73"/>
        <v>234.78947368421052</v>
      </c>
      <c r="S1206" s="5" t="s">
        <v>8335</v>
      </c>
      <c r="T1206" s="5" t="s">
        <v>8336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42168.506377314814</v>
      </c>
      <c r="K1207">
        <v>1431605351</v>
      </c>
      <c r="L1207" s="9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100.86153846153847</v>
      </c>
      <c r="R1207" s="5">
        <f t="shared" si="73"/>
        <v>211.48387096774192</v>
      </c>
      <c r="S1207" s="5" t="s">
        <v>8335</v>
      </c>
      <c r="T1207" s="5" t="s">
        <v>8336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42805.561805555553</v>
      </c>
      <c r="K1208">
        <v>1486406253</v>
      </c>
      <c r="L1208" s="9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114.99999999999999</v>
      </c>
      <c r="R1208" s="5">
        <f t="shared" si="73"/>
        <v>32.34375</v>
      </c>
      <c r="S1208" s="5" t="s">
        <v>8335</v>
      </c>
      <c r="T1208" s="5" t="s">
        <v>8336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42460.416666666672</v>
      </c>
      <c r="K1209">
        <v>1456827573</v>
      </c>
      <c r="L1209" s="9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 s="5">
        <f t="shared" si="73"/>
        <v>123.37588652482269</v>
      </c>
      <c r="S1209" s="5" t="s">
        <v>8335</v>
      </c>
      <c r="T1209" s="5" t="s">
        <v>8336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42453.667407407411</v>
      </c>
      <c r="K1210">
        <v>1456246864</v>
      </c>
      <c r="L1210" s="9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155.29999999999998</v>
      </c>
      <c r="R1210" s="5">
        <f t="shared" si="73"/>
        <v>207.06666666666666</v>
      </c>
      <c r="S1210" s="5" t="s">
        <v>8335</v>
      </c>
      <c r="T1210" s="5" t="s">
        <v>8336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42791.846122685187</v>
      </c>
      <c r="K1211">
        <v>1485461905</v>
      </c>
      <c r="L1211" s="9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 s="5">
        <f t="shared" si="73"/>
        <v>138.2608695652174</v>
      </c>
      <c r="S1211" s="5" t="s">
        <v>8335</v>
      </c>
      <c r="T1211" s="5" t="s">
        <v>8336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42155.875</v>
      </c>
      <c r="K1212">
        <v>1431124572</v>
      </c>
      <c r="L1212" s="9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254.31499999999997</v>
      </c>
      <c r="R1212" s="5">
        <f t="shared" si="73"/>
        <v>493.81553398058253</v>
      </c>
      <c r="S1212" s="5" t="s">
        <v>8335</v>
      </c>
      <c r="T1212" s="5" t="s">
        <v>8336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42530.866446759261</v>
      </c>
      <c r="K1213">
        <v>1464209261</v>
      </c>
      <c r="L1213" s="9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 s="5">
        <f t="shared" si="73"/>
        <v>168.5</v>
      </c>
      <c r="S1213" s="5" t="s">
        <v>8335</v>
      </c>
      <c r="T1213" s="5" t="s">
        <v>8336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42335.041666666672</v>
      </c>
      <c r="K1214">
        <v>1447195695</v>
      </c>
      <c r="L1214" s="9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 s="5">
        <f t="shared" si="73"/>
        <v>38.867469879518069</v>
      </c>
      <c r="S1214" s="5" t="s">
        <v>8335</v>
      </c>
      <c r="T1214" s="5" t="s">
        <v>8336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42766.755787037036</v>
      </c>
      <c r="K1215">
        <v>1482862100</v>
      </c>
      <c r="L1215" s="9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102.23076923076924</v>
      </c>
      <c r="R1215" s="5">
        <f t="shared" si="73"/>
        <v>61.527777777777779</v>
      </c>
      <c r="S1215" s="5" t="s">
        <v>8335</v>
      </c>
      <c r="T1215" s="5" t="s">
        <v>8336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42164.840335648143</v>
      </c>
      <c r="K1216">
        <v>1428696605</v>
      </c>
      <c r="L1216" s="9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 s="5">
        <f t="shared" si="73"/>
        <v>105.44</v>
      </c>
      <c r="S1216" s="5" t="s">
        <v>8335</v>
      </c>
      <c r="T1216" s="5" t="s">
        <v>8336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41789.923101851848</v>
      </c>
      <c r="K1217">
        <v>1398895756</v>
      </c>
      <c r="L1217" s="9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786.0802000000001</v>
      </c>
      <c r="R1217" s="5">
        <f t="shared" si="73"/>
        <v>71.592003642987251</v>
      </c>
      <c r="S1217" s="5" t="s">
        <v>8335</v>
      </c>
      <c r="T1217" s="5" t="s">
        <v>8336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42279.960416666669</v>
      </c>
      <c r="K1218">
        <v>1441032457</v>
      </c>
      <c r="L1218" s="9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(E1218/D1218)*100</f>
        <v>145.70000000000002</v>
      </c>
      <c r="R1218" s="5">
        <f t="shared" ref="R1218:R1281" si="77">E1218/N1218</f>
        <v>91.882882882882882</v>
      </c>
      <c r="S1218" s="5" t="s">
        <v>8335</v>
      </c>
      <c r="T1218" s="5" t="s">
        <v>8336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</f>
        <v>42565.809490740736</v>
      </c>
      <c r="K1219">
        <v>1465932340</v>
      </c>
      <c r="L1219" s="9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102.60000000000001</v>
      </c>
      <c r="R1219" s="5">
        <f t="shared" si="77"/>
        <v>148.57377049180329</v>
      </c>
      <c r="S1219" s="5" t="s">
        <v>8335</v>
      </c>
      <c r="T1219" s="5" t="s">
        <v>8336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42309.125</v>
      </c>
      <c r="K1220">
        <v>1443714800</v>
      </c>
      <c r="L1220" s="9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 s="5">
        <f t="shared" si="77"/>
        <v>174.2134831460674</v>
      </c>
      <c r="S1220" s="5" t="s">
        <v>8335</v>
      </c>
      <c r="T1220" s="5" t="s">
        <v>8336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42663.461956018517</v>
      </c>
      <c r="K1221">
        <v>1474369513</v>
      </c>
      <c r="L1221" s="9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 s="5">
        <f t="shared" si="77"/>
        <v>102.86166007905139</v>
      </c>
      <c r="S1221" s="5" t="s">
        <v>8335</v>
      </c>
      <c r="T1221" s="5" t="s">
        <v>8336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42241.628611111111</v>
      </c>
      <c r="K1222">
        <v>1437923112</v>
      </c>
      <c r="L1222" s="9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103.76666666666668</v>
      </c>
      <c r="R1222" s="5">
        <f t="shared" si="77"/>
        <v>111.17857142857143</v>
      </c>
      <c r="S1222" s="5" t="s">
        <v>8335</v>
      </c>
      <c r="T1222" s="5" t="s">
        <v>8336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42708</v>
      </c>
      <c r="K1223">
        <v>1478431488</v>
      </c>
      <c r="L1223" s="9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 s="5">
        <f t="shared" si="77"/>
        <v>23.796213592233013</v>
      </c>
      <c r="S1223" s="5" t="s">
        <v>8335</v>
      </c>
      <c r="T1223" s="5" t="s">
        <v>8336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42461.166666666672</v>
      </c>
      <c r="K1224">
        <v>1456852647</v>
      </c>
      <c r="L1224" s="9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 s="5">
        <f t="shared" si="77"/>
        <v>81.268115942028984</v>
      </c>
      <c r="S1224" s="5" t="s">
        <v>8335</v>
      </c>
      <c r="T1224" s="5" t="s">
        <v>8336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42684.218854166669</v>
      </c>
      <c r="K1225">
        <v>1476159309</v>
      </c>
      <c r="L1225" s="9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 s="5">
        <f t="shared" si="77"/>
        <v>116.21465968586388</v>
      </c>
      <c r="S1225" s="5" t="s">
        <v>8335</v>
      </c>
      <c r="T1225" s="5" t="s">
        <v>8336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41796.549791666665</v>
      </c>
      <c r="K1226">
        <v>1396876302</v>
      </c>
      <c r="L1226" s="9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7.0666666666666673</v>
      </c>
      <c r="R1226" s="5">
        <f t="shared" si="77"/>
        <v>58.888888888888886</v>
      </c>
      <c r="S1226" s="5" t="s">
        <v>8322</v>
      </c>
      <c r="T1226" s="5" t="s">
        <v>8337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4.3999999999999995</v>
      </c>
      <c r="R1227" s="5">
        <f t="shared" si="77"/>
        <v>44</v>
      </c>
      <c r="S1227" s="5" t="s">
        <v>8322</v>
      </c>
      <c r="T1227" s="5" t="s">
        <v>8337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41750.041666666664</v>
      </c>
      <c r="K1228">
        <v>1395089981</v>
      </c>
      <c r="L1228" s="9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</v>
      </c>
      <c r="R1228" s="5">
        <f t="shared" si="77"/>
        <v>48.424999999999997</v>
      </c>
      <c r="S1228" s="5" t="s">
        <v>8322</v>
      </c>
      <c r="T1228" s="5" t="s">
        <v>8337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41858.291666666664</v>
      </c>
      <c r="K1229">
        <v>1404770616</v>
      </c>
      <c r="L1229" s="9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5" t="e">
        <f t="shared" si="77"/>
        <v>#DIV/0!</v>
      </c>
      <c r="S1229" s="5" t="s">
        <v>8322</v>
      </c>
      <c r="T1229" s="5" t="s">
        <v>8337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40814.729259259257</v>
      </c>
      <c r="K1230">
        <v>1312047008</v>
      </c>
      <c r="L1230" s="9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29.299999999999997</v>
      </c>
      <c r="R1230" s="5">
        <f t="shared" si="77"/>
        <v>61.041666666666664</v>
      </c>
      <c r="S1230" s="5" t="s">
        <v>8322</v>
      </c>
      <c r="T1230" s="5" t="s">
        <v>8337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41015.666666666664</v>
      </c>
      <c r="K1231">
        <v>1331982127</v>
      </c>
      <c r="L1231" s="9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 s="5">
        <f t="shared" si="77"/>
        <v>25</v>
      </c>
      <c r="S1231" s="5" t="s">
        <v>8322</v>
      </c>
      <c r="T1231" s="5" t="s">
        <v>8337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40598.972569444442</v>
      </c>
      <c r="K1232">
        <v>1295997630</v>
      </c>
      <c r="L1232" s="9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5" t="e">
        <f t="shared" si="77"/>
        <v>#DIV/0!</v>
      </c>
      <c r="S1232" s="5" t="s">
        <v>8322</v>
      </c>
      <c r="T1232" s="5" t="s">
        <v>8337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42244.041666666672</v>
      </c>
      <c r="K1233">
        <v>1436394968</v>
      </c>
      <c r="L1233" s="9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5" t="e">
        <f t="shared" si="77"/>
        <v>#DIV/0!</v>
      </c>
      <c r="S1233" s="5" t="s">
        <v>8322</v>
      </c>
      <c r="T1233" s="5" t="s">
        <v>8337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41553.848032407412</v>
      </c>
      <c r="K1234">
        <v>1377030070</v>
      </c>
      <c r="L1234" s="9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 s="5">
        <f t="shared" si="77"/>
        <v>40</v>
      </c>
      <c r="S1234" s="5" t="s">
        <v>8322</v>
      </c>
      <c r="T1234" s="5" t="s">
        <v>8337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40960.948773148149</v>
      </c>
      <c r="K1235">
        <v>1328049974</v>
      </c>
      <c r="L1235" s="9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11.600000000000001</v>
      </c>
      <c r="R1235" s="5">
        <f t="shared" si="77"/>
        <v>19.333333333333332</v>
      </c>
      <c r="S1235" s="5" t="s">
        <v>8322</v>
      </c>
      <c r="T1235" s="5" t="s">
        <v>8337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42037.788680555561</v>
      </c>
      <c r="K1236">
        <v>1420311342</v>
      </c>
      <c r="L1236" s="9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5" t="e">
        <f t="shared" si="77"/>
        <v>#DIV/0!</v>
      </c>
      <c r="S1236" s="5" t="s">
        <v>8322</v>
      </c>
      <c r="T1236" s="5" t="s">
        <v>8337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41623.135405092595</v>
      </c>
      <c r="K1237">
        <v>1383621299</v>
      </c>
      <c r="L1237" s="9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 s="5">
        <f t="shared" si="77"/>
        <v>35</v>
      </c>
      <c r="S1237" s="5" t="s">
        <v>8322</v>
      </c>
      <c r="T1237" s="5" t="s">
        <v>8337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41118.666666666664</v>
      </c>
      <c r="K1238">
        <v>1342801164</v>
      </c>
      <c r="L1238" s="9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5" t="e">
        <f t="shared" si="77"/>
        <v>#DIV/0!</v>
      </c>
      <c r="S1238" s="5" t="s">
        <v>8322</v>
      </c>
      <c r="T1238" s="5" t="s">
        <v>8337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41145.283159722225</v>
      </c>
      <c r="K1239">
        <v>1344062865</v>
      </c>
      <c r="L1239" s="9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5" t="e">
        <f t="shared" si="77"/>
        <v>#DIV/0!</v>
      </c>
      <c r="S1239" s="5" t="s">
        <v>8322</v>
      </c>
      <c r="T1239" s="5" t="s">
        <v>8337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40761.61037037037</v>
      </c>
      <c r="K1240">
        <v>1310049536</v>
      </c>
      <c r="L1240" s="9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 s="5">
        <f t="shared" si="77"/>
        <v>59.333333333333336</v>
      </c>
      <c r="S1240" s="5" t="s">
        <v>8322</v>
      </c>
      <c r="T1240" s="5" t="s">
        <v>8337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40913.962581018517</v>
      </c>
      <c r="K1241">
        <v>1323212767</v>
      </c>
      <c r="L1241" s="9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5" t="e">
        <f t="shared" si="77"/>
        <v>#DIV/0!</v>
      </c>
      <c r="S1241" s="5" t="s">
        <v>8322</v>
      </c>
      <c r="T1241" s="5" t="s">
        <v>8337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41467.910416666666</v>
      </c>
      <c r="K1242">
        <v>1368579457</v>
      </c>
      <c r="L1242" s="9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3.0124999999999997</v>
      </c>
      <c r="R1242" s="5">
        <f t="shared" si="77"/>
        <v>30.125</v>
      </c>
      <c r="S1242" s="5" t="s">
        <v>8322</v>
      </c>
      <c r="T1242" s="5" t="s">
        <v>8337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41946.249305555553</v>
      </c>
      <c r="K1243">
        <v>1413057980</v>
      </c>
      <c r="L1243" s="9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50.739999999999995</v>
      </c>
      <c r="R1243" s="5">
        <f t="shared" si="77"/>
        <v>74.617647058823536</v>
      </c>
      <c r="S1243" s="5" t="s">
        <v>8322</v>
      </c>
      <c r="T1243" s="5" t="s">
        <v>8337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40797.554166666669</v>
      </c>
      <c r="K1244">
        <v>1314417502</v>
      </c>
      <c r="L1244" s="9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 s="5">
        <f t="shared" si="77"/>
        <v>5</v>
      </c>
      <c r="S1244" s="5" t="s">
        <v>8322</v>
      </c>
      <c r="T1244" s="5" t="s">
        <v>8337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40732.875</v>
      </c>
      <c r="K1245">
        <v>1304888771</v>
      </c>
      <c r="L1245" s="9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 s="5">
        <f t="shared" si="77"/>
        <v>44.5</v>
      </c>
      <c r="S1245" s="5" t="s">
        <v>8322</v>
      </c>
      <c r="T1245" s="5" t="s">
        <v>8337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41386.875</v>
      </c>
      <c r="K1246">
        <v>1363981723</v>
      </c>
      <c r="L1246" s="9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 s="5">
        <f t="shared" si="77"/>
        <v>46.133333333333333</v>
      </c>
      <c r="S1246" s="5" t="s">
        <v>8322</v>
      </c>
      <c r="T1246" s="5" t="s">
        <v>8323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41804.599930555552</v>
      </c>
      <c r="K1247">
        <v>1400163834</v>
      </c>
      <c r="L1247" s="9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120.24999999999999</v>
      </c>
      <c r="R1247" s="5">
        <f t="shared" si="77"/>
        <v>141.47058823529412</v>
      </c>
      <c r="S1247" s="5" t="s">
        <v>8322</v>
      </c>
      <c r="T1247" s="5" t="s">
        <v>8323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40883.085057870368</v>
      </c>
      <c r="K1248">
        <v>1319245349</v>
      </c>
      <c r="L1248" s="9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 s="5">
        <f t="shared" si="77"/>
        <v>75.483870967741936</v>
      </c>
      <c r="S1248" s="5" t="s">
        <v>8322</v>
      </c>
      <c r="T1248" s="5" t="s">
        <v>8323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41400.292303240742</v>
      </c>
      <c r="K1249">
        <v>1365231655</v>
      </c>
      <c r="L1249" s="9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122.14285714285715</v>
      </c>
      <c r="R1249" s="5">
        <f t="shared" si="77"/>
        <v>85.5</v>
      </c>
      <c r="S1249" s="5" t="s">
        <v>8322</v>
      </c>
      <c r="T1249" s="5" t="s">
        <v>8323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41803.290972222225</v>
      </c>
      <c r="K1250">
        <v>1399563953</v>
      </c>
      <c r="L1250" s="9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 s="5">
        <f t="shared" si="77"/>
        <v>64.254237288135599</v>
      </c>
      <c r="S1250" s="5" t="s">
        <v>8322</v>
      </c>
      <c r="T1250" s="5" t="s">
        <v>8323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41097.74086805556</v>
      </c>
      <c r="K1251">
        <v>1339091211</v>
      </c>
      <c r="L1251" s="9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 s="5">
        <f t="shared" si="77"/>
        <v>64.46913580246914</v>
      </c>
      <c r="S1251" s="5" t="s">
        <v>8322</v>
      </c>
      <c r="T1251" s="5" t="s">
        <v>8323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41888.64271990741</v>
      </c>
      <c r="K1252">
        <v>1406129131</v>
      </c>
      <c r="L1252" s="9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200.15333333333331</v>
      </c>
      <c r="R1252" s="5">
        <f t="shared" si="77"/>
        <v>118.2007874015748</v>
      </c>
      <c r="S1252" s="5" t="s">
        <v>8322</v>
      </c>
      <c r="T1252" s="5" t="s">
        <v>8323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40811.814432870371</v>
      </c>
      <c r="K1253">
        <v>1311795167</v>
      </c>
      <c r="L1253" s="9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 s="5">
        <f t="shared" si="77"/>
        <v>82.540540540540547</v>
      </c>
      <c r="S1253" s="5" t="s">
        <v>8322</v>
      </c>
      <c r="T1253" s="5" t="s">
        <v>8323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41571.988067129627</v>
      </c>
      <c r="K1254">
        <v>1380238969</v>
      </c>
      <c r="L1254" s="9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 s="5">
        <f t="shared" si="77"/>
        <v>34.170212765957444</v>
      </c>
      <c r="S1254" s="5" t="s">
        <v>8322</v>
      </c>
      <c r="T1254" s="5" t="s">
        <v>8323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41885.783645833333</v>
      </c>
      <c r="K1255">
        <v>1407178107</v>
      </c>
      <c r="L1255" s="9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 s="5">
        <f t="shared" si="77"/>
        <v>42.73322081575246</v>
      </c>
      <c r="S1255" s="5" t="s">
        <v>8322</v>
      </c>
      <c r="T1255" s="5" t="s">
        <v>8323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40544.207638888889</v>
      </c>
      <c r="K1256">
        <v>1288968886</v>
      </c>
      <c r="L1256" s="9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 s="5">
        <f t="shared" si="77"/>
        <v>94.489361702127653</v>
      </c>
      <c r="S1256" s="5" t="s">
        <v>8322</v>
      </c>
      <c r="T1256" s="5" t="s">
        <v>8323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41609.887175925927</v>
      </c>
      <c r="K1257">
        <v>1383337052</v>
      </c>
      <c r="L1257" s="9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 s="5">
        <f t="shared" si="77"/>
        <v>55.697247706422019</v>
      </c>
      <c r="S1257" s="5" t="s">
        <v>8322</v>
      </c>
      <c r="T1257" s="5" t="s">
        <v>8323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40951.919340277782</v>
      </c>
      <c r="K1258">
        <v>1326492231</v>
      </c>
      <c r="L1258" s="9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 s="5">
        <f t="shared" si="77"/>
        <v>98.030831024930734</v>
      </c>
      <c r="S1258" s="5" t="s">
        <v>8322</v>
      </c>
      <c r="T1258" s="5" t="s">
        <v>8323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40636.043865740743</v>
      </c>
      <c r="K1259">
        <v>1297562590</v>
      </c>
      <c r="L1259" s="9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 s="5">
        <f t="shared" si="77"/>
        <v>92.102272727272734</v>
      </c>
      <c r="S1259" s="5" t="s">
        <v>8322</v>
      </c>
      <c r="T1259" s="5" t="s">
        <v>8323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41517.611250000002</v>
      </c>
      <c r="K1260">
        <v>1375368012</v>
      </c>
      <c r="L1260" s="9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213.14633333333336</v>
      </c>
      <c r="R1260" s="5">
        <f t="shared" si="77"/>
        <v>38.175462686567165</v>
      </c>
      <c r="S1260" s="5" t="s">
        <v>8322</v>
      </c>
      <c r="T1260" s="5" t="s">
        <v>8323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41799.165972222225</v>
      </c>
      <c r="K1261">
        <v>1399504664</v>
      </c>
      <c r="L1261" s="9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 s="5">
        <f t="shared" si="77"/>
        <v>27.145833333333332</v>
      </c>
      <c r="S1261" s="5" t="s">
        <v>8322</v>
      </c>
      <c r="T1261" s="5" t="s">
        <v>8323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41696.842824074076</v>
      </c>
      <c r="K1262">
        <v>1390853620</v>
      </c>
      <c r="L1262" s="9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 s="5">
        <f t="shared" si="77"/>
        <v>50.689189189189186</v>
      </c>
      <c r="S1262" s="5" t="s">
        <v>8322</v>
      </c>
      <c r="T1262" s="5" t="s">
        <v>8323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41668.342905092592</v>
      </c>
      <c r="K1263">
        <v>1388391227</v>
      </c>
      <c r="L1263" s="9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 s="5">
        <f t="shared" si="77"/>
        <v>38.942307692307693</v>
      </c>
      <c r="S1263" s="5" t="s">
        <v>8322</v>
      </c>
      <c r="T1263" s="5" t="s">
        <v>8323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41686.762638888889</v>
      </c>
      <c r="K1264">
        <v>1389982692</v>
      </c>
      <c r="L1264" s="9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125.41538461538462</v>
      </c>
      <c r="R1264" s="5">
        <f t="shared" si="77"/>
        <v>77.638095238095232</v>
      </c>
      <c r="S1264" s="5" t="s">
        <v>8322</v>
      </c>
      <c r="T1264" s="5" t="s">
        <v>8323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41727.041666666664</v>
      </c>
      <c r="K1265">
        <v>1393034470</v>
      </c>
      <c r="L1265" s="9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 s="5">
        <f t="shared" si="77"/>
        <v>43.536585365853661</v>
      </c>
      <c r="S1265" s="5" t="s">
        <v>8322</v>
      </c>
      <c r="T1265" s="5" t="s">
        <v>8323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41576.662997685184</v>
      </c>
      <c r="K1266">
        <v>1380556483</v>
      </c>
      <c r="L1266" s="9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 s="5">
        <f t="shared" si="77"/>
        <v>31.823529411764707</v>
      </c>
      <c r="S1266" s="5" t="s">
        <v>8322</v>
      </c>
      <c r="T1266" s="5" t="s">
        <v>8323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40512.655266203699</v>
      </c>
      <c r="K1267">
        <v>1287071015</v>
      </c>
      <c r="L1267" s="9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 s="5">
        <f t="shared" si="77"/>
        <v>63.184393939393942</v>
      </c>
      <c r="S1267" s="5" t="s">
        <v>8322</v>
      </c>
      <c r="T1267" s="5" t="s">
        <v>8323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41650.87667824074</v>
      </c>
      <c r="K1268">
        <v>1386882145</v>
      </c>
      <c r="L1268" s="9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 s="5">
        <f t="shared" si="77"/>
        <v>190.9</v>
      </c>
      <c r="S1268" s="5" t="s">
        <v>8322</v>
      </c>
      <c r="T1268" s="5" t="s">
        <v>8323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41479.585162037038</v>
      </c>
      <c r="K1269">
        <v>1372082558</v>
      </c>
      <c r="L1269" s="9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 s="5">
        <f t="shared" si="77"/>
        <v>140.85534591194968</v>
      </c>
      <c r="S1269" s="5" t="s">
        <v>8322</v>
      </c>
      <c r="T1269" s="5" t="s">
        <v>8323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41537.845451388886</v>
      </c>
      <c r="K1270">
        <v>1377116247</v>
      </c>
      <c r="L1270" s="9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 s="5">
        <f t="shared" si="77"/>
        <v>76.92307692307692</v>
      </c>
      <c r="S1270" s="5" t="s">
        <v>8322</v>
      </c>
      <c r="T1270" s="5" t="s">
        <v>8323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42476</v>
      </c>
      <c r="K1271">
        <v>1458157512</v>
      </c>
      <c r="L1271" s="9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 s="5">
        <f t="shared" si="77"/>
        <v>99.15533980582525</v>
      </c>
      <c r="S1271" s="5" t="s">
        <v>8322</v>
      </c>
      <c r="T1271" s="5" t="s">
        <v>8323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40993.815300925926</v>
      </c>
      <c r="K1272">
        <v>1327523642</v>
      </c>
      <c r="L1272" s="9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 s="5">
        <f t="shared" si="77"/>
        <v>67.881656804733723</v>
      </c>
      <c r="S1272" s="5" t="s">
        <v>8322</v>
      </c>
      <c r="T1272" s="5" t="s">
        <v>8323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41591.725219907406</v>
      </c>
      <c r="K1273">
        <v>1381767859</v>
      </c>
      <c r="L1273" s="9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 s="5">
        <f t="shared" si="77"/>
        <v>246.29032258064515</v>
      </c>
      <c r="S1273" s="5" t="s">
        <v>8322</v>
      </c>
      <c r="T1273" s="5" t="s">
        <v>8323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40344.166666666664</v>
      </c>
      <c r="K1274">
        <v>1270576379</v>
      </c>
      <c r="L1274" s="9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 s="5">
        <f t="shared" si="77"/>
        <v>189.28571428571428</v>
      </c>
      <c r="S1274" s="5" t="s">
        <v>8322</v>
      </c>
      <c r="T1274" s="5" t="s">
        <v>8323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41882.730219907404</v>
      </c>
      <c r="K1275">
        <v>1406914291</v>
      </c>
      <c r="L1275" s="9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103.49999999999999</v>
      </c>
      <c r="R1275" s="5">
        <f t="shared" si="77"/>
        <v>76.666666666666671</v>
      </c>
      <c r="S1275" s="5" t="s">
        <v>8322</v>
      </c>
      <c r="T1275" s="5" t="s">
        <v>8323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41151.690104166664</v>
      </c>
      <c r="K1276">
        <v>1343320425</v>
      </c>
      <c r="L1276" s="9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 s="5">
        <f t="shared" si="77"/>
        <v>82.963254817987149</v>
      </c>
      <c r="S1276" s="5" t="s">
        <v>8322</v>
      </c>
      <c r="T1276" s="5" t="s">
        <v>8323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41493.867905092593</v>
      </c>
      <c r="K1277">
        <v>1372884587</v>
      </c>
      <c r="L1277" s="9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 s="5">
        <f t="shared" si="77"/>
        <v>62.522107969151669</v>
      </c>
      <c r="S1277" s="5" t="s">
        <v>8322</v>
      </c>
      <c r="T1277" s="5" t="s">
        <v>8323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40057.166666666664</v>
      </c>
      <c r="K1278">
        <v>1247504047</v>
      </c>
      <c r="L1278" s="9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 s="5">
        <f t="shared" si="77"/>
        <v>46.06808823529412</v>
      </c>
      <c r="S1278" s="5" t="s">
        <v>8322</v>
      </c>
      <c r="T1278" s="5" t="s">
        <v>8323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41156.561886574076</v>
      </c>
      <c r="K1279">
        <v>1343741347</v>
      </c>
      <c r="L1279" s="9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106.12433333333333</v>
      </c>
      <c r="R1279" s="5">
        <f t="shared" si="77"/>
        <v>38.543946731234868</v>
      </c>
      <c r="S1279" s="5" t="s">
        <v>8322</v>
      </c>
      <c r="T1279" s="5" t="s">
        <v>8323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41815.083333333336</v>
      </c>
      <c r="K1280">
        <v>1401196766</v>
      </c>
      <c r="L1280" s="9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 s="5">
        <f t="shared" si="77"/>
        <v>53.005263157894738</v>
      </c>
      <c r="S1280" s="5" t="s">
        <v>8322</v>
      </c>
      <c r="T1280" s="5" t="s">
        <v>8323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41722.057523148149</v>
      </c>
      <c r="K1281">
        <v>1392171770</v>
      </c>
      <c r="L1281" s="9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110.77157238734421</v>
      </c>
      <c r="R1281" s="5">
        <f t="shared" si="77"/>
        <v>73.355396825396824</v>
      </c>
      <c r="S1281" s="5" t="s">
        <v>8322</v>
      </c>
      <c r="T1281" s="5" t="s">
        <v>8323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40603.757569444446</v>
      </c>
      <c r="K1282">
        <v>1291227054</v>
      </c>
      <c r="L1282" s="9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(E1282/D1282)*100</f>
        <v>110.91186666666665</v>
      </c>
      <c r="R1282" s="5">
        <f t="shared" ref="R1282:R1345" si="81">E1282/N1282</f>
        <v>127.97523076923076</v>
      </c>
      <c r="S1282" s="5" t="s">
        <v>8322</v>
      </c>
      <c r="T1282" s="5" t="s">
        <v>8323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</f>
        <v>41483.743472222224</v>
      </c>
      <c r="K1283">
        <v>1373305836</v>
      </c>
      <c r="L1283" s="9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110.71428571428572</v>
      </c>
      <c r="R1283" s="5">
        <f t="shared" si="81"/>
        <v>104.72972972972973</v>
      </c>
      <c r="S1283" s="5" t="s">
        <v>8322</v>
      </c>
      <c r="T1283" s="5" t="s">
        <v>8323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41617.207638888889</v>
      </c>
      <c r="K1284">
        <v>1383909855</v>
      </c>
      <c r="L1284" s="9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 s="5">
        <f t="shared" si="81"/>
        <v>67.671532846715323</v>
      </c>
      <c r="S1284" s="5" t="s">
        <v>8322</v>
      </c>
      <c r="T1284" s="5" t="s">
        <v>8323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41344.166666666664</v>
      </c>
      <c r="K1285">
        <v>1360948389</v>
      </c>
      <c r="L1285" s="9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 s="5">
        <f t="shared" si="81"/>
        <v>95.931818181818187</v>
      </c>
      <c r="S1285" s="5" t="s">
        <v>8322</v>
      </c>
      <c r="T1285" s="5" t="s">
        <v>8323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42735.707638888889</v>
      </c>
      <c r="K1286">
        <v>1481175482</v>
      </c>
      <c r="L1286" s="9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 s="5">
        <f t="shared" si="81"/>
        <v>65.161290322580641</v>
      </c>
      <c r="S1286" s="5" t="s">
        <v>8314</v>
      </c>
      <c r="T1286" s="5" t="s">
        <v>8315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42175.583043981482</v>
      </c>
      <c r="K1287">
        <v>1433512775</v>
      </c>
      <c r="L1287" s="9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101.64999999999999</v>
      </c>
      <c r="R1287" s="5">
        <f t="shared" si="81"/>
        <v>32.269841269841272</v>
      </c>
      <c r="S1287" s="5" t="s">
        <v>8314</v>
      </c>
      <c r="T1287" s="5" t="s">
        <v>8315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42052.583333333328</v>
      </c>
      <c r="K1288">
        <v>1423041227</v>
      </c>
      <c r="L1288" s="9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 s="5">
        <f t="shared" si="81"/>
        <v>81.25</v>
      </c>
      <c r="S1288" s="5" t="s">
        <v>8314</v>
      </c>
      <c r="T1288" s="5" t="s">
        <v>8315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42167.621018518519</v>
      </c>
      <c r="K1289">
        <v>1428936856</v>
      </c>
      <c r="L1289" s="9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 s="5">
        <f t="shared" si="81"/>
        <v>24.2</v>
      </c>
      <c r="S1289" s="5" t="s">
        <v>8314</v>
      </c>
      <c r="T1289" s="5" t="s">
        <v>8315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42592.166666666672</v>
      </c>
      <c r="K1290">
        <v>1468122163</v>
      </c>
      <c r="L1290" s="9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100.44999999999999</v>
      </c>
      <c r="R1290" s="5">
        <f t="shared" si="81"/>
        <v>65.868852459016395</v>
      </c>
      <c r="S1290" s="5" t="s">
        <v>8314</v>
      </c>
      <c r="T1290" s="5" t="s">
        <v>8315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42739.134780092587</v>
      </c>
      <c r="K1291">
        <v>1480907645</v>
      </c>
      <c r="L1291" s="9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 s="5">
        <f t="shared" si="81"/>
        <v>36.07692307692308</v>
      </c>
      <c r="S1291" s="5" t="s">
        <v>8314</v>
      </c>
      <c r="T1291" s="5" t="s">
        <v>8315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42117.290972222225</v>
      </c>
      <c r="K1292">
        <v>1427121931</v>
      </c>
      <c r="L1292" s="9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 s="5">
        <f t="shared" si="81"/>
        <v>44.186046511627907</v>
      </c>
      <c r="S1292" s="5" t="s">
        <v>8314</v>
      </c>
      <c r="T1292" s="5" t="s">
        <v>8315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42101.291666666672</v>
      </c>
      <c r="K1293">
        <v>1425224391</v>
      </c>
      <c r="L1293" s="9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145.70000000000002</v>
      </c>
      <c r="R1293" s="5">
        <f t="shared" si="81"/>
        <v>104.07142857142857</v>
      </c>
      <c r="S1293" s="5" t="s">
        <v>8314</v>
      </c>
      <c r="T1293" s="5" t="s">
        <v>8315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42283.957638888889</v>
      </c>
      <c r="K1294">
        <v>1441822828</v>
      </c>
      <c r="L1294" s="9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110.00000000000001</v>
      </c>
      <c r="R1294" s="5">
        <f t="shared" si="81"/>
        <v>35.96153846153846</v>
      </c>
      <c r="S1294" s="5" t="s">
        <v>8314</v>
      </c>
      <c r="T1294" s="5" t="s">
        <v>8315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42322.742719907401</v>
      </c>
      <c r="K1295">
        <v>1444927771</v>
      </c>
      <c r="L1295" s="9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 s="5">
        <f t="shared" si="81"/>
        <v>127.79166666666667</v>
      </c>
      <c r="S1295" s="5" t="s">
        <v>8314</v>
      </c>
      <c r="T1295" s="5" t="s">
        <v>8315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42296.458333333328</v>
      </c>
      <c r="K1296">
        <v>1443696797</v>
      </c>
      <c r="L1296" s="9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 s="5">
        <f t="shared" si="81"/>
        <v>27.727272727272727</v>
      </c>
      <c r="S1296" s="5" t="s">
        <v>8314</v>
      </c>
      <c r="T1296" s="5" t="s">
        <v>8315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42214.708333333328</v>
      </c>
      <c r="K1297">
        <v>1435585497</v>
      </c>
      <c r="L1297" s="9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101.96000000000001</v>
      </c>
      <c r="R1297" s="5">
        <f t="shared" si="81"/>
        <v>39.828125</v>
      </c>
      <c r="S1297" s="5" t="s">
        <v>8314</v>
      </c>
      <c r="T1297" s="5" t="s">
        <v>8315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42443.008946759262</v>
      </c>
      <c r="K1298">
        <v>1456189973</v>
      </c>
      <c r="L1298" s="9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 s="5">
        <f t="shared" si="81"/>
        <v>52.173913043478258</v>
      </c>
      <c r="S1298" s="5" t="s">
        <v>8314</v>
      </c>
      <c r="T1298" s="5" t="s">
        <v>8315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42491.747199074074</v>
      </c>
      <c r="K1299">
        <v>1459533358</v>
      </c>
      <c r="L1299" s="9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 s="5">
        <f t="shared" si="81"/>
        <v>92.037815126050418</v>
      </c>
      <c r="S1299" s="5" t="s">
        <v>8314</v>
      </c>
      <c r="T1299" s="5" t="s">
        <v>8315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42488.680925925932</v>
      </c>
      <c r="K1300">
        <v>1459268432</v>
      </c>
      <c r="L1300" s="9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 s="5">
        <f t="shared" si="81"/>
        <v>63.424242424242422</v>
      </c>
      <c r="S1300" s="5" t="s">
        <v>8314</v>
      </c>
      <c r="T1300" s="5" t="s">
        <v>8315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42199.814340277779</v>
      </c>
      <c r="K1301">
        <v>1434310359</v>
      </c>
      <c r="L1301" s="9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 s="5">
        <f t="shared" si="81"/>
        <v>135.625</v>
      </c>
      <c r="S1301" s="5" t="s">
        <v>8314</v>
      </c>
      <c r="T1301" s="5" t="s">
        <v>8315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42522.789583333331</v>
      </c>
      <c r="K1302">
        <v>1461427938</v>
      </c>
      <c r="L1302" s="9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 s="5">
        <f t="shared" si="81"/>
        <v>168.75</v>
      </c>
      <c r="S1302" s="5" t="s">
        <v>8314</v>
      </c>
      <c r="T1302" s="5" t="s">
        <v>8315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42206.125</v>
      </c>
      <c r="K1303">
        <v>1436551178</v>
      </c>
      <c r="L1303" s="9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102.75000000000001</v>
      </c>
      <c r="R1303" s="5">
        <f t="shared" si="81"/>
        <v>70.862068965517238</v>
      </c>
      <c r="S1303" s="5" t="s">
        <v>8314</v>
      </c>
      <c r="T1303" s="5" t="s">
        <v>8315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42705.099664351852</v>
      </c>
      <c r="K1304">
        <v>1477963411</v>
      </c>
      <c r="L1304" s="9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 s="5">
        <f t="shared" si="81"/>
        <v>50</v>
      </c>
      <c r="S1304" s="5" t="s">
        <v>8314</v>
      </c>
      <c r="T1304" s="5" t="s">
        <v>8315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42582.458333333328</v>
      </c>
      <c r="K1305">
        <v>1468578920</v>
      </c>
      <c r="L1305" s="9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130.26085714285716</v>
      </c>
      <c r="R1305" s="5">
        <f t="shared" si="81"/>
        <v>42.214166666666671</v>
      </c>
      <c r="S1305" s="5" t="s">
        <v>8314</v>
      </c>
      <c r="T1305" s="5" t="s">
        <v>8315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42807.152835648143</v>
      </c>
      <c r="K1306">
        <v>1484196005</v>
      </c>
      <c r="L1306" s="9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 s="5">
        <f t="shared" si="81"/>
        <v>152.41346153846155</v>
      </c>
      <c r="S1306" s="5" t="s">
        <v>8316</v>
      </c>
      <c r="T1306" s="5" t="s">
        <v>8318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42572.729166666672</v>
      </c>
      <c r="K1307">
        <v>1466611108</v>
      </c>
      <c r="L1307" s="9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25.976666666666663</v>
      </c>
      <c r="R1307" s="5">
        <f t="shared" si="81"/>
        <v>90.616279069767444</v>
      </c>
      <c r="S1307" s="5" t="s">
        <v>8316</v>
      </c>
      <c r="T1307" s="5" t="s">
        <v>8318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41977.457569444443</v>
      </c>
      <c r="K1308">
        <v>1415098734</v>
      </c>
      <c r="L1308" s="9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 s="5">
        <f t="shared" si="81"/>
        <v>201.60393258426967</v>
      </c>
      <c r="S1308" s="5" t="s">
        <v>8316</v>
      </c>
      <c r="T1308" s="5" t="s">
        <v>8318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42417.503229166665</v>
      </c>
      <c r="K1309">
        <v>1453118679</v>
      </c>
      <c r="L1309" s="9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11.514000000000001</v>
      </c>
      <c r="R1309" s="5">
        <f t="shared" si="81"/>
        <v>127.93333333333334</v>
      </c>
      <c r="S1309" s="5" t="s">
        <v>8316</v>
      </c>
      <c r="T1309" s="5" t="s">
        <v>8318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42651.613564814819</v>
      </c>
      <c r="K1310">
        <v>1472481812</v>
      </c>
      <c r="L1310" s="9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11.360000000000001</v>
      </c>
      <c r="R1310" s="5">
        <f t="shared" si="81"/>
        <v>29.894736842105264</v>
      </c>
      <c r="S1310" s="5" t="s">
        <v>8316</v>
      </c>
      <c r="T1310" s="5" t="s">
        <v>8318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42292.882731481484</v>
      </c>
      <c r="K1311">
        <v>1441919468</v>
      </c>
      <c r="L1311" s="9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 s="5">
        <f t="shared" si="81"/>
        <v>367.97142857142859</v>
      </c>
      <c r="S1311" s="5" t="s">
        <v>8316</v>
      </c>
      <c r="T1311" s="5" t="s">
        <v>8318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42601.667245370365</v>
      </c>
      <c r="K1312">
        <v>1467734450</v>
      </c>
      <c r="L1312" s="9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 s="5">
        <f t="shared" si="81"/>
        <v>129.16666666666666</v>
      </c>
      <c r="S1312" s="5" t="s">
        <v>8316</v>
      </c>
      <c r="T1312" s="5" t="s">
        <v>8318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42704.843969907408</v>
      </c>
      <c r="K1313">
        <v>1477509319</v>
      </c>
      <c r="L1313" s="9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 s="5">
        <f t="shared" si="81"/>
        <v>800.7</v>
      </c>
      <c r="S1313" s="5" t="s">
        <v>8316</v>
      </c>
      <c r="T1313" s="5" t="s">
        <v>8318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42112.702800925923</v>
      </c>
      <c r="K1314">
        <v>1426783922</v>
      </c>
      <c r="L1314" s="9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 s="5">
        <f t="shared" si="81"/>
        <v>28</v>
      </c>
      <c r="S1314" s="5" t="s">
        <v>8316</v>
      </c>
      <c r="T1314" s="5" t="s">
        <v>8318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42432.709652777776</v>
      </c>
      <c r="K1315">
        <v>1454432514</v>
      </c>
      <c r="L1315" s="9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 s="5">
        <f t="shared" si="81"/>
        <v>102.01639344262296</v>
      </c>
      <c r="S1315" s="5" t="s">
        <v>8316</v>
      </c>
      <c r="T1315" s="5" t="s">
        <v>8318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42664.669675925921</v>
      </c>
      <c r="K1316">
        <v>1471881860</v>
      </c>
      <c r="L1316" s="9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 s="5">
        <f t="shared" si="81"/>
        <v>184.36363636363637</v>
      </c>
      <c r="S1316" s="5" t="s">
        <v>8316</v>
      </c>
      <c r="T1316" s="5" t="s">
        <v>8318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42314.041666666672</v>
      </c>
      <c r="K1317">
        <v>1443700648</v>
      </c>
      <c r="L1317" s="9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 s="5">
        <f t="shared" si="81"/>
        <v>162.91935483870967</v>
      </c>
      <c r="S1317" s="5" t="s">
        <v>8316</v>
      </c>
      <c r="T1317" s="5" t="s">
        <v>8318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42428.961909722217</v>
      </c>
      <c r="K1318">
        <v>1453676709</v>
      </c>
      <c r="L1318" s="9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 s="5">
        <f t="shared" si="81"/>
        <v>1</v>
      </c>
      <c r="S1318" s="5" t="s">
        <v>8316</v>
      </c>
      <c r="T1318" s="5" t="s">
        <v>8318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42572.583333333328</v>
      </c>
      <c r="K1319">
        <v>1464586746</v>
      </c>
      <c r="L1319" s="9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5.7334999999999994</v>
      </c>
      <c r="R1319" s="5">
        <f t="shared" si="81"/>
        <v>603.52631578947364</v>
      </c>
      <c r="S1319" s="5" t="s">
        <v>8316</v>
      </c>
      <c r="T1319" s="5" t="s">
        <v>8318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42015.043657407412</v>
      </c>
      <c r="K1320">
        <v>1418346172</v>
      </c>
      <c r="L1320" s="9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 s="5">
        <f t="shared" si="81"/>
        <v>45.407407407407405</v>
      </c>
      <c r="S1320" s="5" t="s">
        <v>8316</v>
      </c>
      <c r="T1320" s="5" t="s">
        <v>8318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41831.666666666664</v>
      </c>
      <c r="K1321">
        <v>1403810965</v>
      </c>
      <c r="L1321" s="9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 s="5">
        <f t="shared" si="81"/>
        <v>97.333333333333329</v>
      </c>
      <c r="S1321" s="5" t="s">
        <v>8316</v>
      </c>
      <c r="T1321" s="5" t="s">
        <v>8318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42734.958333333328</v>
      </c>
      <c r="K1322">
        <v>1480610046</v>
      </c>
      <c r="L1322" s="9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 s="5">
        <f t="shared" si="81"/>
        <v>167.66666666666666</v>
      </c>
      <c r="S1322" s="5" t="s">
        <v>8316</v>
      </c>
      <c r="T1322" s="5" t="s">
        <v>8318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42727.74927083333</v>
      </c>
      <c r="K1323">
        <v>1479923937</v>
      </c>
      <c r="L1323" s="9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 s="5">
        <f t="shared" si="81"/>
        <v>859.85714285714289</v>
      </c>
      <c r="S1323" s="5" t="s">
        <v>8316</v>
      </c>
      <c r="T1323" s="5" t="s">
        <v>8318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42145.656539351854</v>
      </c>
      <c r="K1324">
        <v>1429631125</v>
      </c>
      <c r="L1324" s="9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 s="5">
        <f t="shared" si="81"/>
        <v>26.5</v>
      </c>
      <c r="S1324" s="5" t="s">
        <v>8316</v>
      </c>
      <c r="T1324" s="5" t="s">
        <v>8318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42486.288194444445</v>
      </c>
      <c r="K1325">
        <v>1458665146</v>
      </c>
      <c r="L1325" s="9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 s="5">
        <f t="shared" si="81"/>
        <v>30.272727272727273</v>
      </c>
      <c r="S1325" s="5" t="s">
        <v>8316</v>
      </c>
      <c r="T1325" s="5" t="s">
        <v>8318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42656.633703703701</v>
      </c>
      <c r="K1326">
        <v>1473779552</v>
      </c>
      <c r="L1326" s="9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 s="5">
        <f t="shared" si="81"/>
        <v>54.666666666666664</v>
      </c>
      <c r="S1326" s="5" t="s">
        <v>8316</v>
      </c>
      <c r="T1326" s="5" t="s">
        <v>8318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42734.086053240739</v>
      </c>
      <c r="K1327">
        <v>1480471435</v>
      </c>
      <c r="L1327" s="9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2.4299999999999997</v>
      </c>
      <c r="R1327" s="5">
        <f t="shared" si="81"/>
        <v>60.75</v>
      </c>
      <c r="S1327" s="5" t="s">
        <v>8316</v>
      </c>
      <c r="T1327" s="5" t="s">
        <v>8318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42019.791990740734</v>
      </c>
      <c r="K1328">
        <v>1417460428</v>
      </c>
      <c r="L1328" s="9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 s="5">
        <f t="shared" si="81"/>
        <v>102.72727272727273</v>
      </c>
      <c r="S1328" s="5" t="s">
        <v>8316</v>
      </c>
      <c r="T1328" s="5" t="s">
        <v>8318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42153.678645833337</v>
      </c>
      <c r="K1329">
        <v>1430324235</v>
      </c>
      <c r="L1329" s="9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 s="5">
        <f t="shared" si="81"/>
        <v>41.585365853658537</v>
      </c>
      <c r="S1329" s="5" t="s">
        <v>8316</v>
      </c>
      <c r="T1329" s="5" t="s">
        <v>8318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42657.642754629633</v>
      </c>
      <c r="K1330">
        <v>1472570734</v>
      </c>
      <c r="L1330" s="9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 s="5">
        <f t="shared" si="81"/>
        <v>116.53333333333333</v>
      </c>
      <c r="S1330" s="5" t="s">
        <v>8316</v>
      </c>
      <c r="T1330" s="5" t="s">
        <v>8318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41975.263252314813</v>
      </c>
      <c r="K1331">
        <v>1414041545</v>
      </c>
      <c r="L1331" s="9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0.81600000000000006</v>
      </c>
      <c r="R1331" s="5">
        <f t="shared" si="81"/>
        <v>45.333333333333336</v>
      </c>
      <c r="S1331" s="5" t="s">
        <v>8316</v>
      </c>
      <c r="T1331" s="5" t="s">
        <v>8318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42553.166666666672</v>
      </c>
      <c r="K1332">
        <v>1464763109</v>
      </c>
      <c r="L1332" s="9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 s="5">
        <f t="shared" si="81"/>
        <v>157.46</v>
      </c>
      <c r="S1332" s="5" t="s">
        <v>8316</v>
      </c>
      <c r="T1332" s="5" t="s">
        <v>8318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42599.50409722222</v>
      </c>
      <c r="K1333">
        <v>1468843554</v>
      </c>
      <c r="L1333" s="9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 s="5">
        <f t="shared" si="81"/>
        <v>100.5</v>
      </c>
      <c r="S1333" s="5" t="s">
        <v>8316</v>
      </c>
      <c r="T1333" s="5" t="s">
        <v>8318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42762.060277777782</v>
      </c>
      <c r="K1334">
        <v>1482888408</v>
      </c>
      <c r="L1334" s="9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5" t="e">
        <f t="shared" si="81"/>
        <v>#DIV/0!</v>
      </c>
      <c r="S1334" s="5" t="s">
        <v>8316</v>
      </c>
      <c r="T1334" s="5" t="s">
        <v>8318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41836.106770833336</v>
      </c>
      <c r="K1335">
        <v>1402886025</v>
      </c>
      <c r="L1335" s="9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5" t="e">
        <f t="shared" si="81"/>
        <v>#DIV/0!</v>
      </c>
      <c r="S1335" s="5" t="s">
        <v>8316</v>
      </c>
      <c r="T1335" s="5" t="s">
        <v>8318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42440.774155092593</v>
      </c>
      <c r="K1336">
        <v>1455129287</v>
      </c>
      <c r="L1336" s="9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 s="5">
        <f t="shared" si="81"/>
        <v>51.822463768115945</v>
      </c>
      <c r="S1336" s="5" t="s">
        <v>8316</v>
      </c>
      <c r="T1336" s="5" t="s">
        <v>8318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42343.936365740738</v>
      </c>
      <c r="K1337">
        <v>1446762502</v>
      </c>
      <c r="L1337" s="9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19.759999999999998</v>
      </c>
      <c r="R1337" s="5">
        <f t="shared" si="81"/>
        <v>308.75</v>
      </c>
      <c r="S1337" s="5" t="s">
        <v>8316</v>
      </c>
      <c r="T1337" s="5" t="s">
        <v>8318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41990.863750000004</v>
      </c>
      <c r="K1338">
        <v>1415825028</v>
      </c>
      <c r="L1338" s="9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84.946999999999989</v>
      </c>
      <c r="R1338" s="5">
        <f t="shared" si="81"/>
        <v>379.22767857142856</v>
      </c>
      <c r="S1338" s="5" t="s">
        <v>8316</v>
      </c>
      <c r="T1338" s="5" t="s">
        <v>8318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42797.577303240745</v>
      </c>
      <c r="K1339">
        <v>1485957079</v>
      </c>
      <c r="L1339" s="9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 s="5">
        <f t="shared" si="81"/>
        <v>176.36428571428573</v>
      </c>
      <c r="S1339" s="5" t="s">
        <v>8316</v>
      </c>
      <c r="T1339" s="5" t="s">
        <v>8318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42218.803622685184</v>
      </c>
      <c r="K1340">
        <v>1435951033</v>
      </c>
      <c r="L1340" s="9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 s="5">
        <f t="shared" si="81"/>
        <v>66.066666666666663</v>
      </c>
      <c r="S1340" s="5" t="s">
        <v>8316</v>
      </c>
      <c r="T1340" s="5" t="s">
        <v>8318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41981.688831018517</v>
      </c>
      <c r="K1341">
        <v>1414164715</v>
      </c>
      <c r="L1341" s="9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6.6339999999999995</v>
      </c>
      <c r="R1341" s="5">
        <f t="shared" si="81"/>
        <v>89.648648648648646</v>
      </c>
      <c r="S1341" s="5" t="s">
        <v>8316</v>
      </c>
      <c r="T1341" s="5" t="s">
        <v>8318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41866.595520833333</v>
      </c>
      <c r="K1342">
        <v>1405520253</v>
      </c>
      <c r="L1342" s="9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5" t="e">
        <f t="shared" si="81"/>
        <v>#DIV/0!</v>
      </c>
      <c r="S1342" s="5" t="s">
        <v>8316</v>
      </c>
      <c r="T1342" s="5" t="s">
        <v>8318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42644.624039351853</v>
      </c>
      <c r="K1343">
        <v>1472569117</v>
      </c>
      <c r="L1343" s="9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 s="5">
        <f t="shared" si="81"/>
        <v>382.39130434782606</v>
      </c>
      <c r="S1343" s="5" t="s">
        <v>8316</v>
      </c>
      <c r="T1343" s="5" t="s">
        <v>8318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42202.816423611104</v>
      </c>
      <c r="K1344">
        <v>1434569739</v>
      </c>
      <c r="L1344" s="9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 s="5">
        <f t="shared" si="81"/>
        <v>100</v>
      </c>
      <c r="S1344" s="5" t="s">
        <v>8316</v>
      </c>
      <c r="T1344" s="5" t="s">
        <v>8318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42601.165972222225</v>
      </c>
      <c r="K1345">
        <v>1466512683</v>
      </c>
      <c r="L1345" s="9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 s="5">
        <f t="shared" si="81"/>
        <v>158.35603715170279</v>
      </c>
      <c r="S1345" s="5" t="s">
        <v>8316</v>
      </c>
      <c r="T1345" s="5" t="s">
        <v>8318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42551.789803240739</v>
      </c>
      <c r="K1346">
        <v>1464807439</v>
      </c>
      <c r="L1346" s="9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(E1346/D1346)*100</f>
        <v>377.73333333333335</v>
      </c>
      <c r="R1346" s="5">
        <f t="shared" ref="R1346:R1409" si="85">E1346/N1346</f>
        <v>40.762589928057551</v>
      </c>
      <c r="S1346" s="5" t="s">
        <v>8319</v>
      </c>
      <c r="T1346" s="5" t="s">
        <v>8320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</f>
        <v>41834.814340277779</v>
      </c>
      <c r="K1347">
        <v>1402342359</v>
      </c>
      <c r="L1347" s="9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 s="5">
        <f t="shared" si="85"/>
        <v>53.571428571428569</v>
      </c>
      <c r="S1347" s="5" t="s">
        <v>8319</v>
      </c>
      <c r="T1347" s="5" t="s">
        <v>8320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41452.075821759259</v>
      </c>
      <c r="K1348">
        <v>1369705751</v>
      </c>
      <c r="L1348" s="9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 s="5">
        <f t="shared" si="85"/>
        <v>48.449664429530202</v>
      </c>
      <c r="S1348" s="5" t="s">
        <v>8319</v>
      </c>
      <c r="T1348" s="5" t="s">
        <v>8320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42070.638020833328</v>
      </c>
      <c r="K1349">
        <v>1423149525</v>
      </c>
      <c r="L1349" s="9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 s="5">
        <f t="shared" si="85"/>
        <v>82.41935483870968</v>
      </c>
      <c r="S1349" s="5" t="s">
        <v>8319</v>
      </c>
      <c r="T1349" s="5" t="s">
        <v>8320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41991.506168981476</v>
      </c>
      <c r="K1350">
        <v>1416485333</v>
      </c>
      <c r="L1350" s="9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</v>
      </c>
      <c r="R1350" s="5">
        <f t="shared" si="85"/>
        <v>230.19230769230768</v>
      </c>
      <c r="S1350" s="5" t="s">
        <v>8319</v>
      </c>
      <c r="T1350" s="5" t="s">
        <v>8320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42354.290972222225</v>
      </c>
      <c r="K1351">
        <v>1447055935</v>
      </c>
      <c r="L1351" s="9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 s="5">
        <f t="shared" si="85"/>
        <v>59.360465116279073</v>
      </c>
      <c r="S1351" s="5" t="s">
        <v>8319</v>
      </c>
      <c r="T1351" s="5" t="s">
        <v>8320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42364.013124999998</v>
      </c>
      <c r="K1352">
        <v>1448497134</v>
      </c>
      <c r="L1352" s="9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 s="5">
        <f t="shared" si="85"/>
        <v>66.698717948717942</v>
      </c>
      <c r="S1352" s="5" t="s">
        <v>8319</v>
      </c>
      <c r="T1352" s="5" t="s">
        <v>8320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42412.74009259259</v>
      </c>
      <c r="K1353">
        <v>1452707144</v>
      </c>
      <c r="L1353" s="9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 s="5">
        <f t="shared" si="85"/>
        <v>168.77500000000001</v>
      </c>
      <c r="S1353" s="5" t="s">
        <v>8319</v>
      </c>
      <c r="T1353" s="5" t="s">
        <v>8320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42252.165972222225</v>
      </c>
      <c r="K1354">
        <v>1436968366</v>
      </c>
      <c r="L1354" s="9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 s="5">
        <f t="shared" si="85"/>
        <v>59.973568281938327</v>
      </c>
      <c r="S1354" s="5" t="s">
        <v>8319</v>
      </c>
      <c r="T1354" s="5" t="s">
        <v>8320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41344</v>
      </c>
      <c r="K1355">
        <v>1359946188</v>
      </c>
      <c r="L1355" s="9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 s="5">
        <f t="shared" si="85"/>
        <v>31.80952380952381</v>
      </c>
      <c r="S1355" s="5" t="s">
        <v>8319</v>
      </c>
      <c r="T1355" s="5" t="s">
        <v>8320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42532.807627314818</v>
      </c>
      <c r="K1356">
        <v>1463080979</v>
      </c>
      <c r="L1356" s="9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 s="5">
        <f t="shared" si="85"/>
        <v>24.421875</v>
      </c>
      <c r="S1356" s="5" t="s">
        <v>8319</v>
      </c>
      <c r="T1356" s="5" t="s">
        <v>8320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41243.416666666664</v>
      </c>
      <c r="K1357">
        <v>1351663605</v>
      </c>
      <c r="L1357" s="9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122.67999999999999</v>
      </c>
      <c r="R1357" s="5">
        <f t="shared" si="85"/>
        <v>25.347107438016529</v>
      </c>
      <c r="S1357" s="5" t="s">
        <v>8319</v>
      </c>
      <c r="T1357" s="5" t="s">
        <v>8320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41460.038888888892</v>
      </c>
      <c r="K1358">
        <v>1370393760</v>
      </c>
      <c r="L1358" s="9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 s="5">
        <f t="shared" si="85"/>
        <v>71.443218390804603</v>
      </c>
      <c r="S1358" s="5" t="s">
        <v>8319</v>
      </c>
      <c r="T1358" s="5" t="s">
        <v>8320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41334.249305555553</v>
      </c>
      <c r="K1359">
        <v>1359587137</v>
      </c>
      <c r="L1359" s="9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125.29999999999998</v>
      </c>
      <c r="R1359" s="5">
        <f t="shared" si="85"/>
        <v>38.553846153846152</v>
      </c>
      <c r="S1359" s="5" t="s">
        <v>8319</v>
      </c>
      <c r="T1359" s="5" t="s">
        <v>8320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40719.570868055554</v>
      </c>
      <c r="K1360">
        <v>1306417323</v>
      </c>
      <c r="L1360" s="9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 s="5">
        <f t="shared" si="85"/>
        <v>68.367346938775512</v>
      </c>
      <c r="S1360" s="5" t="s">
        <v>8319</v>
      </c>
      <c r="T1360" s="5" t="s">
        <v>8320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40730.814699074072</v>
      </c>
      <c r="K1361">
        <v>1304623990</v>
      </c>
      <c r="L1361" s="9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 s="5">
        <f t="shared" si="85"/>
        <v>40.210526315789473</v>
      </c>
      <c r="S1361" s="5" t="s">
        <v>8319</v>
      </c>
      <c r="T1361" s="5" t="s">
        <v>8320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41123.900694444441</v>
      </c>
      <c r="K1362">
        <v>1341524220</v>
      </c>
      <c r="L1362" s="9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 s="5">
        <f t="shared" si="85"/>
        <v>32.074074074074076</v>
      </c>
      <c r="S1362" s="5" t="s">
        <v>8319</v>
      </c>
      <c r="T1362" s="5" t="s">
        <v>8320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41811.717268518521</v>
      </c>
      <c r="K1363">
        <v>1400778772</v>
      </c>
      <c r="L1363" s="9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 s="5">
        <f t="shared" si="85"/>
        <v>28.632575757575758</v>
      </c>
      <c r="S1363" s="5" t="s">
        <v>8319</v>
      </c>
      <c r="T1363" s="5" t="s">
        <v>8320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41524.934386574074</v>
      </c>
      <c r="K1364">
        <v>1373408731</v>
      </c>
      <c r="L1364" s="9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 s="5">
        <f t="shared" si="85"/>
        <v>43.64</v>
      </c>
      <c r="S1364" s="5" t="s">
        <v>8319</v>
      </c>
      <c r="T1364" s="5" t="s">
        <v>8320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42415.332638888889</v>
      </c>
      <c r="K1365">
        <v>1453925727</v>
      </c>
      <c r="L1365" s="9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 s="5">
        <f t="shared" si="85"/>
        <v>40</v>
      </c>
      <c r="S1365" s="5" t="s">
        <v>8319</v>
      </c>
      <c r="T1365" s="5" t="s">
        <v>8320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42011.6956712963</v>
      </c>
      <c r="K1366">
        <v>1415464906</v>
      </c>
      <c r="L1366" s="9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 s="5">
        <f t="shared" si="85"/>
        <v>346.04166666666669</v>
      </c>
      <c r="S1366" s="5" t="s">
        <v>8322</v>
      </c>
      <c r="T1366" s="5" t="s">
        <v>8323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42079.691574074073</v>
      </c>
      <c r="K1367">
        <v>1423935352</v>
      </c>
      <c r="L1367" s="9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 s="5">
        <f t="shared" si="85"/>
        <v>81.739130434782609</v>
      </c>
      <c r="S1367" s="5" t="s">
        <v>8322</v>
      </c>
      <c r="T1367" s="5" t="s">
        <v>8323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41970.037766203706</v>
      </c>
      <c r="K1368">
        <v>1413158063</v>
      </c>
      <c r="L1368" s="9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126.48920000000001</v>
      </c>
      <c r="R1368" s="5">
        <f t="shared" si="85"/>
        <v>64.535306122448986</v>
      </c>
      <c r="S1368" s="5" t="s">
        <v>8322</v>
      </c>
      <c r="T1368" s="5" t="s">
        <v>8323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42322.044560185182</v>
      </c>
      <c r="K1369">
        <v>1444867450</v>
      </c>
      <c r="L1369" s="9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 s="5">
        <f t="shared" si="85"/>
        <v>63.477777777777774</v>
      </c>
      <c r="S1369" s="5" t="s">
        <v>8322</v>
      </c>
      <c r="T1369" s="5" t="s">
        <v>8323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42170.190902777773</v>
      </c>
      <c r="K1370">
        <v>1432269294</v>
      </c>
      <c r="L1370" s="9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 s="5">
        <f t="shared" si="85"/>
        <v>63.620689655172413</v>
      </c>
      <c r="S1370" s="5" t="s">
        <v>8322</v>
      </c>
      <c r="T1370" s="5" t="s">
        <v>8323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41740.594282407408</v>
      </c>
      <c r="K1371">
        <v>1394633746</v>
      </c>
      <c r="L1371" s="9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 s="5">
        <f t="shared" si="85"/>
        <v>83.967068965517228</v>
      </c>
      <c r="S1371" s="5" t="s">
        <v>8322</v>
      </c>
      <c r="T1371" s="5" t="s">
        <v>8323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41563.00335648148</v>
      </c>
      <c r="K1372">
        <v>1380585890</v>
      </c>
      <c r="L1372" s="9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103.66666666666666</v>
      </c>
      <c r="R1372" s="5">
        <f t="shared" si="85"/>
        <v>77.75</v>
      </c>
      <c r="S1372" s="5" t="s">
        <v>8322</v>
      </c>
      <c r="T1372" s="5" t="s">
        <v>8323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42131.758587962962</v>
      </c>
      <c r="K1373">
        <v>1428430342</v>
      </c>
      <c r="L1373" s="9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107.08672667523933</v>
      </c>
      <c r="R1373" s="5">
        <f t="shared" si="85"/>
        <v>107.07142857142857</v>
      </c>
      <c r="S1373" s="5" t="s">
        <v>8322</v>
      </c>
      <c r="T1373" s="5" t="s">
        <v>8323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41102.739953703705</v>
      </c>
      <c r="K1374">
        <v>1339523132</v>
      </c>
      <c r="L1374" s="9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 s="5">
        <f t="shared" si="85"/>
        <v>38.75</v>
      </c>
      <c r="S1374" s="5" t="s">
        <v>8322</v>
      </c>
      <c r="T1374" s="5" t="s">
        <v>8323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42734.95177083333</v>
      </c>
      <c r="K1375">
        <v>1480546233</v>
      </c>
      <c r="L1375" s="9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 s="5">
        <f t="shared" si="85"/>
        <v>201.94230769230768</v>
      </c>
      <c r="S1375" s="5" t="s">
        <v>8322</v>
      </c>
      <c r="T1375" s="5" t="s">
        <v>8323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42454.12023148148</v>
      </c>
      <c r="K1376">
        <v>1456285988</v>
      </c>
      <c r="L1376" s="9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 s="5">
        <f t="shared" si="85"/>
        <v>43.060606060606062</v>
      </c>
      <c r="S1376" s="5" t="s">
        <v>8322</v>
      </c>
      <c r="T1376" s="5" t="s">
        <v>8323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42750.066192129627</v>
      </c>
      <c r="K1377">
        <v>1481852119</v>
      </c>
      <c r="L1377" s="9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 s="5">
        <f t="shared" si="85"/>
        <v>62.871559633027523</v>
      </c>
      <c r="S1377" s="5" t="s">
        <v>8322</v>
      </c>
      <c r="T1377" s="5" t="s">
        <v>8323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42707.710717592592</v>
      </c>
      <c r="K1378">
        <v>1478189006</v>
      </c>
      <c r="L1378" s="9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252.48648648648651</v>
      </c>
      <c r="R1378" s="5">
        <f t="shared" si="85"/>
        <v>55.607142857142854</v>
      </c>
      <c r="S1378" s="5" t="s">
        <v>8322</v>
      </c>
      <c r="T1378" s="5" t="s">
        <v>8323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42769.174305555556</v>
      </c>
      <c r="K1379">
        <v>1484198170</v>
      </c>
      <c r="L1379" s="9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 s="5">
        <f t="shared" si="85"/>
        <v>48.70967741935484</v>
      </c>
      <c r="S1379" s="5" t="s">
        <v>8322</v>
      </c>
      <c r="T1379" s="5" t="s">
        <v>8323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42583.759374999994</v>
      </c>
      <c r="K1380">
        <v>1468779210</v>
      </c>
      <c r="L1380" s="9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203.35000000000002</v>
      </c>
      <c r="R1380" s="5">
        <f t="shared" si="85"/>
        <v>30.578947368421051</v>
      </c>
      <c r="S1380" s="5" t="s">
        <v>8322</v>
      </c>
      <c r="T1380" s="5" t="s">
        <v>8323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42160.491620370376</v>
      </c>
      <c r="K1381">
        <v>1430912876</v>
      </c>
      <c r="L1381" s="9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111.60000000000001</v>
      </c>
      <c r="R1381" s="5">
        <f t="shared" si="85"/>
        <v>73.907284768211923</v>
      </c>
      <c r="S1381" s="5" t="s">
        <v>8322</v>
      </c>
      <c r="T1381" s="5" t="s">
        <v>8323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42164.083333333328</v>
      </c>
      <c r="K1382">
        <v>1431886706</v>
      </c>
      <c r="L1382" s="9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 s="5">
        <f t="shared" si="85"/>
        <v>21.2</v>
      </c>
      <c r="S1382" s="5" t="s">
        <v>8322</v>
      </c>
      <c r="T1382" s="5" t="s">
        <v>8323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42733.214409722219</v>
      </c>
      <c r="K1383">
        <v>1480396125</v>
      </c>
      <c r="L1383" s="9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 s="5">
        <f t="shared" si="85"/>
        <v>73.356164383561648</v>
      </c>
      <c r="S1383" s="5" t="s">
        <v>8322</v>
      </c>
      <c r="T1383" s="5" t="s">
        <v>8323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41400.800185185188</v>
      </c>
      <c r="K1384">
        <v>1365275536</v>
      </c>
      <c r="L1384" s="9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 s="5">
        <f t="shared" si="85"/>
        <v>56.412162162162161</v>
      </c>
      <c r="S1384" s="5" t="s">
        <v>8322</v>
      </c>
      <c r="T1384" s="5" t="s">
        <v>8323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42727.074976851851</v>
      </c>
      <c r="K1385">
        <v>1480729678</v>
      </c>
      <c r="L1385" s="9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 s="5">
        <f t="shared" si="85"/>
        <v>50.247311827956992</v>
      </c>
      <c r="S1385" s="5" t="s">
        <v>8322</v>
      </c>
      <c r="T1385" s="5" t="s">
        <v>8323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42190.735208333332</v>
      </c>
      <c r="K1386">
        <v>1433525922</v>
      </c>
      <c r="L1386" s="9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 s="5">
        <f t="shared" si="85"/>
        <v>68.936507936507937</v>
      </c>
      <c r="S1386" s="5" t="s">
        <v>8322</v>
      </c>
      <c r="T1386" s="5" t="s">
        <v>8323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42489.507638888885</v>
      </c>
      <c r="K1387">
        <v>1457109121</v>
      </c>
      <c r="L1387" s="9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 s="5">
        <f t="shared" si="85"/>
        <v>65.914104477611943</v>
      </c>
      <c r="S1387" s="5" t="s">
        <v>8322</v>
      </c>
      <c r="T1387" s="5" t="s">
        <v>8323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42214.646863425922</v>
      </c>
      <c r="K1388">
        <v>1435591889</v>
      </c>
      <c r="L1388" s="9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 s="5">
        <f t="shared" si="85"/>
        <v>62.5</v>
      </c>
      <c r="S1388" s="5" t="s">
        <v>8322</v>
      </c>
      <c r="T1388" s="5" t="s">
        <v>8323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42158.1875</v>
      </c>
      <c r="K1389">
        <v>1430604395</v>
      </c>
      <c r="L1389" s="9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 s="5">
        <f t="shared" si="85"/>
        <v>70.064102564102569</v>
      </c>
      <c r="S1389" s="5" t="s">
        <v>8322</v>
      </c>
      <c r="T1389" s="5" t="s">
        <v>8323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42660.676388888889</v>
      </c>
      <c r="K1390">
        <v>1474469117</v>
      </c>
      <c r="L1390" s="9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 s="5">
        <f t="shared" si="85"/>
        <v>60.181874999999998</v>
      </c>
      <c r="S1390" s="5" t="s">
        <v>8322</v>
      </c>
      <c r="T1390" s="5" t="s">
        <v>8323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42595.480983796297</v>
      </c>
      <c r="K1391">
        <v>1468495957</v>
      </c>
      <c r="L1391" s="9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 s="5">
        <f t="shared" si="85"/>
        <v>21.382352941176471</v>
      </c>
      <c r="S1391" s="5" t="s">
        <v>8322</v>
      </c>
      <c r="T1391" s="5" t="s">
        <v>8323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42121.716666666667</v>
      </c>
      <c r="K1392">
        <v>1427224606</v>
      </c>
      <c r="L1392" s="9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109.10714285714285</v>
      </c>
      <c r="R1392" s="5">
        <f t="shared" si="85"/>
        <v>160.78947368421052</v>
      </c>
      <c r="S1392" s="5" t="s">
        <v>8322</v>
      </c>
      <c r="T1392" s="5" t="s">
        <v>8323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42238.207638888889</v>
      </c>
      <c r="K1393">
        <v>1436369818</v>
      </c>
      <c r="L1393" s="9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 s="5">
        <f t="shared" si="85"/>
        <v>42.384615384615387</v>
      </c>
      <c r="S1393" s="5" t="s">
        <v>8322</v>
      </c>
      <c r="T1393" s="5" t="s">
        <v>8323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42432.154930555553</v>
      </c>
      <c r="K1394">
        <v>1454298186</v>
      </c>
      <c r="L1394" s="9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113.64000000000001</v>
      </c>
      <c r="R1394" s="5">
        <f t="shared" si="85"/>
        <v>27.317307692307693</v>
      </c>
      <c r="S1394" s="5" t="s">
        <v>8322</v>
      </c>
      <c r="T1394" s="5" t="s">
        <v>8323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42583.681979166664</v>
      </c>
      <c r="K1395">
        <v>1467476523</v>
      </c>
      <c r="L1395" s="9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102.35000000000001</v>
      </c>
      <c r="R1395" s="5">
        <f t="shared" si="85"/>
        <v>196.82692307692307</v>
      </c>
      <c r="S1395" s="5" t="s">
        <v>8322</v>
      </c>
      <c r="T1395" s="5" t="s">
        <v>8323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42795.125</v>
      </c>
      <c r="K1396">
        <v>1484623726</v>
      </c>
      <c r="L1396" s="9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 s="5">
        <f t="shared" si="85"/>
        <v>53.882352941176471</v>
      </c>
      <c r="S1396" s="5" t="s">
        <v>8322</v>
      </c>
      <c r="T1396" s="5" t="s">
        <v>8323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42749.90834490741</v>
      </c>
      <c r="K1397">
        <v>1481838481</v>
      </c>
      <c r="L1397" s="9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111.88571428571427</v>
      </c>
      <c r="R1397" s="5">
        <f t="shared" si="85"/>
        <v>47.756097560975611</v>
      </c>
      <c r="S1397" s="5" t="s">
        <v>8322</v>
      </c>
      <c r="T1397" s="5" t="s">
        <v>8323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42048.99863425926</v>
      </c>
      <c r="K1398">
        <v>1421279882</v>
      </c>
      <c r="L1398" s="9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 s="5">
        <f t="shared" si="85"/>
        <v>88.191780821917803</v>
      </c>
      <c r="S1398" s="5" t="s">
        <v>8322</v>
      </c>
      <c r="T1398" s="5" t="s">
        <v>8323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42670.888194444444</v>
      </c>
      <c r="K1399">
        <v>1475013710</v>
      </c>
      <c r="L1399" s="9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113.85000000000001</v>
      </c>
      <c r="R1399" s="5">
        <f t="shared" si="85"/>
        <v>72.056962025316452</v>
      </c>
      <c r="S1399" s="5" t="s">
        <v>8322</v>
      </c>
      <c r="T1399" s="5" t="s">
        <v>8323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42556.874236111107</v>
      </c>
      <c r="K1400">
        <v>1465160334</v>
      </c>
      <c r="L1400" s="9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 s="5">
        <f t="shared" si="85"/>
        <v>74.246153846153845</v>
      </c>
      <c r="S1400" s="5" t="s">
        <v>8322</v>
      </c>
      <c r="T1400" s="5" t="s">
        <v>8323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41919.004317129627</v>
      </c>
      <c r="K1401">
        <v>1410048373</v>
      </c>
      <c r="L1401" s="9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126.14444444444443</v>
      </c>
      <c r="R1401" s="5">
        <f t="shared" si="85"/>
        <v>61.701086956521742</v>
      </c>
      <c r="S1401" s="5" t="s">
        <v>8322</v>
      </c>
      <c r="T1401" s="5" t="s">
        <v>8323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42533.229166666672</v>
      </c>
      <c r="K1402">
        <v>1462695073</v>
      </c>
      <c r="L1402" s="9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167.42857142857144</v>
      </c>
      <c r="R1402" s="5">
        <f t="shared" si="85"/>
        <v>17.235294117647058</v>
      </c>
      <c r="S1402" s="5" t="s">
        <v>8322</v>
      </c>
      <c r="T1402" s="5" t="s">
        <v>8323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41420.99622685185</v>
      </c>
      <c r="K1403">
        <v>1367798074</v>
      </c>
      <c r="L1403" s="9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496.52000000000004</v>
      </c>
      <c r="R1403" s="5">
        <f t="shared" si="85"/>
        <v>51.720833333333331</v>
      </c>
      <c r="S1403" s="5" t="s">
        <v>8322</v>
      </c>
      <c r="T1403" s="5" t="s">
        <v>8323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42125.011701388896</v>
      </c>
      <c r="K1404">
        <v>1425259011</v>
      </c>
      <c r="L1404" s="9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 s="5">
        <f t="shared" si="85"/>
        <v>24.150442477876105</v>
      </c>
      <c r="S1404" s="5" t="s">
        <v>8322</v>
      </c>
      <c r="T1404" s="5" t="s">
        <v>8323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41481.062905092593</v>
      </c>
      <c r="K1405">
        <v>1372210235</v>
      </c>
      <c r="L1405" s="9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102.57499999999999</v>
      </c>
      <c r="R1405" s="5">
        <f t="shared" si="85"/>
        <v>62.166666666666664</v>
      </c>
      <c r="S1405" s="5" t="s">
        <v>8322</v>
      </c>
      <c r="T1405" s="5" t="s">
        <v>8323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42057.510243055556</v>
      </c>
      <c r="K1406">
        <v>1422447285</v>
      </c>
      <c r="L1406" s="9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 s="5">
        <f t="shared" si="85"/>
        <v>48.2</v>
      </c>
      <c r="S1406" s="5" t="s">
        <v>8319</v>
      </c>
      <c r="T1406" s="5" t="s">
        <v>8338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41971.722233796296</v>
      </c>
      <c r="K1407">
        <v>1414599601</v>
      </c>
      <c r="L1407" s="9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 s="5">
        <f t="shared" si="85"/>
        <v>6.1764705882352944</v>
      </c>
      <c r="S1407" s="5" t="s">
        <v>8319</v>
      </c>
      <c r="T1407" s="5" t="s">
        <v>8338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42350.416666666672</v>
      </c>
      <c r="K1408">
        <v>1445336607</v>
      </c>
      <c r="L1408" s="9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 s="5">
        <f t="shared" si="85"/>
        <v>5</v>
      </c>
      <c r="S1408" s="5" t="s">
        <v>8319</v>
      </c>
      <c r="T1408" s="5" t="s">
        <v>8338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41863.536782407406</v>
      </c>
      <c r="K1409">
        <v>1405687978</v>
      </c>
      <c r="L1409" s="9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 s="5">
        <f t="shared" si="85"/>
        <v>7.5</v>
      </c>
      <c r="S1409" s="5" t="s">
        <v>8319</v>
      </c>
      <c r="T1409" s="5" t="s">
        <v>8338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42321.913842592592</v>
      </c>
      <c r="K1410">
        <v>1444856156</v>
      </c>
      <c r="L1410" s="9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(E1410/D1410)*100</f>
        <v>7.1999999999999993</v>
      </c>
      <c r="R1410" s="5">
        <f t="shared" ref="R1410:R1473" si="89">E1410/N1410</f>
        <v>12</v>
      </c>
      <c r="S1410" s="5" t="s">
        <v>8319</v>
      </c>
      <c r="T1410" s="5" t="s">
        <v>8338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</f>
        <v>42005.175173611111</v>
      </c>
      <c r="K1411">
        <v>1414897935</v>
      </c>
      <c r="L1411" s="9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5" t="e">
        <f t="shared" si="89"/>
        <v>#DIV/0!</v>
      </c>
      <c r="S1411" s="5" t="s">
        <v>8319</v>
      </c>
      <c r="T1411" s="5" t="s">
        <v>8338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42524.318518518514</v>
      </c>
      <c r="K1412">
        <v>1461051520</v>
      </c>
      <c r="L1412" s="9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 s="5">
        <f t="shared" si="89"/>
        <v>1</v>
      </c>
      <c r="S1412" s="5" t="s">
        <v>8319</v>
      </c>
      <c r="T1412" s="5" t="s">
        <v>8338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42041.059027777781</v>
      </c>
      <c r="K1413">
        <v>1420766700</v>
      </c>
      <c r="L1413" s="9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0.23333333333333336</v>
      </c>
      <c r="R1413" s="5">
        <f t="shared" si="89"/>
        <v>2.3333333333333335</v>
      </c>
      <c r="S1413" s="5" t="s">
        <v>8319</v>
      </c>
      <c r="T1413" s="5" t="s">
        <v>8338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41977.063645833332</v>
      </c>
      <c r="K1414">
        <v>1415064699</v>
      </c>
      <c r="L1414" s="9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 s="5">
        <f t="shared" si="89"/>
        <v>24.615384615384617</v>
      </c>
      <c r="S1414" s="5" t="s">
        <v>8319</v>
      </c>
      <c r="T1414" s="5" t="s">
        <v>8338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42420.437152777777</v>
      </c>
      <c r="K1415">
        <v>1450780170</v>
      </c>
      <c r="L1415" s="9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 s="5">
        <f t="shared" si="89"/>
        <v>100</v>
      </c>
      <c r="S1415" s="5" t="s">
        <v>8319</v>
      </c>
      <c r="T1415" s="5" t="s">
        <v>8338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42738.25309027778</v>
      </c>
      <c r="K1416">
        <v>1480831467</v>
      </c>
      <c r="L1416" s="9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 s="5">
        <f t="shared" si="89"/>
        <v>1</v>
      </c>
      <c r="S1416" s="5" t="s">
        <v>8319</v>
      </c>
      <c r="T1416" s="5" t="s">
        <v>8338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42232.675821759258</v>
      </c>
      <c r="K1417">
        <v>1436285591</v>
      </c>
      <c r="L1417" s="9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 s="5">
        <f t="shared" si="89"/>
        <v>88.888888888888886</v>
      </c>
      <c r="S1417" s="5" t="s">
        <v>8319</v>
      </c>
      <c r="T1417" s="5" t="s">
        <v>8338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42329.967812499999</v>
      </c>
      <c r="K1418">
        <v>1445552019</v>
      </c>
      <c r="L1418" s="9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5" t="e">
        <f t="shared" si="89"/>
        <v>#DIV/0!</v>
      </c>
      <c r="S1418" s="5" t="s">
        <v>8319</v>
      </c>
      <c r="T1418" s="5" t="s">
        <v>8338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42262.465972222228</v>
      </c>
      <c r="K1419">
        <v>1439696174</v>
      </c>
      <c r="L1419" s="9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 s="5">
        <f t="shared" si="89"/>
        <v>27.5</v>
      </c>
      <c r="S1419" s="5" t="s">
        <v>8319</v>
      </c>
      <c r="T1419" s="5" t="s">
        <v>8338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42425.456412037034</v>
      </c>
      <c r="K1420">
        <v>1453805834</v>
      </c>
      <c r="L1420" s="9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 s="5">
        <f t="shared" si="89"/>
        <v>6</v>
      </c>
      <c r="S1420" s="5" t="s">
        <v>8319</v>
      </c>
      <c r="T1420" s="5" t="s">
        <v>8338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42652.456238425926</v>
      </c>
      <c r="K1421">
        <v>1473418619</v>
      </c>
      <c r="L1421" s="9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 s="5">
        <f t="shared" si="89"/>
        <v>44.5</v>
      </c>
      <c r="S1421" s="5" t="s">
        <v>8319</v>
      </c>
      <c r="T1421" s="5" t="s">
        <v>8338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42549.667662037042</v>
      </c>
      <c r="K1422">
        <v>1464969686</v>
      </c>
      <c r="L1422" s="9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 s="5">
        <f t="shared" si="89"/>
        <v>1</v>
      </c>
      <c r="S1422" s="5" t="s">
        <v>8319</v>
      </c>
      <c r="T1422" s="5" t="s">
        <v>8338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42043.915613425925</v>
      </c>
      <c r="K1423">
        <v>1420840709</v>
      </c>
      <c r="L1423" s="9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 s="5">
        <f t="shared" si="89"/>
        <v>100</v>
      </c>
      <c r="S1423" s="5" t="s">
        <v>8319</v>
      </c>
      <c r="T1423" s="5" t="s">
        <v>8338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42634.239629629628</v>
      </c>
      <c r="K1424">
        <v>1471844704</v>
      </c>
      <c r="L1424" s="9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 s="5">
        <f t="shared" si="89"/>
        <v>13</v>
      </c>
      <c r="S1424" s="5" t="s">
        <v>8319</v>
      </c>
      <c r="T1424" s="5" t="s">
        <v>8338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42370.360312500001</v>
      </c>
      <c r="K1425">
        <v>1449045531</v>
      </c>
      <c r="L1425" s="9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0.33333333333333337</v>
      </c>
      <c r="R1425" s="5">
        <f t="shared" si="89"/>
        <v>100</v>
      </c>
      <c r="S1425" s="5" t="s">
        <v>8319</v>
      </c>
      <c r="T1425" s="5" t="s">
        <v>8338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42689.759282407409</v>
      </c>
      <c r="K1426">
        <v>1478106802</v>
      </c>
      <c r="L1426" s="9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 s="5">
        <f t="shared" si="89"/>
        <v>109.07142857142857</v>
      </c>
      <c r="S1426" s="5" t="s">
        <v>8319</v>
      </c>
      <c r="T1426" s="5" t="s">
        <v>8338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42123.131469907406</v>
      </c>
      <c r="K1427">
        <v>1427684959</v>
      </c>
      <c r="L1427" s="9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5" t="e">
        <f t="shared" si="89"/>
        <v>#DIV/0!</v>
      </c>
      <c r="S1427" s="5" t="s">
        <v>8319</v>
      </c>
      <c r="T1427" s="5" t="s">
        <v>8338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42240.390277777777</v>
      </c>
      <c r="K1428">
        <v>1435224120</v>
      </c>
      <c r="L1428" s="9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5" t="e">
        <f t="shared" si="89"/>
        <v>#DIV/0!</v>
      </c>
      <c r="S1428" s="5" t="s">
        <v>8319</v>
      </c>
      <c r="T1428" s="5" t="s">
        <v>8338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42631.851678240739</v>
      </c>
      <c r="K1429">
        <v>1471638385</v>
      </c>
      <c r="L1429" s="9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 s="5">
        <f t="shared" si="89"/>
        <v>104.75</v>
      </c>
      <c r="S1429" s="5" t="s">
        <v>8319</v>
      </c>
      <c r="T1429" s="5" t="s">
        <v>8338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42462.338159722218</v>
      </c>
      <c r="K1430">
        <v>1456996017</v>
      </c>
      <c r="L1430" s="9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 s="5">
        <f t="shared" si="89"/>
        <v>15</v>
      </c>
      <c r="S1430" s="5" t="s">
        <v>8319</v>
      </c>
      <c r="T1430" s="5" t="s">
        <v>8338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42104.060671296291</v>
      </c>
      <c r="K1431">
        <v>1426037242</v>
      </c>
      <c r="L1431" s="9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5" t="e">
        <f t="shared" si="89"/>
        <v>#DIV/0!</v>
      </c>
      <c r="S1431" s="5" t="s">
        <v>8319</v>
      </c>
      <c r="T1431" s="5" t="s">
        <v>8338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41992.813518518517</v>
      </c>
      <c r="K1432">
        <v>1416339088</v>
      </c>
      <c r="L1432" s="9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 s="5">
        <f t="shared" si="89"/>
        <v>80.599999999999994</v>
      </c>
      <c r="S1432" s="5" t="s">
        <v>8319</v>
      </c>
      <c r="T1432" s="5" t="s">
        <v>8338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42334.252500000002</v>
      </c>
      <c r="K1433">
        <v>1445922216</v>
      </c>
      <c r="L1433" s="9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 s="5">
        <f t="shared" si="89"/>
        <v>115.55319148936171</v>
      </c>
      <c r="S1433" s="5" t="s">
        <v>8319</v>
      </c>
      <c r="T1433" s="5" t="s">
        <v>8338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42205.780416666668</v>
      </c>
      <c r="K1434">
        <v>1434825828</v>
      </c>
      <c r="L1434" s="9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5" t="e">
        <f t="shared" si="89"/>
        <v>#DIV/0!</v>
      </c>
      <c r="S1434" s="5" t="s">
        <v>8319</v>
      </c>
      <c r="T1434" s="5" t="s">
        <v>8338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42714.458333333328</v>
      </c>
      <c r="K1435">
        <v>1477839675</v>
      </c>
      <c r="L1435" s="9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 s="5">
        <f t="shared" si="89"/>
        <v>80.5</v>
      </c>
      <c r="S1435" s="5" t="s">
        <v>8319</v>
      </c>
      <c r="T1435" s="5" t="s">
        <v>8338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42163.625</v>
      </c>
      <c r="K1436">
        <v>1431973478</v>
      </c>
      <c r="L1436" s="9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 s="5">
        <f t="shared" si="89"/>
        <v>744.5454545454545</v>
      </c>
      <c r="S1436" s="5" t="s">
        <v>8319</v>
      </c>
      <c r="T1436" s="5" t="s">
        <v>8338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42288.780324074076</v>
      </c>
      <c r="K1437">
        <v>1441997020</v>
      </c>
      <c r="L1437" s="9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 s="5">
        <f t="shared" si="89"/>
        <v>7.5</v>
      </c>
      <c r="S1437" s="5" t="s">
        <v>8319</v>
      </c>
      <c r="T1437" s="5" t="s">
        <v>8338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42421.35019675926</v>
      </c>
      <c r="K1438">
        <v>1453451057</v>
      </c>
      <c r="L1438" s="9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 s="5">
        <f t="shared" si="89"/>
        <v>38.5</v>
      </c>
      <c r="S1438" s="5" t="s">
        <v>8319</v>
      </c>
      <c r="T1438" s="5" t="s">
        <v>8338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41833.207638888889</v>
      </c>
      <c r="K1439">
        <v>1402058739</v>
      </c>
      <c r="L1439" s="9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26.900000000000002</v>
      </c>
      <c r="R1439" s="5">
        <f t="shared" si="89"/>
        <v>36.68181818181818</v>
      </c>
      <c r="S1439" s="5" t="s">
        <v>8319</v>
      </c>
      <c r="T1439" s="5" t="s">
        <v>8338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42487.579861111109</v>
      </c>
      <c r="K1440">
        <v>1459198499</v>
      </c>
      <c r="L1440" s="9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 s="5">
        <f t="shared" si="89"/>
        <v>75</v>
      </c>
      <c r="S1440" s="5" t="s">
        <v>8319</v>
      </c>
      <c r="T1440" s="5" t="s">
        <v>8338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42070.829872685179</v>
      </c>
      <c r="K1441">
        <v>1423166101</v>
      </c>
      <c r="L1441" s="9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 s="5">
        <f t="shared" si="89"/>
        <v>30</v>
      </c>
      <c r="S1441" s="5" t="s">
        <v>8319</v>
      </c>
      <c r="T1441" s="5" t="s">
        <v>8338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42516.748414351852</v>
      </c>
      <c r="K1442">
        <v>1461693463</v>
      </c>
      <c r="L1442" s="9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 s="5">
        <f t="shared" si="89"/>
        <v>1</v>
      </c>
      <c r="S1442" s="5" t="s">
        <v>8319</v>
      </c>
      <c r="T1442" s="5" t="s">
        <v>8338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42258.765844907408</v>
      </c>
      <c r="K1443">
        <v>1436811769</v>
      </c>
      <c r="L1443" s="9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 s="5">
        <f t="shared" si="89"/>
        <v>673.33333333333337</v>
      </c>
      <c r="S1443" s="5" t="s">
        <v>8319</v>
      </c>
      <c r="T1443" s="5" t="s">
        <v>8338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42515.64534722222</v>
      </c>
      <c r="K1444">
        <v>1461598158</v>
      </c>
      <c r="L1444" s="9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5" t="e">
        <f t="shared" si="89"/>
        <v>#DIV/0!</v>
      </c>
      <c r="S1444" s="5" t="s">
        <v>8319</v>
      </c>
      <c r="T1444" s="5" t="s">
        <v>8338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42737.926030092596</v>
      </c>
      <c r="K1445">
        <v>1480803209</v>
      </c>
      <c r="L1445" s="9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5" t="e">
        <f t="shared" si="89"/>
        <v>#DIV/0!</v>
      </c>
      <c r="S1445" s="5" t="s">
        <v>8319</v>
      </c>
      <c r="T1445" s="5" t="s">
        <v>8338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42259.873402777783</v>
      </c>
      <c r="K1446">
        <v>1436907462</v>
      </c>
      <c r="L1446" s="9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5" t="e">
        <f t="shared" si="89"/>
        <v>#DIV/0!</v>
      </c>
      <c r="S1446" s="5" t="s">
        <v>8319</v>
      </c>
      <c r="T1446" s="5" t="s">
        <v>8338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42169.542303240742</v>
      </c>
      <c r="K1447">
        <v>1431694855</v>
      </c>
      <c r="L1447" s="9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5" t="e">
        <f t="shared" si="89"/>
        <v>#DIV/0!</v>
      </c>
      <c r="S1447" s="5" t="s">
        <v>8319</v>
      </c>
      <c r="T1447" s="5" t="s">
        <v>8338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42481.447662037041</v>
      </c>
      <c r="K1448">
        <v>1459507478</v>
      </c>
      <c r="L1448" s="9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5" t="e">
        <f t="shared" si="89"/>
        <v>#DIV/0!</v>
      </c>
      <c r="S1448" s="5" t="s">
        <v>8319</v>
      </c>
      <c r="T1448" s="5" t="s">
        <v>8338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42559.730717592596</v>
      </c>
      <c r="K1449">
        <v>1465407134</v>
      </c>
      <c r="L1449" s="9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 s="5">
        <f t="shared" si="89"/>
        <v>25</v>
      </c>
      <c r="S1449" s="5" t="s">
        <v>8319</v>
      </c>
      <c r="T1449" s="5" t="s">
        <v>8338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42146.225694444445</v>
      </c>
      <c r="K1450">
        <v>1429655318</v>
      </c>
      <c r="L1450" s="9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5" t="e">
        <f t="shared" si="89"/>
        <v>#DIV/0!</v>
      </c>
      <c r="S1450" s="5" t="s">
        <v>8319</v>
      </c>
      <c r="T1450" s="5" t="s">
        <v>8338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42134.811400462961</v>
      </c>
      <c r="K1451">
        <v>1427138905</v>
      </c>
      <c r="L1451" s="9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5" t="e">
        <f t="shared" si="89"/>
        <v>#DIV/0!</v>
      </c>
      <c r="S1451" s="5" t="s">
        <v>8319</v>
      </c>
      <c r="T1451" s="5" t="s">
        <v>8338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42420.171261574069</v>
      </c>
      <c r="K1452">
        <v>1453349197</v>
      </c>
      <c r="L1452" s="9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 s="5">
        <f t="shared" si="89"/>
        <v>1</v>
      </c>
      <c r="S1452" s="5" t="s">
        <v>8319</v>
      </c>
      <c r="T1452" s="5" t="s">
        <v>8338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41962.00068287037</v>
      </c>
      <c r="K1453">
        <v>1413759659</v>
      </c>
      <c r="L1453" s="9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 s="5">
        <f t="shared" si="89"/>
        <v>1</v>
      </c>
      <c r="S1453" s="5" t="s">
        <v>8319</v>
      </c>
      <c r="T1453" s="5" t="s">
        <v>8338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41848.703275462962</v>
      </c>
      <c r="K1454">
        <v>1403974363</v>
      </c>
      <c r="L1454" s="9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5" t="e">
        <f t="shared" si="89"/>
        <v>#DIV/0!</v>
      </c>
      <c r="S1454" s="5" t="s">
        <v>8319</v>
      </c>
      <c r="T1454" s="5" t="s">
        <v>8338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42840.654479166667</v>
      </c>
      <c r="K1455">
        <v>1488386547</v>
      </c>
      <c r="L1455" s="9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5" t="e">
        <f t="shared" si="89"/>
        <v>#DIV/0!</v>
      </c>
      <c r="S1455" s="5" t="s">
        <v>8319</v>
      </c>
      <c r="T1455" s="5" t="s">
        <v>8338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42484.915972222225</v>
      </c>
      <c r="K1456">
        <v>1459716480</v>
      </c>
      <c r="L1456" s="9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0.85714285714285721</v>
      </c>
      <c r="R1456" s="5">
        <f t="shared" si="89"/>
        <v>15</v>
      </c>
      <c r="S1456" s="5" t="s">
        <v>8319</v>
      </c>
      <c r="T1456" s="5" t="s">
        <v>8338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41887.568749999999</v>
      </c>
      <c r="K1457">
        <v>1405181320</v>
      </c>
      <c r="L1457" s="9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 s="5">
        <f t="shared" si="89"/>
        <v>225</v>
      </c>
      <c r="S1457" s="5" t="s">
        <v>8319</v>
      </c>
      <c r="T1457" s="5" t="s">
        <v>8338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42738.668576388889</v>
      </c>
      <c r="K1458">
        <v>1480867365</v>
      </c>
      <c r="L1458" s="9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2.9000000000000004</v>
      </c>
      <c r="R1458" s="5">
        <f t="shared" si="89"/>
        <v>48.333333333333336</v>
      </c>
      <c r="S1458" s="5" t="s">
        <v>8319</v>
      </c>
      <c r="T1458" s="5" t="s">
        <v>8338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42319.938009259262</v>
      </c>
      <c r="K1459">
        <v>1444685444</v>
      </c>
      <c r="L1459" s="9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5" t="e">
        <f t="shared" si="89"/>
        <v>#DIV/0!</v>
      </c>
      <c r="S1459" s="5" t="s">
        <v>8319</v>
      </c>
      <c r="T1459" s="5" t="s">
        <v>8338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41862.166666666664</v>
      </c>
      <c r="K1460">
        <v>1405097760</v>
      </c>
      <c r="L1460" s="9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5" t="e">
        <f t="shared" si="89"/>
        <v>#DIV/0!</v>
      </c>
      <c r="S1460" s="5" t="s">
        <v>8319</v>
      </c>
      <c r="T1460" s="5" t="s">
        <v>8338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42340.725694444445</v>
      </c>
      <c r="K1461">
        <v>1446612896</v>
      </c>
      <c r="L1461" s="9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5" t="e">
        <f t="shared" si="89"/>
        <v>#DIV/0!</v>
      </c>
      <c r="S1461" s="5" t="s">
        <v>8319</v>
      </c>
      <c r="T1461" s="5" t="s">
        <v>8338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41973.989583333328</v>
      </c>
      <c r="K1462">
        <v>1412371898</v>
      </c>
      <c r="L1462" s="9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5" t="e">
        <f t="shared" si="89"/>
        <v>#DIV/0!</v>
      </c>
      <c r="S1462" s="5" t="s">
        <v>8319</v>
      </c>
      <c r="T1462" s="5" t="s">
        <v>8338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41933</v>
      </c>
      <c r="K1463">
        <v>1410967754</v>
      </c>
      <c r="L1463" s="9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101.24459999999999</v>
      </c>
      <c r="R1463" s="5">
        <f t="shared" si="89"/>
        <v>44.66673529411765</v>
      </c>
      <c r="S1463" s="5" t="s">
        <v>8319</v>
      </c>
      <c r="T1463" s="5" t="s">
        <v>8339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41374.662858796299</v>
      </c>
      <c r="K1464">
        <v>1363017271</v>
      </c>
      <c r="L1464" s="9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 s="5">
        <f t="shared" si="89"/>
        <v>28.937999999999999</v>
      </c>
      <c r="S1464" s="5" t="s">
        <v>8319</v>
      </c>
      <c r="T1464" s="5" t="s">
        <v>8339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41371.869652777779</v>
      </c>
      <c r="K1465">
        <v>1361483538</v>
      </c>
      <c r="L1465" s="9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 s="5">
        <f t="shared" si="89"/>
        <v>35.44</v>
      </c>
      <c r="S1465" s="5" t="s">
        <v>8319</v>
      </c>
      <c r="T1465" s="5" t="s">
        <v>8339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41321.661550925928</v>
      </c>
      <c r="K1466">
        <v>1358437958</v>
      </c>
      <c r="L1466" s="9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 s="5">
        <f t="shared" si="89"/>
        <v>34.871794871794869</v>
      </c>
      <c r="S1466" s="5" t="s">
        <v>8319</v>
      </c>
      <c r="T1466" s="5" t="s">
        <v>8339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40990.125</v>
      </c>
      <c r="K1467">
        <v>1329759452</v>
      </c>
      <c r="L1467" s="9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 s="5">
        <f t="shared" si="89"/>
        <v>52.622732513451197</v>
      </c>
      <c r="S1467" s="5" t="s">
        <v>8319</v>
      </c>
      <c r="T1467" s="5" t="s">
        <v>8339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42381.208333333328</v>
      </c>
      <c r="K1468">
        <v>1449029266</v>
      </c>
      <c r="L1468" s="9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107.87731249999999</v>
      </c>
      <c r="R1468" s="5">
        <f t="shared" si="89"/>
        <v>69.598266129032254</v>
      </c>
      <c r="S1468" s="5" t="s">
        <v>8319</v>
      </c>
      <c r="T1468" s="5" t="s">
        <v>8339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40993.760243055556</v>
      </c>
      <c r="K1469">
        <v>1327518885</v>
      </c>
      <c r="L1469" s="9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 s="5">
        <f t="shared" si="89"/>
        <v>76.72</v>
      </c>
      <c r="S1469" s="5" t="s">
        <v>8319</v>
      </c>
      <c r="T1469" s="5" t="s">
        <v>8339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40706.014456018522</v>
      </c>
      <c r="K1470">
        <v>1302654049</v>
      </c>
      <c r="L1470" s="9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 s="5">
        <f t="shared" si="89"/>
        <v>33.191126279863482</v>
      </c>
      <c r="S1470" s="5" t="s">
        <v>8319</v>
      </c>
      <c r="T1470" s="5" t="s">
        <v>8339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41320.598483796297</v>
      </c>
      <c r="K1471">
        <v>1358346109</v>
      </c>
      <c r="L1471" s="9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108.42485875706214</v>
      </c>
      <c r="R1471" s="5">
        <f t="shared" si="89"/>
        <v>149.46417445482865</v>
      </c>
      <c r="S1471" s="5" t="s">
        <v>8319</v>
      </c>
      <c r="T1471" s="5" t="s">
        <v>8339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41271.827118055553</v>
      </c>
      <c r="K1472">
        <v>1354909863</v>
      </c>
      <c r="L1472" s="9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 s="5">
        <f t="shared" si="89"/>
        <v>23.172839506172838</v>
      </c>
      <c r="S1472" s="5" t="s">
        <v>8319</v>
      </c>
      <c r="T1472" s="5" t="s">
        <v>8339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42103.957569444443</v>
      </c>
      <c r="K1473">
        <v>1426028334</v>
      </c>
      <c r="L1473" s="9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 s="5">
        <f t="shared" si="89"/>
        <v>96.877551020408163</v>
      </c>
      <c r="S1473" s="5" t="s">
        <v>8319</v>
      </c>
      <c r="T1473" s="5" t="s">
        <v>8339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41563.542858796296</v>
      </c>
      <c r="K1474">
        <v>1379336503</v>
      </c>
      <c r="L1474" s="9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(E1474/D1474)*100</f>
        <v>138.70400000000001</v>
      </c>
      <c r="R1474" s="5">
        <f t="shared" ref="R1474:R1537" si="93">E1474/N1474</f>
        <v>103.20238095238095</v>
      </c>
      <c r="S1474" s="5" t="s">
        <v>8319</v>
      </c>
      <c r="T1474" s="5" t="s">
        <v>8339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</f>
        <v>40969.979618055557</v>
      </c>
      <c r="K1475">
        <v>1328052639</v>
      </c>
      <c r="L1475" s="9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120.51600000000001</v>
      </c>
      <c r="R1475" s="5">
        <f t="shared" si="93"/>
        <v>38.462553191489363</v>
      </c>
      <c r="S1475" s="5" t="s">
        <v>8319</v>
      </c>
      <c r="T1475" s="5" t="s">
        <v>8339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41530.727916666663</v>
      </c>
      <c r="K1476">
        <v>1376501292</v>
      </c>
      <c r="L1476" s="9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 s="5">
        <f t="shared" si="93"/>
        <v>44.315789473684212</v>
      </c>
      <c r="S1476" s="5" t="s">
        <v>8319</v>
      </c>
      <c r="T1476" s="5" t="s">
        <v>8339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41993.207638888889</v>
      </c>
      <c r="K1477">
        <v>1416244863</v>
      </c>
      <c r="L1477" s="9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 s="5">
        <f t="shared" si="93"/>
        <v>64.173356009070289</v>
      </c>
      <c r="S1477" s="5" t="s">
        <v>8319</v>
      </c>
      <c r="T1477" s="5" t="s">
        <v>8339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40796.041921296295</v>
      </c>
      <c r="K1478">
        <v>1313024422</v>
      </c>
      <c r="L1478" s="9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 s="5">
        <f t="shared" si="93"/>
        <v>43.333275109170302</v>
      </c>
      <c r="S1478" s="5" t="s">
        <v>8319</v>
      </c>
      <c r="T1478" s="5" t="s">
        <v>8339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40900.125</v>
      </c>
      <c r="K1479">
        <v>1319467604</v>
      </c>
      <c r="L1479" s="9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 s="5">
        <f t="shared" si="93"/>
        <v>90.495934959349597</v>
      </c>
      <c r="S1479" s="5" t="s">
        <v>8319</v>
      </c>
      <c r="T1479" s="5" t="s">
        <v>8339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41408.871678240743</v>
      </c>
      <c r="K1480">
        <v>1367355313</v>
      </c>
      <c r="L1480" s="9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 s="5">
        <f t="shared" si="93"/>
        <v>29.187190495010373</v>
      </c>
      <c r="S1480" s="5" t="s">
        <v>8319</v>
      </c>
      <c r="T1480" s="5" t="s">
        <v>8339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41769.165972222225</v>
      </c>
      <c r="K1481">
        <v>1398448389</v>
      </c>
      <c r="L1481" s="9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 s="5">
        <f t="shared" si="93"/>
        <v>30.95774647887324</v>
      </c>
      <c r="S1481" s="5" t="s">
        <v>8319</v>
      </c>
      <c r="T1481" s="5" t="s">
        <v>8339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41481.708333333336</v>
      </c>
      <c r="K1482">
        <v>1373408699</v>
      </c>
      <c r="L1482" s="9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 s="5">
        <f t="shared" si="93"/>
        <v>92.157795275590544</v>
      </c>
      <c r="S1482" s="5" t="s">
        <v>8319</v>
      </c>
      <c r="T1482" s="5" t="s">
        <v>8339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41580.922974537039</v>
      </c>
      <c r="K1483">
        <v>1380838145</v>
      </c>
      <c r="L1483" s="9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 s="5">
        <f t="shared" si="93"/>
        <v>17.5</v>
      </c>
      <c r="S1483" s="5" t="s">
        <v>8319</v>
      </c>
      <c r="T1483" s="5" t="s">
        <v>8321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41159.32708333333</v>
      </c>
      <c r="K1484">
        <v>1345062936</v>
      </c>
      <c r="L1484" s="9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 s="5">
        <f t="shared" si="93"/>
        <v>5</v>
      </c>
      <c r="S1484" s="5" t="s">
        <v>8319</v>
      </c>
      <c r="T1484" s="5" t="s">
        <v>8321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42573.192997685182</v>
      </c>
      <c r="K1485">
        <v>1467002275</v>
      </c>
      <c r="L1485" s="9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 s="5">
        <f t="shared" si="93"/>
        <v>25</v>
      </c>
      <c r="S1485" s="5" t="s">
        <v>8319</v>
      </c>
      <c r="T1485" s="5" t="s">
        <v>8321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41111.618750000001</v>
      </c>
      <c r="K1486">
        <v>1337834963</v>
      </c>
      <c r="L1486" s="9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5" t="e">
        <f t="shared" si="93"/>
        <v>#DIV/0!</v>
      </c>
      <c r="S1486" s="5" t="s">
        <v>8319</v>
      </c>
      <c r="T1486" s="5" t="s">
        <v>8321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42175.795983796299</v>
      </c>
      <c r="K1487">
        <v>1430939173</v>
      </c>
      <c r="L1487" s="9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 s="5">
        <f t="shared" si="93"/>
        <v>50</v>
      </c>
      <c r="S1487" s="5" t="s">
        <v>8319</v>
      </c>
      <c r="T1487" s="5" t="s">
        <v>8321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42062.168530092589</v>
      </c>
      <c r="K1488">
        <v>1422417761</v>
      </c>
      <c r="L1488" s="9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 s="5">
        <f t="shared" si="93"/>
        <v>16</v>
      </c>
      <c r="S1488" s="5" t="s">
        <v>8319</v>
      </c>
      <c r="T1488" s="5" t="s">
        <v>8321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42584.917488425926</v>
      </c>
      <c r="K1489">
        <v>1467583271</v>
      </c>
      <c r="L1489" s="9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5" t="e">
        <f t="shared" si="93"/>
        <v>#DIV/0!</v>
      </c>
      <c r="S1489" s="5" t="s">
        <v>8319</v>
      </c>
      <c r="T1489" s="5" t="s">
        <v>8321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41644.563194444447</v>
      </c>
      <c r="K1490">
        <v>1386336660</v>
      </c>
      <c r="L1490" s="9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 s="5">
        <f t="shared" si="93"/>
        <v>60</v>
      </c>
      <c r="S1490" s="5" t="s">
        <v>8319</v>
      </c>
      <c r="T1490" s="5" t="s">
        <v>8321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41228.653379629628</v>
      </c>
      <c r="K1491">
        <v>1350398452</v>
      </c>
      <c r="L1491" s="9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5" t="e">
        <f t="shared" si="93"/>
        <v>#DIV/0!</v>
      </c>
      <c r="S1491" s="5" t="s">
        <v>8319</v>
      </c>
      <c r="T1491" s="5" t="s">
        <v>8321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41549.561041666668</v>
      </c>
      <c r="K1492">
        <v>1378214874</v>
      </c>
      <c r="L1492" s="9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 s="5">
        <f t="shared" si="93"/>
        <v>47.10526315789474</v>
      </c>
      <c r="S1492" s="5" t="s">
        <v>8319</v>
      </c>
      <c r="T1492" s="5" t="s">
        <v>8321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42050.651388888888</v>
      </c>
      <c r="K1493">
        <v>1418922443</v>
      </c>
      <c r="L1493" s="9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8.3333333333333321</v>
      </c>
      <c r="R1493" s="5">
        <f t="shared" si="93"/>
        <v>100</v>
      </c>
      <c r="S1493" s="5" t="s">
        <v>8319</v>
      </c>
      <c r="T1493" s="5" t="s">
        <v>8321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40712.884791666671</v>
      </c>
      <c r="K1494">
        <v>1305839646</v>
      </c>
      <c r="L1494" s="9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 s="5">
        <f t="shared" si="93"/>
        <v>15</v>
      </c>
      <c r="S1494" s="5" t="s">
        <v>8319</v>
      </c>
      <c r="T1494" s="5" t="s">
        <v>8321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41441.866608796299</v>
      </c>
      <c r="K1495">
        <v>1368823675</v>
      </c>
      <c r="L1495" s="9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5" t="e">
        <f t="shared" si="93"/>
        <v>#DIV/0!</v>
      </c>
      <c r="S1495" s="5" t="s">
        <v>8319</v>
      </c>
      <c r="T1495" s="5" t="s">
        <v>8321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42097.651388888888</v>
      </c>
      <c r="K1496">
        <v>1425489613</v>
      </c>
      <c r="L1496" s="9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 s="5">
        <f t="shared" si="93"/>
        <v>40.454545454545453</v>
      </c>
      <c r="S1496" s="5" t="s">
        <v>8319</v>
      </c>
      <c r="T1496" s="5" t="s">
        <v>8321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40782.789710648147</v>
      </c>
      <c r="K1497">
        <v>1311879431</v>
      </c>
      <c r="L1497" s="9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5" t="e">
        <f t="shared" si="93"/>
        <v>#DIV/0!</v>
      </c>
      <c r="S1497" s="5" t="s">
        <v>8319</v>
      </c>
      <c r="T1497" s="5" t="s">
        <v>8321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41898.475219907406</v>
      </c>
      <c r="K1498">
        <v>1405682659</v>
      </c>
      <c r="L1498" s="9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5" t="e">
        <f t="shared" si="93"/>
        <v>#DIV/0!</v>
      </c>
      <c r="S1498" s="5" t="s">
        <v>8319</v>
      </c>
      <c r="T1498" s="5" t="s">
        <v>8321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41486.821527777778</v>
      </c>
      <c r="K1499">
        <v>1371655522</v>
      </c>
      <c r="L1499" s="9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 s="5">
        <f t="shared" si="93"/>
        <v>1</v>
      </c>
      <c r="S1499" s="5" t="s">
        <v>8319</v>
      </c>
      <c r="T1499" s="5" t="s">
        <v>8321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41885.983541666668</v>
      </c>
      <c r="K1500">
        <v>1405899378</v>
      </c>
      <c r="L1500" s="9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 s="5">
        <f t="shared" si="93"/>
        <v>19</v>
      </c>
      <c r="S1500" s="5" t="s">
        <v>8319</v>
      </c>
      <c r="T1500" s="5" t="s">
        <v>8321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42587.007326388892</v>
      </c>
      <c r="K1501">
        <v>1465171833</v>
      </c>
      <c r="L1501" s="9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 s="5">
        <f t="shared" si="93"/>
        <v>5</v>
      </c>
      <c r="S1501" s="5" t="s">
        <v>8319</v>
      </c>
      <c r="T1501" s="5" t="s">
        <v>8321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41395.904594907406</v>
      </c>
      <c r="K1502">
        <v>1364852557</v>
      </c>
      <c r="L1502" s="9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 s="5">
        <f t="shared" si="93"/>
        <v>46.733333333333334</v>
      </c>
      <c r="S1502" s="5" t="s">
        <v>8319</v>
      </c>
      <c r="T1502" s="5" t="s">
        <v>8321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42193.583599537036</v>
      </c>
      <c r="K1503">
        <v>1433772023</v>
      </c>
      <c r="L1503" s="9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166.33076923076925</v>
      </c>
      <c r="R1503" s="5">
        <f t="shared" si="93"/>
        <v>97.731073446327684</v>
      </c>
      <c r="S1503" s="5" t="s">
        <v>8335</v>
      </c>
      <c r="T1503" s="5" t="s">
        <v>8336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42454.916666666672</v>
      </c>
      <c r="K1504">
        <v>1456491680</v>
      </c>
      <c r="L1504" s="9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 s="5">
        <f t="shared" si="93"/>
        <v>67.835866261398181</v>
      </c>
      <c r="S1504" s="5" t="s">
        <v>8335</v>
      </c>
      <c r="T1504" s="5" t="s">
        <v>8336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42666.347233796296</v>
      </c>
      <c r="K1505">
        <v>1472026801</v>
      </c>
      <c r="L1505" s="9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 s="5">
        <f t="shared" si="93"/>
        <v>56.98492957746479</v>
      </c>
      <c r="S1505" s="5" t="s">
        <v>8335</v>
      </c>
      <c r="T1505" s="5" t="s">
        <v>8336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41800.356249999997</v>
      </c>
      <c r="K1506">
        <v>1399996024</v>
      </c>
      <c r="L1506" s="9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277.93846153846158</v>
      </c>
      <c r="R1506" s="5">
        <f t="shared" si="93"/>
        <v>67.159851301115239</v>
      </c>
      <c r="S1506" s="5" t="s">
        <v>8335</v>
      </c>
      <c r="T1506" s="5" t="s">
        <v>8336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42451.834027777775</v>
      </c>
      <c r="K1507">
        <v>1455446303</v>
      </c>
      <c r="L1507" s="9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 s="5">
        <f t="shared" si="93"/>
        <v>48.037681159420288</v>
      </c>
      <c r="S1507" s="5" t="s">
        <v>8335</v>
      </c>
      <c r="T1507" s="5" t="s">
        <v>8336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41844.785925925928</v>
      </c>
      <c r="K1508">
        <v>1403635904</v>
      </c>
      <c r="L1508" s="9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 s="5">
        <f t="shared" si="93"/>
        <v>38.860465116279073</v>
      </c>
      <c r="S1508" s="5" t="s">
        <v>8335</v>
      </c>
      <c r="T1508" s="5" t="s">
        <v>8336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40313.340277777781</v>
      </c>
      <c r="K1509">
        <v>1268822909</v>
      </c>
      <c r="L1509" s="9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 s="5">
        <f t="shared" si="93"/>
        <v>78.181818181818187</v>
      </c>
      <c r="S1509" s="5" t="s">
        <v>8335</v>
      </c>
      <c r="T1509" s="5" t="s">
        <v>8336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41817.614363425928</v>
      </c>
      <c r="K1510">
        <v>1401201881</v>
      </c>
      <c r="L1510" s="9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110.76216216216217</v>
      </c>
      <c r="R1510" s="5">
        <f t="shared" si="93"/>
        <v>97.113744075829388</v>
      </c>
      <c r="S1510" s="5" t="s">
        <v>8335</v>
      </c>
      <c r="T1510" s="5" t="s">
        <v>8336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42780.957638888889</v>
      </c>
      <c r="K1511">
        <v>1484570885</v>
      </c>
      <c r="L1511" s="9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 s="5">
        <f t="shared" si="93"/>
        <v>110.39397959183674</v>
      </c>
      <c r="S1511" s="5" t="s">
        <v>8335</v>
      </c>
      <c r="T1511" s="5" t="s">
        <v>8336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41839.385162037033</v>
      </c>
      <c r="K1512">
        <v>1403169278</v>
      </c>
      <c r="L1512" s="9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101.03500000000001</v>
      </c>
      <c r="R1512" s="5">
        <f t="shared" si="93"/>
        <v>39.91506172839506</v>
      </c>
      <c r="S1512" s="5" t="s">
        <v>8335</v>
      </c>
      <c r="T1512" s="5" t="s">
        <v>8336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42326.625046296293</v>
      </c>
      <c r="K1513">
        <v>1445263204</v>
      </c>
      <c r="L1513" s="9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 s="5">
        <f t="shared" si="93"/>
        <v>75.975728155339809</v>
      </c>
      <c r="S1513" s="5" t="s">
        <v>8335</v>
      </c>
      <c r="T1513" s="5" t="s">
        <v>8336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42771.684479166666</v>
      </c>
      <c r="K1514">
        <v>1483719939</v>
      </c>
      <c r="L1514" s="9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 s="5">
        <f t="shared" si="93"/>
        <v>58.379104477611939</v>
      </c>
      <c r="S1514" s="5" t="s">
        <v>8335</v>
      </c>
      <c r="T1514" s="5" t="s">
        <v>8336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41836.637337962966</v>
      </c>
      <c r="K1515">
        <v>1402931866</v>
      </c>
      <c r="L1515" s="9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 s="5">
        <f t="shared" si="93"/>
        <v>55.82093023255814</v>
      </c>
      <c r="S1515" s="5" t="s">
        <v>8335</v>
      </c>
      <c r="T1515" s="5" t="s">
        <v>8336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42274.597685185188</v>
      </c>
      <c r="K1516">
        <v>1439907640</v>
      </c>
      <c r="L1516" s="9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 s="5">
        <f t="shared" si="93"/>
        <v>151.24431818181819</v>
      </c>
      <c r="S1516" s="5" t="s">
        <v>8335</v>
      </c>
      <c r="T1516" s="5" t="s">
        <v>8336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42445.211770833332</v>
      </c>
      <c r="K1517">
        <v>1455516297</v>
      </c>
      <c r="L1517" s="9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 s="5">
        <f t="shared" si="93"/>
        <v>849.67027027027029</v>
      </c>
      <c r="S1517" s="5" t="s">
        <v>8335</v>
      </c>
      <c r="T1517" s="5" t="s">
        <v>8336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42649.583333333328</v>
      </c>
      <c r="K1518">
        <v>1473160292</v>
      </c>
      <c r="L1518" s="9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 s="5">
        <f t="shared" si="93"/>
        <v>159.24137931034483</v>
      </c>
      <c r="S1518" s="5" t="s">
        <v>8335</v>
      </c>
      <c r="T1518" s="5" t="s">
        <v>8336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41979.25</v>
      </c>
      <c r="K1519">
        <v>1415194553</v>
      </c>
      <c r="L1519" s="9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 s="5">
        <f t="shared" si="93"/>
        <v>39.507317073170732</v>
      </c>
      <c r="S1519" s="5" t="s">
        <v>8335</v>
      </c>
      <c r="T1519" s="5" t="s">
        <v>8336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41790.8200462963</v>
      </c>
      <c r="K1520">
        <v>1398973252</v>
      </c>
      <c r="L1520" s="9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205.36666666666665</v>
      </c>
      <c r="R1520" s="5">
        <f t="shared" si="93"/>
        <v>130.52966101694915</v>
      </c>
      <c r="S1520" s="5" t="s">
        <v>8335</v>
      </c>
      <c r="T1520" s="5" t="s">
        <v>8336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41810.915972222225</v>
      </c>
      <c r="K1521">
        <v>1400867283</v>
      </c>
      <c r="L1521" s="9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 s="5">
        <f t="shared" si="93"/>
        <v>64.156896551724131</v>
      </c>
      <c r="S1521" s="5" t="s">
        <v>8335</v>
      </c>
      <c r="T1521" s="5" t="s">
        <v>8336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41992.166666666672</v>
      </c>
      <c r="K1522">
        <v>1415824513</v>
      </c>
      <c r="L1522" s="9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 s="5">
        <f t="shared" si="93"/>
        <v>111.52694610778443</v>
      </c>
      <c r="S1522" s="5" t="s">
        <v>8335</v>
      </c>
      <c r="T1522" s="5" t="s">
        <v>8336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42528.167719907404</v>
      </c>
      <c r="K1523">
        <v>1462248091</v>
      </c>
      <c r="L1523" s="9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 s="5">
        <f t="shared" si="93"/>
        <v>170.44680851063831</v>
      </c>
      <c r="S1523" s="5" t="s">
        <v>8335</v>
      </c>
      <c r="T1523" s="5" t="s">
        <v>8336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41929.830312500002</v>
      </c>
      <c r="K1524">
        <v>1410983739</v>
      </c>
      <c r="L1524" s="9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 s="5">
        <f t="shared" si="93"/>
        <v>133.7391592920354</v>
      </c>
      <c r="S1524" s="5" t="s">
        <v>8335</v>
      </c>
      <c r="T1524" s="5" t="s">
        <v>8336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41996</v>
      </c>
      <c r="K1525">
        <v>1416592916</v>
      </c>
      <c r="L1525" s="9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124.84324324324325</v>
      </c>
      <c r="R1525" s="5">
        <f t="shared" si="93"/>
        <v>95.834024896265561</v>
      </c>
      <c r="S1525" s="5" t="s">
        <v>8335</v>
      </c>
      <c r="T1525" s="5" t="s">
        <v>8336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42786.501041666663</v>
      </c>
      <c r="K1526">
        <v>1485000090</v>
      </c>
      <c r="L1526" s="9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206.99999999999997</v>
      </c>
      <c r="R1526" s="5">
        <f t="shared" si="93"/>
        <v>221.78571428571428</v>
      </c>
      <c r="S1526" s="5" t="s">
        <v>8335</v>
      </c>
      <c r="T1526" s="5" t="s">
        <v>8336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42600.702986111108</v>
      </c>
      <c r="K1527">
        <v>1468947138</v>
      </c>
      <c r="L1527" s="9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174.00576923076923</v>
      </c>
      <c r="R1527" s="5">
        <f t="shared" si="93"/>
        <v>32.315357142857138</v>
      </c>
      <c r="S1527" s="5" t="s">
        <v>8335</v>
      </c>
      <c r="T1527" s="5" t="s">
        <v>8336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42388.276006944448</v>
      </c>
      <c r="K1528">
        <v>1448951847</v>
      </c>
      <c r="L1528" s="9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 s="5">
        <f t="shared" si="93"/>
        <v>98.839285714285708</v>
      </c>
      <c r="S1528" s="5" t="s">
        <v>8335</v>
      </c>
      <c r="T1528" s="5" t="s">
        <v>8336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42808.558865740735</v>
      </c>
      <c r="K1529">
        <v>1487082286</v>
      </c>
      <c r="L1529" s="9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110.44428571428573</v>
      </c>
      <c r="R1529" s="5">
        <f t="shared" si="93"/>
        <v>55.222142857142863</v>
      </c>
      <c r="S1529" s="5" t="s">
        <v>8335</v>
      </c>
      <c r="T1529" s="5" t="s">
        <v>8336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42767</v>
      </c>
      <c r="K1530">
        <v>1483292122</v>
      </c>
      <c r="L1530" s="9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 s="5">
        <f t="shared" si="93"/>
        <v>52.793750000000003</v>
      </c>
      <c r="S1530" s="5" t="s">
        <v>8335</v>
      </c>
      <c r="T1530" s="5" t="s">
        <v>8336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42082.587037037039</v>
      </c>
      <c r="K1531">
        <v>1424185520</v>
      </c>
      <c r="L1531" s="9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 s="5">
        <f t="shared" si="93"/>
        <v>135.66666666666666</v>
      </c>
      <c r="S1531" s="5" t="s">
        <v>8335</v>
      </c>
      <c r="T1531" s="5" t="s">
        <v>8336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42300.767303240747</v>
      </c>
      <c r="K1532">
        <v>1443464695</v>
      </c>
      <c r="L1532" s="9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134.82571428571427</v>
      </c>
      <c r="R1532" s="5">
        <f t="shared" si="93"/>
        <v>53.991990846681922</v>
      </c>
      <c r="S1532" s="5" t="s">
        <v>8335</v>
      </c>
      <c r="T1532" s="5" t="s">
        <v>8336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41974.125</v>
      </c>
      <c r="K1533">
        <v>1414610126</v>
      </c>
      <c r="L1533" s="9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 s="5">
        <f t="shared" si="93"/>
        <v>56.643835616438359</v>
      </c>
      <c r="S1533" s="5" t="s">
        <v>8335</v>
      </c>
      <c r="T1533" s="5" t="s">
        <v>8336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42415.625</v>
      </c>
      <c r="K1534">
        <v>1453461865</v>
      </c>
      <c r="L1534" s="9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484.02000000000004</v>
      </c>
      <c r="R1534" s="5">
        <f t="shared" si="93"/>
        <v>82.316326530612244</v>
      </c>
      <c r="S1534" s="5" t="s">
        <v>8335</v>
      </c>
      <c r="T1534" s="5" t="s">
        <v>8336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42492.165972222225</v>
      </c>
      <c r="K1535">
        <v>1457913777</v>
      </c>
      <c r="L1535" s="9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145.14000000000001</v>
      </c>
      <c r="R1535" s="5">
        <f t="shared" si="93"/>
        <v>88.26081081081081</v>
      </c>
      <c r="S1535" s="5" t="s">
        <v>8335</v>
      </c>
      <c r="T1535" s="5" t="s">
        <v>8336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42251.67432870371</v>
      </c>
      <c r="K1536">
        <v>1438791062</v>
      </c>
      <c r="L1536" s="9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 s="5">
        <f t="shared" si="93"/>
        <v>84.905149051490511</v>
      </c>
      <c r="S1536" s="5" t="s">
        <v>8335</v>
      </c>
      <c r="T1536" s="5" t="s">
        <v>8336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42513.916666666672</v>
      </c>
      <c r="K1537">
        <v>1461527631</v>
      </c>
      <c r="L1537" s="9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132.42499999999998</v>
      </c>
      <c r="R1537" s="5">
        <f t="shared" si="93"/>
        <v>48.154545454545456</v>
      </c>
      <c r="S1537" s="5" t="s">
        <v>8335</v>
      </c>
      <c r="T1537" s="5" t="s">
        <v>8336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42243.802199074074</v>
      </c>
      <c r="K1538">
        <v>1438110910</v>
      </c>
      <c r="L1538" s="9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(E1538/D1538)*100</f>
        <v>250.30841666666666</v>
      </c>
      <c r="R1538" s="5">
        <f t="shared" ref="R1538:R1601" si="97">E1538/N1538</f>
        <v>66.015406593406595</v>
      </c>
      <c r="S1538" s="5" t="s">
        <v>8335</v>
      </c>
      <c r="T1538" s="5" t="s">
        <v>8336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</f>
        <v>42588.75</v>
      </c>
      <c r="K1539">
        <v>1467358427</v>
      </c>
      <c r="L1539" s="9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179.9</v>
      </c>
      <c r="R1539" s="5">
        <f t="shared" si="97"/>
        <v>96.375</v>
      </c>
      <c r="S1539" s="5" t="s">
        <v>8335</v>
      </c>
      <c r="T1539" s="5" t="s">
        <v>8336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42026.782060185185</v>
      </c>
      <c r="K1540">
        <v>1418064370</v>
      </c>
      <c r="L1540" s="9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102.62857142857142</v>
      </c>
      <c r="R1540" s="5">
        <f t="shared" si="97"/>
        <v>156.17391304347825</v>
      </c>
      <c r="S1540" s="5" t="s">
        <v>8335</v>
      </c>
      <c r="T1540" s="5" t="s">
        <v>8336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42738.919201388882</v>
      </c>
      <c r="K1541">
        <v>1480629819</v>
      </c>
      <c r="L1541" s="9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 s="5">
        <f t="shared" si="97"/>
        <v>95.764859154929582</v>
      </c>
      <c r="S1541" s="5" t="s">
        <v>8335</v>
      </c>
      <c r="T1541" s="5" t="s">
        <v>8336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41969.052083333328</v>
      </c>
      <c r="K1542">
        <v>1414368616</v>
      </c>
      <c r="L1542" s="9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117.86666666666667</v>
      </c>
      <c r="R1542" s="5">
        <f t="shared" si="97"/>
        <v>180.40816326530611</v>
      </c>
      <c r="S1542" s="5" t="s">
        <v>8335</v>
      </c>
      <c r="T1542" s="5" t="s">
        <v>8336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42004.712245370371</v>
      </c>
      <c r="K1543">
        <v>1417453538</v>
      </c>
      <c r="L1543" s="9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 s="5">
        <f t="shared" si="97"/>
        <v>3</v>
      </c>
      <c r="S1543" s="5" t="s">
        <v>8335</v>
      </c>
      <c r="T1543" s="5" t="s">
        <v>8340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42185.996527777781</v>
      </c>
      <c r="K1544">
        <v>1434412500</v>
      </c>
      <c r="L1544" s="9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 s="5">
        <f t="shared" si="97"/>
        <v>20</v>
      </c>
      <c r="S1544" s="5" t="s">
        <v>8335</v>
      </c>
      <c r="T1544" s="5" t="s">
        <v>8340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41965.551319444443</v>
      </c>
      <c r="K1545">
        <v>1414066434</v>
      </c>
      <c r="L1545" s="9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 s="5">
        <f t="shared" si="97"/>
        <v>10</v>
      </c>
      <c r="S1545" s="5" t="s">
        <v>8335</v>
      </c>
      <c r="T1545" s="5" t="s">
        <v>8340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42095.012499999997</v>
      </c>
      <c r="K1546">
        <v>1424222024</v>
      </c>
      <c r="L1546" s="9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5" t="e">
        <f t="shared" si="97"/>
        <v>#DIV/0!</v>
      </c>
      <c r="S1546" s="5" t="s">
        <v>8335</v>
      </c>
      <c r="T1546" s="5" t="s">
        <v>8340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42065.886111111111</v>
      </c>
      <c r="K1547">
        <v>1422393234</v>
      </c>
      <c r="L1547" s="9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 s="5">
        <f t="shared" si="97"/>
        <v>1</v>
      </c>
      <c r="S1547" s="5" t="s">
        <v>8335</v>
      </c>
      <c r="T1547" s="5" t="s">
        <v>8340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41899.212951388887</v>
      </c>
      <c r="K1548">
        <v>1405746399</v>
      </c>
      <c r="L1548" s="9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 s="5">
        <f t="shared" si="97"/>
        <v>26.272727272727273</v>
      </c>
      <c r="S1548" s="5" t="s">
        <v>8335</v>
      </c>
      <c r="T1548" s="5" t="s">
        <v>8340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42789.426875000005</v>
      </c>
      <c r="K1549">
        <v>1487240082</v>
      </c>
      <c r="L1549" s="9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5" t="e">
        <f t="shared" si="97"/>
        <v>#DIV/0!</v>
      </c>
      <c r="S1549" s="5" t="s">
        <v>8335</v>
      </c>
      <c r="T1549" s="5" t="s">
        <v>8340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42316.923842592587</v>
      </c>
      <c r="K1550">
        <v>1444425020</v>
      </c>
      <c r="L1550" s="9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 s="5">
        <f t="shared" si="97"/>
        <v>60</v>
      </c>
      <c r="S1550" s="5" t="s">
        <v>8335</v>
      </c>
      <c r="T1550" s="5" t="s">
        <v>8340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42311.177766203706</v>
      </c>
      <c r="K1551">
        <v>1443928559</v>
      </c>
      <c r="L1551" s="9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 s="5">
        <f t="shared" si="97"/>
        <v>28.333333333333332</v>
      </c>
      <c r="S1551" s="5" t="s">
        <v>8335</v>
      </c>
      <c r="T1551" s="5" t="s">
        <v>8340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42502.449467592596</v>
      </c>
      <c r="K1552">
        <v>1460458034</v>
      </c>
      <c r="L1552" s="9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13.466666666666665</v>
      </c>
      <c r="R1552" s="5">
        <f t="shared" si="97"/>
        <v>14.428571428571429</v>
      </c>
      <c r="S1552" s="5" t="s">
        <v>8335</v>
      </c>
      <c r="T1552" s="5" t="s">
        <v>8340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42151.824525462958</v>
      </c>
      <c r="K1553">
        <v>1430164039</v>
      </c>
      <c r="L1553" s="9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5" t="e">
        <f t="shared" si="97"/>
        <v>#DIV/0!</v>
      </c>
      <c r="S1553" s="5" t="s">
        <v>8335</v>
      </c>
      <c r="T1553" s="5" t="s">
        <v>8340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41913.165972222225</v>
      </c>
      <c r="K1554">
        <v>1410366708</v>
      </c>
      <c r="L1554" s="9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 s="5">
        <f t="shared" si="97"/>
        <v>132.1875</v>
      </c>
      <c r="S1554" s="5" t="s">
        <v>8335</v>
      </c>
      <c r="T1554" s="5" t="s">
        <v>8340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42249.282951388886</v>
      </c>
      <c r="K1555">
        <v>1438584447</v>
      </c>
      <c r="L1555" s="9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5" t="e">
        <f t="shared" si="97"/>
        <v>#DIV/0!</v>
      </c>
      <c r="S1555" s="5" t="s">
        <v>8335</v>
      </c>
      <c r="T1555" s="5" t="s">
        <v>8340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42218.252199074079</v>
      </c>
      <c r="K1556">
        <v>1435903390</v>
      </c>
      <c r="L1556" s="9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5" t="e">
        <f t="shared" si="97"/>
        <v>#DIV/0!</v>
      </c>
      <c r="S1556" s="5" t="s">
        <v>8335</v>
      </c>
      <c r="T1556" s="5" t="s">
        <v>8340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42264.708333333328</v>
      </c>
      <c r="K1557">
        <v>1440513832</v>
      </c>
      <c r="L1557" s="9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5" t="e">
        <f t="shared" si="97"/>
        <v>#DIV/0!</v>
      </c>
      <c r="S1557" s="5" t="s">
        <v>8335</v>
      </c>
      <c r="T1557" s="5" t="s">
        <v>8340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42555.153055555551</v>
      </c>
      <c r="K1558">
        <v>1465011624</v>
      </c>
      <c r="L1558" s="9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 s="5">
        <f t="shared" si="97"/>
        <v>56.416666666666664</v>
      </c>
      <c r="S1558" s="5" t="s">
        <v>8335</v>
      </c>
      <c r="T1558" s="5" t="s">
        <v>8340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41902.65315972222</v>
      </c>
      <c r="K1559">
        <v>1408549233</v>
      </c>
      <c r="L1559" s="9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 s="5">
        <f t="shared" si="97"/>
        <v>100</v>
      </c>
      <c r="S1559" s="5" t="s">
        <v>8335</v>
      </c>
      <c r="T1559" s="5" t="s">
        <v>8340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42244.508333333331</v>
      </c>
      <c r="K1560">
        <v>1435656759</v>
      </c>
      <c r="L1560" s="9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 s="5">
        <f t="shared" si="97"/>
        <v>11.666666666666666</v>
      </c>
      <c r="S1560" s="5" t="s">
        <v>8335</v>
      </c>
      <c r="T1560" s="5" t="s">
        <v>8340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42123.05322916666</v>
      </c>
      <c r="K1561">
        <v>1428974199</v>
      </c>
      <c r="L1561" s="9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0.33333333333333337</v>
      </c>
      <c r="R1561" s="5">
        <f t="shared" si="97"/>
        <v>50</v>
      </c>
      <c r="S1561" s="5" t="s">
        <v>8335</v>
      </c>
      <c r="T1561" s="5" t="s">
        <v>8340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41956.062418981484</v>
      </c>
      <c r="K1562">
        <v>1414110593</v>
      </c>
      <c r="L1562" s="9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3.7600000000000002</v>
      </c>
      <c r="R1562" s="5">
        <f t="shared" si="97"/>
        <v>23.5</v>
      </c>
      <c r="S1562" s="5" t="s">
        <v>8335</v>
      </c>
      <c r="T1562" s="5" t="s">
        <v>8340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41585.083368055559</v>
      </c>
      <c r="K1563">
        <v>1381194003</v>
      </c>
      <c r="L1563" s="9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 s="5">
        <f t="shared" si="97"/>
        <v>67</v>
      </c>
      <c r="S1563" s="5" t="s">
        <v>8319</v>
      </c>
      <c r="T1563" s="5" t="s">
        <v>8341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40149.034722222219</v>
      </c>
      <c r="K1564">
        <v>1253712916</v>
      </c>
      <c r="L1564" s="9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5" t="e">
        <f t="shared" si="97"/>
        <v>#DIV/0!</v>
      </c>
      <c r="S1564" s="5" t="s">
        <v>8319</v>
      </c>
      <c r="T1564" s="5" t="s">
        <v>8341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41712.700821759259</v>
      </c>
      <c r="K1565">
        <v>1389635351</v>
      </c>
      <c r="L1565" s="9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1.4166666666666665</v>
      </c>
      <c r="R1565" s="5">
        <f t="shared" si="97"/>
        <v>42.5</v>
      </c>
      <c r="S1565" s="5" t="s">
        <v>8319</v>
      </c>
      <c r="T1565" s="5" t="s">
        <v>8341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42152.836805555555</v>
      </c>
      <c r="K1566">
        <v>1430124509</v>
      </c>
      <c r="L1566" s="9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 s="5">
        <f t="shared" si="97"/>
        <v>10</v>
      </c>
      <c r="S1566" s="5" t="s">
        <v>8319</v>
      </c>
      <c r="T1566" s="5" t="s">
        <v>8341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40702.729872685188</v>
      </c>
      <c r="K1567">
        <v>1304962261</v>
      </c>
      <c r="L1567" s="9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 s="5">
        <f t="shared" si="97"/>
        <v>100</v>
      </c>
      <c r="S1567" s="5" t="s">
        <v>8319</v>
      </c>
      <c r="T1567" s="5" t="s">
        <v>8341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42578.916666666672</v>
      </c>
      <c r="K1568">
        <v>1467151204</v>
      </c>
      <c r="L1568" s="9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 s="5">
        <f t="shared" si="97"/>
        <v>108.05084745762711</v>
      </c>
      <c r="S1568" s="5" t="s">
        <v>8319</v>
      </c>
      <c r="T1568" s="5" t="s">
        <v>8341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41687</v>
      </c>
      <c r="K1569">
        <v>1391293745</v>
      </c>
      <c r="L1569" s="9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 s="5">
        <f t="shared" si="97"/>
        <v>26.923076923076923</v>
      </c>
      <c r="S1569" s="5" t="s">
        <v>8319</v>
      </c>
      <c r="T1569" s="5" t="s">
        <v>8341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41997.062326388885</v>
      </c>
      <c r="K1570">
        <v>1416360585</v>
      </c>
      <c r="L1570" s="9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13.639999999999999</v>
      </c>
      <c r="R1570" s="5">
        <f t="shared" si="97"/>
        <v>155</v>
      </c>
      <c r="S1570" s="5" t="s">
        <v>8319</v>
      </c>
      <c r="T1570" s="5" t="s">
        <v>8341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41419.679560185185</v>
      </c>
      <c r="K1571">
        <v>1366906714</v>
      </c>
      <c r="L1571" s="9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5" t="e">
        <f t="shared" si="97"/>
        <v>#DIV/0!</v>
      </c>
      <c r="S1571" s="5" t="s">
        <v>8319</v>
      </c>
      <c r="T1571" s="5" t="s">
        <v>8341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42468.771782407406</v>
      </c>
      <c r="K1572">
        <v>1457551882</v>
      </c>
      <c r="L1572" s="9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 s="5">
        <f t="shared" si="97"/>
        <v>47.769230769230766</v>
      </c>
      <c r="S1572" s="5" t="s">
        <v>8319</v>
      </c>
      <c r="T1572" s="5" t="s">
        <v>8341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42174.769479166673</v>
      </c>
      <c r="K1573">
        <v>1432146483</v>
      </c>
      <c r="L1573" s="9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 s="5">
        <f t="shared" si="97"/>
        <v>20</v>
      </c>
      <c r="S1573" s="5" t="s">
        <v>8319</v>
      </c>
      <c r="T1573" s="5" t="s">
        <v>8341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42428.999305555553</v>
      </c>
      <c r="K1574">
        <v>1454546859</v>
      </c>
      <c r="L1574" s="9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 s="5">
        <f t="shared" si="97"/>
        <v>41.666666666666664</v>
      </c>
      <c r="S1574" s="5" t="s">
        <v>8319</v>
      </c>
      <c r="T1574" s="5" t="s">
        <v>8341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42826.165972222225</v>
      </c>
      <c r="K1575">
        <v>1487548802</v>
      </c>
      <c r="L1575" s="9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 s="5">
        <f t="shared" si="97"/>
        <v>74.333333333333329</v>
      </c>
      <c r="S1575" s="5" t="s">
        <v>8319</v>
      </c>
      <c r="T1575" s="5" t="s">
        <v>8341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42052.927418981482</v>
      </c>
      <c r="K1576">
        <v>1421187329</v>
      </c>
      <c r="L1576" s="9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 s="5">
        <f t="shared" si="97"/>
        <v>84.333333333333329</v>
      </c>
      <c r="S1576" s="5" t="s">
        <v>8319</v>
      </c>
      <c r="T1576" s="5" t="s">
        <v>8341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41829.524259259262</v>
      </c>
      <c r="K1577">
        <v>1402317296</v>
      </c>
      <c r="L1577" s="9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 s="5">
        <f t="shared" si="97"/>
        <v>65.457142857142856</v>
      </c>
      <c r="S1577" s="5" t="s">
        <v>8319</v>
      </c>
      <c r="T1577" s="5" t="s">
        <v>8341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42185.879259259258</v>
      </c>
      <c r="K1578">
        <v>1431810368</v>
      </c>
      <c r="L1578" s="9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 s="5">
        <f t="shared" si="97"/>
        <v>65</v>
      </c>
      <c r="S1578" s="5" t="s">
        <v>8319</v>
      </c>
      <c r="T1578" s="5" t="s">
        <v>8341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41114.847777777781</v>
      </c>
      <c r="K1579">
        <v>1337977248</v>
      </c>
      <c r="L1579" s="9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0.54999999999999993</v>
      </c>
      <c r="R1579" s="5">
        <f t="shared" si="97"/>
        <v>27.5</v>
      </c>
      <c r="S1579" s="5" t="s">
        <v>8319</v>
      </c>
      <c r="T1579" s="5" t="s">
        <v>8341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40423.083333333336</v>
      </c>
      <c r="K1580">
        <v>1281317691</v>
      </c>
      <c r="L1580" s="9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10.806536636794938</v>
      </c>
      <c r="R1580" s="5">
        <f t="shared" si="97"/>
        <v>51.25</v>
      </c>
      <c r="S1580" s="5" t="s">
        <v>8319</v>
      </c>
      <c r="T1580" s="5" t="s">
        <v>8341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41514.996423611112</v>
      </c>
      <c r="K1581">
        <v>1374882891</v>
      </c>
      <c r="L1581" s="9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 s="5">
        <f t="shared" si="97"/>
        <v>14</v>
      </c>
      <c r="S1581" s="5" t="s">
        <v>8319</v>
      </c>
      <c r="T1581" s="5" t="s">
        <v>8341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41050.050069444449</v>
      </c>
      <c r="K1582">
        <v>1332378726</v>
      </c>
      <c r="L1582" s="9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5" t="e">
        <f t="shared" si="97"/>
        <v>#DIV/0!</v>
      </c>
      <c r="S1582" s="5" t="s">
        <v>8319</v>
      </c>
      <c r="T1582" s="5" t="s">
        <v>8341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42357.448958333334</v>
      </c>
      <c r="K1583">
        <v>1447757190</v>
      </c>
      <c r="L1583" s="9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 s="5">
        <f t="shared" si="97"/>
        <v>5</v>
      </c>
      <c r="S1583" s="5" t="s">
        <v>8335</v>
      </c>
      <c r="T1583" s="5" t="s">
        <v>8342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42303.888888888891</v>
      </c>
      <c r="K1584">
        <v>1440961053</v>
      </c>
      <c r="L1584" s="9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 s="5">
        <f t="shared" si="97"/>
        <v>31</v>
      </c>
      <c r="S1584" s="5" t="s">
        <v>8335</v>
      </c>
      <c r="T1584" s="5" t="s">
        <v>8342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41907.904988425929</v>
      </c>
      <c r="K1585">
        <v>1409089391</v>
      </c>
      <c r="L1585" s="9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 s="5">
        <f t="shared" si="97"/>
        <v>15</v>
      </c>
      <c r="S1585" s="5" t="s">
        <v>8335</v>
      </c>
      <c r="T1585" s="5" t="s">
        <v>8342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41789.649317129632</v>
      </c>
      <c r="K1586">
        <v>1400600101</v>
      </c>
      <c r="L1586" s="9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5" t="e">
        <f t="shared" si="97"/>
        <v>#DIV/0!</v>
      </c>
      <c r="S1586" s="5" t="s">
        <v>8335</v>
      </c>
      <c r="T1586" s="5" t="s">
        <v>8342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42729.458333333328</v>
      </c>
      <c r="K1587">
        <v>1480800568</v>
      </c>
      <c r="L1587" s="9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 s="5">
        <f t="shared" si="97"/>
        <v>131.66666666666666</v>
      </c>
      <c r="S1587" s="5" t="s">
        <v>8335</v>
      </c>
      <c r="T1587" s="5" t="s">
        <v>8342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42099.062754629631</v>
      </c>
      <c r="K1588">
        <v>1425609022</v>
      </c>
      <c r="L1588" s="9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5" t="e">
        <f t="shared" si="97"/>
        <v>#DIV/0!</v>
      </c>
      <c r="S1588" s="5" t="s">
        <v>8335</v>
      </c>
      <c r="T1588" s="5" t="s">
        <v>8342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41986.950983796298</v>
      </c>
      <c r="K1589">
        <v>1415918965</v>
      </c>
      <c r="L1589" s="9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 s="5">
        <f t="shared" si="97"/>
        <v>1</v>
      </c>
      <c r="S1589" s="5" t="s">
        <v>8335</v>
      </c>
      <c r="T1589" s="5" t="s">
        <v>8342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42035.841666666667</v>
      </c>
      <c r="K1590">
        <v>1420091999</v>
      </c>
      <c r="L1590" s="9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5" t="e">
        <f t="shared" si="97"/>
        <v>#DIV/0!</v>
      </c>
      <c r="S1590" s="5" t="s">
        <v>8335</v>
      </c>
      <c r="T1590" s="5" t="s">
        <v>8342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42286.984791666662</v>
      </c>
      <c r="K1591">
        <v>1441841886</v>
      </c>
      <c r="L1591" s="9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5" t="e">
        <f t="shared" si="97"/>
        <v>#DIV/0!</v>
      </c>
      <c r="S1591" s="5" t="s">
        <v>8335</v>
      </c>
      <c r="T1591" s="5" t="s">
        <v>8342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42270.857222222221</v>
      </c>
      <c r="K1592">
        <v>1440448464</v>
      </c>
      <c r="L1592" s="9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1.7000000000000002</v>
      </c>
      <c r="R1592" s="5">
        <f t="shared" si="97"/>
        <v>510</v>
      </c>
      <c r="S1592" s="5" t="s">
        <v>8335</v>
      </c>
      <c r="T1592" s="5" t="s">
        <v>8342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42463.68450231482</v>
      </c>
      <c r="K1593">
        <v>1457112341</v>
      </c>
      <c r="L1593" s="9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 s="5">
        <f t="shared" si="97"/>
        <v>44.478260869565219</v>
      </c>
      <c r="S1593" s="5" t="s">
        <v>8335</v>
      </c>
      <c r="T1593" s="5" t="s">
        <v>8342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42091.031076388885</v>
      </c>
      <c r="K1594">
        <v>1423619085</v>
      </c>
      <c r="L1594" s="9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5" t="e">
        <f t="shared" si="97"/>
        <v>#DIV/0!</v>
      </c>
      <c r="S1594" s="5" t="s">
        <v>8335</v>
      </c>
      <c r="T1594" s="5" t="s">
        <v>8342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42063.845543981486</v>
      </c>
      <c r="K1595">
        <v>1422562655</v>
      </c>
      <c r="L1595" s="9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1.3636363636363637E-2</v>
      </c>
      <c r="R1595" s="5">
        <f t="shared" si="97"/>
        <v>1</v>
      </c>
      <c r="S1595" s="5" t="s">
        <v>8335</v>
      </c>
      <c r="T1595" s="5" t="s">
        <v>8342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42505.681249999994</v>
      </c>
      <c r="K1596">
        <v>1458147982</v>
      </c>
      <c r="L1596" s="9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 s="5">
        <f t="shared" si="97"/>
        <v>20.5</v>
      </c>
      <c r="S1596" s="5" t="s">
        <v>8335</v>
      </c>
      <c r="T1596" s="5" t="s">
        <v>8342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41808.842361111114</v>
      </c>
      <c r="K1597">
        <v>1400634728</v>
      </c>
      <c r="L1597" s="9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0.27999999999999997</v>
      </c>
      <c r="R1597" s="5">
        <f t="shared" si="97"/>
        <v>40</v>
      </c>
      <c r="S1597" s="5" t="s">
        <v>8335</v>
      </c>
      <c r="T1597" s="5" t="s">
        <v>8342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41986.471863425926</v>
      </c>
      <c r="K1598">
        <v>1414577969</v>
      </c>
      <c r="L1598" s="9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2.3076923076923079</v>
      </c>
      <c r="R1598" s="5">
        <f t="shared" si="97"/>
        <v>25</v>
      </c>
      <c r="S1598" s="5" t="s">
        <v>8335</v>
      </c>
      <c r="T1598" s="5" t="s">
        <v>8342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42633.354131944448</v>
      </c>
      <c r="K1599">
        <v>1471768197</v>
      </c>
      <c r="L1599" s="9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5" t="e">
        <f t="shared" si="97"/>
        <v>#DIV/0!</v>
      </c>
      <c r="S1599" s="5" t="s">
        <v>8335</v>
      </c>
      <c r="T1599" s="5" t="s">
        <v>8342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42211.667337962965</v>
      </c>
      <c r="K1600">
        <v>1432742458</v>
      </c>
      <c r="L1600" s="9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 s="5">
        <f t="shared" si="97"/>
        <v>1</v>
      </c>
      <c r="S1600" s="5" t="s">
        <v>8335</v>
      </c>
      <c r="T1600" s="5" t="s">
        <v>8342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42468.497407407413</v>
      </c>
      <c r="K1601">
        <v>1457528176</v>
      </c>
      <c r="L1601" s="9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5" t="e">
        <f t="shared" si="97"/>
        <v>#DIV/0!</v>
      </c>
      <c r="S1601" s="5" t="s">
        <v>8335</v>
      </c>
      <c r="T1601" s="5" t="s">
        <v>8342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41835.21597222222</v>
      </c>
      <c r="K1602">
        <v>1401585752</v>
      </c>
      <c r="L1602" s="9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(E1602/D1602)*100</f>
        <v>7.3400000000000007</v>
      </c>
      <c r="R1602" s="5">
        <f t="shared" ref="R1602:R1665" si="101">E1602/N1602</f>
        <v>40.777777777777779</v>
      </c>
      <c r="S1602" s="5" t="s">
        <v>8335</v>
      </c>
      <c r="T1602" s="5" t="s">
        <v>8342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</f>
        <v>40668.092974537038</v>
      </c>
      <c r="K1603">
        <v>1301969633</v>
      </c>
      <c r="L1603" s="9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108.2492</v>
      </c>
      <c r="R1603" s="5">
        <f t="shared" si="101"/>
        <v>48.325535714285714</v>
      </c>
      <c r="S1603" s="5" t="s">
        <v>8322</v>
      </c>
      <c r="T1603" s="5" t="s">
        <v>8323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40830.958333333336</v>
      </c>
      <c r="K1604">
        <v>1314947317</v>
      </c>
      <c r="L1604" s="9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 s="5">
        <f t="shared" si="101"/>
        <v>46.953125</v>
      </c>
      <c r="S1604" s="5" t="s">
        <v>8322</v>
      </c>
      <c r="T1604" s="5" t="s">
        <v>8323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40936.169664351852</v>
      </c>
      <c r="K1605">
        <v>1322539459</v>
      </c>
      <c r="L1605" s="9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100.03299999999999</v>
      </c>
      <c r="R1605" s="5">
        <f t="shared" si="101"/>
        <v>66.688666666666663</v>
      </c>
      <c r="S1605" s="5" t="s">
        <v>8322</v>
      </c>
      <c r="T1605" s="5" t="s">
        <v>8323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40985.80364583333</v>
      </c>
      <c r="K1606">
        <v>1328559435</v>
      </c>
      <c r="L1606" s="9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 s="5">
        <f t="shared" si="101"/>
        <v>48.842857142857142</v>
      </c>
      <c r="S1606" s="5" t="s">
        <v>8322</v>
      </c>
      <c r="T1606" s="5" t="s">
        <v>8323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40756.291666666664</v>
      </c>
      <c r="K1607">
        <v>1311380313</v>
      </c>
      <c r="L1607" s="9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100.69333333333334</v>
      </c>
      <c r="R1607" s="5">
        <f t="shared" si="101"/>
        <v>137.30909090909091</v>
      </c>
      <c r="S1607" s="5" t="s">
        <v>8322</v>
      </c>
      <c r="T1607" s="5" t="s">
        <v>8323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40626.069884259261</v>
      </c>
      <c r="K1608">
        <v>1293158438</v>
      </c>
      <c r="L1608" s="9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 s="5">
        <f t="shared" si="101"/>
        <v>87.829673913043479</v>
      </c>
      <c r="S1608" s="5" t="s">
        <v>8322</v>
      </c>
      <c r="T1608" s="5" t="s">
        <v>8323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41074.80846064815</v>
      </c>
      <c r="K1609">
        <v>1337887451</v>
      </c>
      <c r="L1609" s="9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 s="5">
        <f t="shared" si="101"/>
        <v>70.785365853658533</v>
      </c>
      <c r="S1609" s="5" t="s">
        <v>8322</v>
      </c>
      <c r="T1609" s="5" t="s">
        <v>8323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41640.226388888892</v>
      </c>
      <c r="K1610">
        <v>1385754986</v>
      </c>
      <c r="L1610" s="9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 s="5">
        <f t="shared" si="101"/>
        <v>52.826086956521742</v>
      </c>
      <c r="S1610" s="5" t="s">
        <v>8322</v>
      </c>
      <c r="T1610" s="5" t="s">
        <v>8323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40849.333333333336</v>
      </c>
      <c r="K1611">
        <v>1315612909</v>
      </c>
      <c r="L1611" s="9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 s="5">
        <f t="shared" si="101"/>
        <v>443.75</v>
      </c>
      <c r="S1611" s="5" t="s">
        <v>8322</v>
      </c>
      <c r="T1611" s="5" t="s">
        <v>8323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41258.924884259257</v>
      </c>
      <c r="K1612">
        <v>1353017510</v>
      </c>
      <c r="L1612" s="9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 s="5">
        <f t="shared" si="101"/>
        <v>48.544642857142854</v>
      </c>
      <c r="S1612" s="5" t="s">
        <v>8322</v>
      </c>
      <c r="T1612" s="5" t="s">
        <v>8323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41430.00037037037</v>
      </c>
      <c r="K1613">
        <v>1368576032</v>
      </c>
      <c r="L1613" s="9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 s="5">
        <f t="shared" si="101"/>
        <v>37.074074074074076</v>
      </c>
      <c r="S1613" s="5" t="s">
        <v>8322</v>
      </c>
      <c r="T1613" s="5" t="s">
        <v>8323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41276.874814814815</v>
      </c>
      <c r="K1614">
        <v>1354568384</v>
      </c>
      <c r="L1614" s="9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110.00000000000001</v>
      </c>
      <c r="R1614" s="5">
        <f t="shared" si="101"/>
        <v>50</v>
      </c>
      <c r="S1614" s="5" t="s">
        <v>8322</v>
      </c>
      <c r="T1614" s="5" t="s">
        <v>8323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41112.069467592592</v>
      </c>
      <c r="K1615">
        <v>1340329202</v>
      </c>
      <c r="L1615" s="9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101.49999999999999</v>
      </c>
      <c r="R1615" s="5">
        <f t="shared" si="101"/>
        <v>39.03846153846154</v>
      </c>
      <c r="S1615" s="5" t="s">
        <v>8322</v>
      </c>
      <c r="T1615" s="5" t="s">
        <v>8323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41854.708333333336</v>
      </c>
      <c r="K1616">
        <v>1401924769</v>
      </c>
      <c r="L1616" s="9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102.69999999999999</v>
      </c>
      <c r="R1616" s="5">
        <f t="shared" si="101"/>
        <v>66.688311688311686</v>
      </c>
      <c r="S1616" s="5" t="s">
        <v>8322</v>
      </c>
      <c r="T1616" s="5" t="s">
        <v>8323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40890.092546296299</v>
      </c>
      <c r="K1617">
        <v>1319850796</v>
      </c>
      <c r="L1617" s="9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114.12500000000001</v>
      </c>
      <c r="R1617" s="5">
        <f t="shared" si="101"/>
        <v>67.132352941176464</v>
      </c>
      <c r="S1617" s="5" t="s">
        <v>8322</v>
      </c>
      <c r="T1617" s="5" t="s">
        <v>8323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41235.916666666664</v>
      </c>
      <c r="K1618">
        <v>1350061821</v>
      </c>
      <c r="L1618" s="9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 s="5">
        <f t="shared" si="101"/>
        <v>66.369426751592357</v>
      </c>
      <c r="S1618" s="5" t="s">
        <v>8322</v>
      </c>
      <c r="T1618" s="5" t="s">
        <v>8323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41579.791666666664</v>
      </c>
      <c r="K1619">
        <v>1380470188</v>
      </c>
      <c r="L1619" s="9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 s="5">
        <f t="shared" si="101"/>
        <v>64.620253164556956</v>
      </c>
      <c r="S1619" s="5" t="s">
        <v>8322</v>
      </c>
      <c r="T1619" s="5" t="s">
        <v>8323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41341.654340277775</v>
      </c>
      <c r="K1620">
        <v>1359301335</v>
      </c>
      <c r="L1620" s="9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 s="5">
        <f t="shared" si="101"/>
        <v>58.370370370370374</v>
      </c>
      <c r="S1620" s="5" t="s">
        <v>8322</v>
      </c>
      <c r="T1620" s="5" t="s">
        <v>8323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41897.18618055556</v>
      </c>
      <c r="K1621">
        <v>1408940886</v>
      </c>
      <c r="L1621" s="9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133.33333333333331</v>
      </c>
      <c r="R1621" s="5">
        <f t="shared" si="101"/>
        <v>86.956521739130437</v>
      </c>
      <c r="S1621" s="5" t="s">
        <v>8322</v>
      </c>
      <c r="T1621" s="5" t="s">
        <v>8323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41328.339583333334</v>
      </c>
      <c r="K1622">
        <v>1361002140</v>
      </c>
      <c r="L1622" s="9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112.99999999999999</v>
      </c>
      <c r="R1622" s="5">
        <f t="shared" si="101"/>
        <v>66.470588235294116</v>
      </c>
      <c r="S1622" s="5" t="s">
        <v>8322</v>
      </c>
      <c r="T1622" s="5" t="s">
        <v>8323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41057.165972222225</v>
      </c>
      <c r="K1623">
        <v>1333550015</v>
      </c>
      <c r="L1623" s="9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 s="5">
        <f t="shared" si="101"/>
        <v>163.78378378378378</v>
      </c>
      <c r="S1623" s="5" t="s">
        <v>8322</v>
      </c>
      <c r="T1623" s="5" t="s">
        <v>8323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41990.332638888889</v>
      </c>
      <c r="K1624">
        <v>1415343874</v>
      </c>
      <c r="L1624" s="9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 s="5">
        <f t="shared" si="101"/>
        <v>107.98461538461538</v>
      </c>
      <c r="S1624" s="5" t="s">
        <v>8322</v>
      </c>
      <c r="T1624" s="5" t="s">
        <v>8323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41513.688530092593</v>
      </c>
      <c r="K1625">
        <v>1372437089</v>
      </c>
      <c r="L1625" s="9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 s="5">
        <f t="shared" si="101"/>
        <v>42.111111111111114</v>
      </c>
      <c r="S1625" s="5" t="s">
        <v>8322</v>
      </c>
      <c r="T1625" s="5" t="s">
        <v>8323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41283.367303240739</v>
      </c>
      <c r="K1626">
        <v>1354265335</v>
      </c>
      <c r="L1626" s="9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 s="5">
        <f t="shared" si="101"/>
        <v>47.2</v>
      </c>
      <c r="S1626" s="5" t="s">
        <v>8322</v>
      </c>
      <c r="T1626" s="5" t="s">
        <v>8323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41163.699687500004</v>
      </c>
      <c r="K1627">
        <v>1344962853</v>
      </c>
      <c r="L1627" s="9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155.33333333333331</v>
      </c>
      <c r="R1627" s="5">
        <f t="shared" si="101"/>
        <v>112.01923076923077</v>
      </c>
      <c r="S1627" s="5" t="s">
        <v>8322</v>
      </c>
      <c r="T1627" s="5" t="s">
        <v>8323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41609.889664351853</v>
      </c>
      <c r="K1628">
        <v>1383337267</v>
      </c>
      <c r="L1628" s="9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101.18750000000001</v>
      </c>
      <c r="R1628" s="5">
        <f t="shared" si="101"/>
        <v>74.953703703703709</v>
      </c>
      <c r="S1628" s="5" t="s">
        <v>8322</v>
      </c>
      <c r="T1628" s="5" t="s">
        <v>8323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41239.207638888889</v>
      </c>
      <c r="K1629">
        <v>1351011489</v>
      </c>
      <c r="L1629" s="9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 s="5">
        <f t="shared" si="101"/>
        <v>61.578947368421055</v>
      </c>
      <c r="S1629" s="5" t="s">
        <v>8322</v>
      </c>
      <c r="T1629" s="5" t="s">
        <v>8323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41807.737060185187</v>
      </c>
      <c r="K1630">
        <v>1400175682</v>
      </c>
      <c r="L1630" s="9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 s="5">
        <f t="shared" si="101"/>
        <v>45.875</v>
      </c>
      <c r="S1630" s="5" t="s">
        <v>8322</v>
      </c>
      <c r="T1630" s="5" t="s">
        <v>8323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41690.867280092592</v>
      </c>
      <c r="K1631">
        <v>1389041333</v>
      </c>
      <c r="L1631" s="9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103.66666666666666</v>
      </c>
      <c r="R1631" s="5">
        <f t="shared" si="101"/>
        <v>75.853658536585371</v>
      </c>
      <c r="S1631" s="5" t="s">
        <v>8322</v>
      </c>
      <c r="T1631" s="5" t="s">
        <v>8323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40970.290972222225</v>
      </c>
      <c r="K1632">
        <v>1328040375</v>
      </c>
      <c r="L1632" s="9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 s="5">
        <f t="shared" si="101"/>
        <v>84.206349206349202</v>
      </c>
      <c r="S1632" s="5" t="s">
        <v>8322</v>
      </c>
      <c r="T1632" s="5" t="s">
        <v>8323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41194.859502314815</v>
      </c>
      <c r="K1633">
        <v>1347482261</v>
      </c>
      <c r="L1633" s="9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 s="5">
        <f t="shared" si="101"/>
        <v>117.22556390977444</v>
      </c>
      <c r="S1633" s="5" t="s">
        <v>8322</v>
      </c>
      <c r="T1633" s="5" t="s">
        <v>8323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40810.340902777774</v>
      </c>
      <c r="K1634">
        <v>1311667854</v>
      </c>
      <c r="L1634" s="9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101.62500000000001</v>
      </c>
      <c r="R1634" s="5">
        <f t="shared" si="101"/>
        <v>86.489361702127653</v>
      </c>
      <c r="S1634" s="5" t="s">
        <v>8322</v>
      </c>
      <c r="T1634" s="5" t="s">
        <v>8323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40924.208333333336</v>
      </c>
      <c r="K1635">
        <v>1324329156</v>
      </c>
      <c r="L1635" s="9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 s="5">
        <f t="shared" si="101"/>
        <v>172.41379310344828</v>
      </c>
      <c r="S1635" s="5" t="s">
        <v>8322</v>
      </c>
      <c r="T1635" s="5" t="s">
        <v>8323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40696.249305555553</v>
      </c>
      <c r="K1636">
        <v>1303706001</v>
      </c>
      <c r="L1636" s="9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100.49999999999999</v>
      </c>
      <c r="R1636" s="5">
        <f t="shared" si="101"/>
        <v>62.8125</v>
      </c>
      <c r="S1636" s="5" t="s">
        <v>8322</v>
      </c>
      <c r="T1636" s="5" t="s">
        <v>8323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42562.868761574078</v>
      </c>
      <c r="K1637">
        <v>1463086261</v>
      </c>
      <c r="L1637" s="9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125.29999999999998</v>
      </c>
      <c r="R1637" s="5">
        <f t="shared" si="101"/>
        <v>67.729729729729726</v>
      </c>
      <c r="S1637" s="5" t="s">
        <v>8322</v>
      </c>
      <c r="T1637" s="5" t="s">
        <v>8323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40706.166666666664</v>
      </c>
      <c r="K1638">
        <v>1304129088</v>
      </c>
      <c r="L1638" s="9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 s="5">
        <f t="shared" si="101"/>
        <v>53.5632183908046</v>
      </c>
      <c r="S1638" s="5" t="s">
        <v>8322</v>
      </c>
      <c r="T1638" s="5" t="s">
        <v>8323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40178.98541666667</v>
      </c>
      <c r="K1639">
        <v>1257444140</v>
      </c>
      <c r="L1639" s="9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 s="5">
        <f t="shared" si="101"/>
        <v>34.6</v>
      </c>
      <c r="S1639" s="5" t="s">
        <v>8322</v>
      </c>
      <c r="T1639" s="5" t="s">
        <v>8323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41333.892361111109</v>
      </c>
      <c r="K1640">
        <v>1358180968</v>
      </c>
      <c r="L1640" s="9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 s="5">
        <f t="shared" si="101"/>
        <v>38.888888888888886</v>
      </c>
      <c r="S1640" s="5" t="s">
        <v>8322</v>
      </c>
      <c r="T1640" s="5" t="s">
        <v>8323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40971.652372685188</v>
      </c>
      <c r="K1641">
        <v>1328197165</v>
      </c>
      <c r="L1641" s="9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 s="5">
        <f t="shared" si="101"/>
        <v>94.736842105263165</v>
      </c>
      <c r="S1641" s="5" t="s">
        <v>8322</v>
      </c>
      <c r="T1641" s="5" t="s">
        <v>8323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40393.082638888889</v>
      </c>
      <c r="K1642">
        <v>1279603955</v>
      </c>
      <c r="L1642" s="9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 s="5">
        <f t="shared" si="101"/>
        <v>39.967058823529413</v>
      </c>
      <c r="S1642" s="5" t="s">
        <v>8322</v>
      </c>
      <c r="T1642" s="5" t="s">
        <v>8323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41992.596574074079</v>
      </c>
      <c r="K1643">
        <v>1416406744</v>
      </c>
      <c r="L1643" s="9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 s="5">
        <f t="shared" si="101"/>
        <v>97.5</v>
      </c>
      <c r="S1643" s="5" t="s">
        <v>8322</v>
      </c>
      <c r="T1643" s="5" t="s">
        <v>8343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40708.024618055555</v>
      </c>
      <c r="K1644">
        <v>1306283727</v>
      </c>
      <c r="L1644" s="9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 s="5">
        <f t="shared" si="101"/>
        <v>42.857142857142854</v>
      </c>
      <c r="S1644" s="5" t="s">
        <v>8322</v>
      </c>
      <c r="T1644" s="5" t="s">
        <v>8343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41176.824212962965</v>
      </c>
      <c r="K1645">
        <v>1345924012</v>
      </c>
      <c r="L1645" s="9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124.70000000000002</v>
      </c>
      <c r="R1645" s="5">
        <f t="shared" si="101"/>
        <v>168.51351351351352</v>
      </c>
      <c r="S1645" s="5" t="s">
        <v>8322</v>
      </c>
      <c r="T1645" s="5" t="s">
        <v>8343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41235.101388888892</v>
      </c>
      <c r="K1646">
        <v>1348363560</v>
      </c>
      <c r="L1646" s="9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 s="5">
        <f t="shared" si="101"/>
        <v>85.546875</v>
      </c>
      <c r="S1646" s="5" t="s">
        <v>8322</v>
      </c>
      <c r="T1646" s="5" t="s">
        <v>8343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41535.617361111108</v>
      </c>
      <c r="K1647">
        <v>1378306140</v>
      </c>
      <c r="L1647" s="9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110.80000000000001</v>
      </c>
      <c r="R1647" s="5">
        <f t="shared" si="101"/>
        <v>554</v>
      </c>
      <c r="S1647" s="5" t="s">
        <v>8322</v>
      </c>
      <c r="T1647" s="5" t="s">
        <v>8343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41865.757638888892</v>
      </c>
      <c r="K1648">
        <v>1405248503</v>
      </c>
      <c r="L1648" s="9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 s="5">
        <f t="shared" si="101"/>
        <v>26.554216867469879</v>
      </c>
      <c r="S1648" s="5" t="s">
        <v>8322</v>
      </c>
      <c r="T1648" s="5" t="s">
        <v>8343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41069.409456018519</v>
      </c>
      <c r="K1649">
        <v>1336643377</v>
      </c>
      <c r="L1649" s="9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104.71999999999998</v>
      </c>
      <c r="R1649" s="5">
        <f t="shared" si="101"/>
        <v>113.82608695652173</v>
      </c>
      <c r="S1649" s="5" t="s">
        <v>8322</v>
      </c>
      <c r="T1649" s="5" t="s">
        <v>8343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40622.662986111114</v>
      </c>
      <c r="K1650">
        <v>1298048082</v>
      </c>
      <c r="L1650" s="9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125.26086956521738</v>
      </c>
      <c r="R1650" s="5">
        <f t="shared" si="101"/>
        <v>32.011111111111113</v>
      </c>
      <c r="S1650" s="5" t="s">
        <v>8322</v>
      </c>
      <c r="T1650" s="5" t="s">
        <v>8343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41782.684664351851</v>
      </c>
      <c r="K1651">
        <v>1396974355</v>
      </c>
      <c r="L1651" s="9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 s="5">
        <f t="shared" si="101"/>
        <v>47.189259259259259</v>
      </c>
      <c r="S1651" s="5" t="s">
        <v>8322</v>
      </c>
      <c r="T1651" s="5" t="s">
        <v>8343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41556.435613425929</v>
      </c>
      <c r="K1652">
        <v>1378722437</v>
      </c>
      <c r="L1652" s="9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 s="5">
        <f t="shared" si="101"/>
        <v>88.46875</v>
      </c>
      <c r="S1652" s="5" t="s">
        <v>8322</v>
      </c>
      <c r="T1652" s="5" t="s">
        <v>8343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40659.290972222225</v>
      </c>
      <c r="K1653">
        <v>1300916220</v>
      </c>
      <c r="L1653" s="9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 s="5">
        <f t="shared" si="101"/>
        <v>100.75</v>
      </c>
      <c r="S1653" s="5" t="s">
        <v>8322</v>
      </c>
      <c r="T1653" s="5" t="s">
        <v>8343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41602.534641203703</v>
      </c>
      <c r="K1654">
        <v>1382701793</v>
      </c>
      <c r="L1654" s="9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100.66666666666666</v>
      </c>
      <c r="R1654" s="5">
        <f t="shared" si="101"/>
        <v>64.714285714285708</v>
      </c>
      <c r="S1654" s="5" t="s">
        <v>8322</v>
      </c>
      <c r="T1654" s="5" t="s">
        <v>8343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40657.834444444445</v>
      </c>
      <c r="K1655">
        <v>1300996896</v>
      </c>
      <c r="L1655" s="9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 s="5">
        <f t="shared" si="101"/>
        <v>51.854285714285716</v>
      </c>
      <c r="S1655" s="5" t="s">
        <v>8322</v>
      </c>
      <c r="T1655" s="5" t="s">
        <v>8343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41017.890740740739</v>
      </c>
      <c r="K1656">
        <v>1332192160</v>
      </c>
      <c r="L1656" s="9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119.90909090909089</v>
      </c>
      <c r="R1656" s="5">
        <f t="shared" si="101"/>
        <v>38.794117647058826</v>
      </c>
      <c r="S1656" s="5" t="s">
        <v>8322</v>
      </c>
      <c r="T1656" s="5" t="s">
        <v>8343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41004.750231481477</v>
      </c>
      <c r="K1657">
        <v>1331060420</v>
      </c>
      <c r="L1657" s="9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 s="5">
        <f t="shared" si="101"/>
        <v>44.645833333333336</v>
      </c>
      <c r="S1657" s="5" t="s">
        <v>8322</v>
      </c>
      <c r="T1657" s="5" t="s">
        <v>8343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41256.928842592592</v>
      </c>
      <c r="K1658">
        <v>1352845052</v>
      </c>
      <c r="L1658" s="9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 s="5">
        <f t="shared" si="101"/>
        <v>156.77333333333334</v>
      </c>
      <c r="S1658" s="5" t="s">
        <v>8322</v>
      </c>
      <c r="T1658" s="5" t="s">
        <v>8343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41053.782037037039</v>
      </c>
      <c r="K1659">
        <v>1335293168</v>
      </c>
      <c r="L1659" s="9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 s="5">
        <f t="shared" si="101"/>
        <v>118.70339366515837</v>
      </c>
      <c r="S1659" s="5" t="s">
        <v>8322</v>
      </c>
      <c r="T1659" s="5" t="s">
        <v>8343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41261.597222222219</v>
      </c>
      <c r="K1660">
        <v>1352524767</v>
      </c>
      <c r="L1660" s="9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132.23333333333335</v>
      </c>
      <c r="R1660" s="5">
        <f t="shared" si="101"/>
        <v>74.149532710280369</v>
      </c>
      <c r="S1660" s="5" t="s">
        <v>8322</v>
      </c>
      <c r="T1660" s="5" t="s">
        <v>8343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41625.5</v>
      </c>
      <c r="K1661">
        <v>1384811721</v>
      </c>
      <c r="L1661" s="9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112.79999999999998</v>
      </c>
      <c r="R1661" s="5">
        <f t="shared" si="101"/>
        <v>12.533333333333333</v>
      </c>
      <c r="S1661" s="5" t="s">
        <v>8322</v>
      </c>
      <c r="T1661" s="5" t="s">
        <v>8343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42490.915972222225</v>
      </c>
      <c r="K1662">
        <v>1459355950</v>
      </c>
      <c r="L1662" s="9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 s="5">
        <f t="shared" si="101"/>
        <v>27.861111111111111</v>
      </c>
      <c r="S1662" s="5" t="s">
        <v>8322</v>
      </c>
      <c r="T1662" s="5" t="s">
        <v>8343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42386.875</v>
      </c>
      <c r="K1663">
        <v>1449359831</v>
      </c>
      <c r="L1663" s="9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 s="5">
        <f t="shared" si="101"/>
        <v>80.178217821782184</v>
      </c>
      <c r="S1663" s="5" t="s">
        <v>8322</v>
      </c>
      <c r="T1663" s="5" t="s">
        <v>8343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40908.239999999998</v>
      </c>
      <c r="K1664">
        <v>1320122736</v>
      </c>
      <c r="L1664" s="9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 s="5">
        <f t="shared" si="101"/>
        <v>132.43548387096774</v>
      </c>
      <c r="S1664" s="5" t="s">
        <v>8322</v>
      </c>
      <c r="T1664" s="5" t="s">
        <v>8343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42036.02207175926</v>
      </c>
      <c r="K1665">
        <v>1420158707</v>
      </c>
      <c r="L1665" s="9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 s="5">
        <f t="shared" si="101"/>
        <v>33.75</v>
      </c>
      <c r="S1665" s="5" t="s">
        <v>8322</v>
      </c>
      <c r="T1665" s="5" t="s">
        <v>8343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40984.165972222225</v>
      </c>
      <c r="K1666">
        <v>1328033818</v>
      </c>
      <c r="L1666" s="9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(E1666/D1666)*100</f>
        <v>122.40879999999999</v>
      </c>
      <c r="R1666" s="5">
        <f t="shared" ref="R1666:R1729" si="105">E1666/N1666</f>
        <v>34.384494382022467</v>
      </c>
      <c r="S1666" s="5" t="s">
        <v>8322</v>
      </c>
      <c r="T1666" s="5" t="s">
        <v>8343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</f>
        <v>40596.125</v>
      </c>
      <c r="K1667">
        <v>1295624113</v>
      </c>
      <c r="L1667" s="9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119.45714285714286</v>
      </c>
      <c r="R1667" s="5">
        <f t="shared" si="105"/>
        <v>44.956989247311824</v>
      </c>
      <c r="S1667" s="5" t="s">
        <v>8322</v>
      </c>
      <c r="T1667" s="5" t="s">
        <v>8343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41361.211493055554</v>
      </c>
      <c r="K1668">
        <v>1361858673</v>
      </c>
      <c r="L1668" s="9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 s="5">
        <f t="shared" si="105"/>
        <v>41.04081632653061</v>
      </c>
      <c r="S1668" s="5" t="s">
        <v>8322</v>
      </c>
      <c r="T1668" s="5" t="s">
        <v>8343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41709.290972222225</v>
      </c>
      <c r="K1669">
        <v>1392169298</v>
      </c>
      <c r="L1669" s="9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 s="5">
        <f t="shared" si="105"/>
        <v>52.597560975609753</v>
      </c>
      <c r="S1669" s="5" t="s">
        <v>8322</v>
      </c>
      <c r="T1669" s="5" t="s">
        <v>8343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40875.191423611112</v>
      </c>
      <c r="K1670">
        <v>1319859339</v>
      </c>
      <c r="L1670" s="9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 s="5">
        <f t="shared" si="105"/>
        <v>70.784482758620683</v>
      </c>
      <c r="S1670" s="5" t="s">
        <v>8322</v>
      </c>
      <c r="T1670" s="5" t="s">
        <v>8343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42521.885138888887</v>
      </c>
      <c r="K1671">
        <v>1459545276</v>
      </c>
      <c r="L1671" s="9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 s="5">
        <f t="shared" si="105"/>
        <v>53.75</v>
      </c>
      <c r="S1671" s="5" t="s">
        <v>8322</v>
      </c>
      <c r="T1671" s="5" t="s">
        <v>8343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40364.166666666664</v>
      </c>
      <c r="K1672">
        <v>1273961999</v>
      </c>
      <c r="L1672" s="9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102.60000000000001</v>
      </c>
      <c r="R1672" s="5">
        <f t="shared" si="105"/>
        <v>44.608695652173914</v>
      </c>
      <c r="S1672" s="5" t="s">
        <v>8322</v>
      </c>
      <c r="T1672" s="5" t="s">
        <v>8343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42583.54414351852</v>
      </c>
      <c r="K1673">
        <v>1467464614</v>
      </c>
      <c r="L1673" s="9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100.67349999999999</v>
      </c>
      <c r="R1673" s="5">
        <f t="shared" si="105"/>
        <v>26.148961038961041</v>
      </c>
      <c r="S1673" s="5" t="s">
        <v>8322</v>
      </c>
      <c r="T1673" s="5" t="s">
        <v>8343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41064.656597222223</v>
      </c>
      <c r="K1674">
        <v>1336232730</v>
      </c>
      <c r="L1674" s="9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 s="5">
        <f t="shared" si="105"/>
        <v>39.183673469387756</v>
      </c>
      <c r="S1674" s="5" t="s">
        <v>8322</v>
      </c>
      <c r="T1674" s="5" t="s">
        <v>8343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42069.878379629634</v>
      </c>
      <c r="K1675">
        <v>1423083892</v>
      </c>
      <c r="L1675" s="9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128.09523809523807</v>
      </c>
      <c r="R1675" s="5">
        <f t="shared" si="105"/>
        <v>45.593220338983052</v>
      </c>
      <c r="S1675" s="5" t="s">
        <v>8322</v>
      </c>
      <c r="T1675" s="5" t="s">
        <v>8343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42600.290972222225</v>
      </c>
      <c r="K1676">
        <v>1468852306</v>
      </c>
      <c r="L1676" s="9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 s="5">
        <f t="shared" si="105"/>
        <v>89.247787610619469</v>
      </c>
      <c r="S1676" s="5" t="s">
        <v>8322</v>
      </c>
      <c r="T1676" s="5" t="s">
        <v>8343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40832.918749999997</v>
      </c>
      <c r="K1677">
        <v>1316194540</v>
      </c>
      <c r="L1677" s="9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 s="5">
        <f t="shared" si="105"/>
        <v>40.416470588235299</v>
      </c>
      <c r="S1677" s="5" t="s">
        <v>8322</v>
      </c>
      <c r="T1677" s="5" t="s">
        <v>8343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41020.165972222225</v>
      </c>
      <c r="K1678">
        <v>1330968347</v>
      </c>
      <c r="L1678" s="9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 s="5">
        <f t="shared" si="105"/>
        <v>82.38095238095238</v>
      </c>
      <c r="S1678" s="5" t="s">
        <v>8322</v>
      </c>
      <c r="T1678" s="5" t="s">
        <v>8343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42476.249305555553</v>
      </c>
      <c r="K1679">
        <v>1455615976</v>
      </c>
      <c r="L1679" s="9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 s="5">
        <f t="shared" si="105"/>
        <v>159.52380952380952</v>
      </c>
      <c r="S1679" s="5" t="s">
        <v>8322</v>
      </c>
      <c r="T1679" s="5" t="s">
        <v>8343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41676.854988425926</v>
      </c>
      <c r="K1680">
        <v>1390509071</v>
      </c>
      <c r="L1680" s="9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118.39999999999999</v>
      </c>
      <c r="R1680" s="5">
        <f t="shared" si="105"/>
        <v>36.244897959183675</v>
      </c>
      <c r="S1680" s="5" t="s">
        <v>8322</v>
      </c>
      <c r="T1680" s="5" t="s">
        <v>8343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40746.068807870368</v>
      </c>
      <c r="K1681">
        <v>1309311545</v>
      </c>
      <c r="L1681" s="9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 s="5">
        <f t="shared" si="105"/>
        <v>62.5</v>
      </c>
      <c r="S1681" s="5" t="s">
        <v>8322</v>
      </c>
      <c r="T1681" s="5" t="s">
        <v>8343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41832.757719907408</v>
      </c>
      <c r="K1682">
        <v>1402596667</v>
      </c>
      <c r="L1682" s="9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 s="5">
        <f t="shared" si="105"/>
        <v>47</v>
      </c>
      <c r="S1682" s="5" t="s">
        <v>8322</v>
      </c>
      <c r="T1682" s="5" t="s">
        <v>8343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42823.083333333328</v>
      </c>
      <c r="K1683">
        <v>1486522484</v>
      </c>
      <c r="L1683" s="9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101.42212307692309</v>
      </c>
      <c r="R1683" s="5">
        <f t="shared" si="105"/>
        <v>74.575090497737563</v>
      </c>
      <c r="S1683" s="5" t="s">
        <v>8322</v>
      </c>
      <c r="T1683" s="5" t="s">
        <v>8344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42839.171990740739</v>
      </c>
      <c r="K1684">
        <v>1486962460</v>
      </c>
      <c r="L1684" s="9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5" t="e">
        <f t="shared" si="105"/>
        <v>#DIV/0!</v>
      </c>
      <c r="S1684" s="5" t="s">
        <v>8322</v>
      </c>
      <c r="T1684" s="5" t="s">
        <v>8344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42832.781689814816</v>
      </c>
      <c r="K1685">
        <v>1489517138</v>
      </c>
      <c r="L1685" s="9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 s="5">
        <f t="shared" si="105"/>
        <v>76</v>
      </c>
      <c r="S1685" s="5" t="s">
        <v>8322</v>
      </c>
      <c r="T1685" s="5" t="s">
        <v>8344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42811.773622685185</v>
      </c>
      <c r="K1686">
        <v>1487360041</v>
      </c>
      <c r="L1686" s="9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 s="5">
        <f t="shared" si="105"/>
        <v>86.43564356435644</v>
      </c>
      <c r="S1686" s="5" t="s">
        <v>8322</v>
      </c>
      <c r="T1686" s="5" t="s">
        <v>8344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42818.208599537036</v>
      </c>
      <c r="K1687">
        <v>1487743223</v>
      </c>
      <c r="L1687" s="9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102.85714285714285</v>
      </c>
      <c r="R1687" s="5">
        <f t="shared" si="105"/>
        <v>24</v>
      </c>
      <c r="S1687" s="5" t="s">
        <v>8322</v>
      </c>
      <c r="T1687" s="5" t="s">
        <v>8344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42852.802303240736</v>
      </c>
      <c r="K1688">
        <v>1488140119</v>
      </c>
      <c r="L1688" s="9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 s="5">
        <f t="shared" si="105"/>
        <v>18</v>
      </c>
      <c r="S1688" s="5" t="s">
        <v>8322</v>
      </c>
      <c r="T1688" s="5" t="s">
        <v>8344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42835.84375</v>
      </c>
      <c r="K1689">
        <v>1488935245</v>
      </c>
      <c r="L1689" s="9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 s="5">
        <f t="shared" si="105"/>
        <v>80.128205128205124</v>
      </c>
      <c r="S1689" s="5" t="s">
        <v>8322</v>
      </c>
      <c r="T1689" s="5" t="s">
        <v>8344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42834.492986111116</v>
      </c>
      <c r="K1690">
        <v>1489150194</v>
      </c>
      <c r="L1690" s="9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 s="5">
        <f t="shared" si="105"/>
        <v>253.14285714285714</v>
      </c>
      <c r="S1690" s="5" t="s">
        <v>8322</v>
      </c>
      <c r="T1690" s="5" t="s">
        <v>8344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42810.900810185187</v>
      </c>
      <c r="K1691">
        <v>1487111830</v>
      </c>
      <c r="L1691" s="9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 s="5">
        <f t="shared" si="105"/>
        <v>171.42857142857142</v>
      </c>
      <c r="S1691" s="5" t="s">
        <v>8322</v>
      </c>
      <c r="T1691" s="5" t="s">
        <v>8344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42831.389374999999</v>
      </c>
      <c r="K1692">
        <v>1488882042</v>
      </c>
      <c r="L1692" s="9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 s="5">
        <f t="shared" si="105"/>
        <v>57.727272727272727</v>
      </c>
      <c r="S1692" s="5" t="s">
        <v>8322</v>
      </c>
      <c r="T1692" s="5" t="s">
        <v>8344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42828.041666666672</v>
      </c>
      <c r="K1693">
        <v>1488387008</v>
      </c>
      <c r="L1693" s="9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33.473333333333329</v>
      </c>
      <c r="R1693" s="5">
        <f t="shared" si="105"/>
        <v>264.26315789473682</v>
      </c>
      <c r="S1693" s="5" t="s">
        <v>8322</v>
      </c>
      <c r="T1693" s="5" t="s">
        <v>8344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42820.999305555553</v>
      </c>
      <c r="K1694">
        <v>1487734667</v>
      </c>
      <c r="L1694" s="9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 s="5">
        <f t="shared" si="105"/>
        <v>159.33333333333334</v>
      </c>
      <c r="S1694" s="5" t="s">
        <v>8322</v>
      </c>
      <c r="T1694" s="5" t="s">
        <v>8344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42834.833333333328</v>
      </c>
      <c r="K1695">
        <v>1489097112</v>
      </c>
      <c r="L1695" s="9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 s="5">
        <f t="shared" si="105"/>
        <v>35</v>
      </c>
      <c r="S1695" s="5" t="s">
        <v>8322</v>
      </c>
      <c r="T1695" s="5" t="s">
        <v>8344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42821.191666666666</v>
      </c>
      <c r="K1696">
        <v>1488038674</v>
      </c>
      <c r="L1696" s="9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 s="5">
        <f t="shared" si="105"/>
        <v>5</v>
      </c>
      <c r="S1696" s="5" t="s">
        <v>8322</v>
      </c>
      <c r="T1696" s="5" t="s">
        <v>8344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42835.041666666672</v>
      </c>
      <c r="K1697">
        <v>1488847514</v>
      </c>
      <c r="L1697" s="9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 s="5">
        <f t="shared" si="105"/>
        <v>61.086956521739133</v>
      </c>
      <c r="S1697" s="5" t="s">
        <v>8322</v>
      </c>
      <c r="T1697" s="5" t="s">
        <v>8344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42826.027905092589</v>
      </c>
      <c r="K1698">
        <v>1488418811</v>
      </c>
      <c r="L1698" s="9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5" t="e">
        <f t="shared" si="105"/>
        <v>#DIV/0!</v>
      </c>
      <c r="S1698" s="5" t="s">
        <v>8322</v>
      </c>
      <c r="T1698" s="5" t="s">
        <v>8344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42834.991296296299</v>
      </c>
      <c r="K1699">
        <v>1489193248</v>
      </c>
      <c r="L1699" s="9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20.208000000000002</v>
      </c>
      <c r="R1699" s="5">
        <f t="shared" si="105"/>
        <v>114.81818181818181</v>
      </c>
      <c r="S1699" s="5" t="s">
        <v>8322</v>
      </c>
      <c r="T1699" s="5" t="s">
        <v>8344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42820.147916666669</v>
      </c>
      <c r="K1700">
        <v>1488430760</v>
      </c>
      <c r="L1700" s="9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5" t="e">
        <f t="shared" si="105"/>
        <v>#DIV/0!</v>
      </c>
      <c r="S1700" s="5" t="s">
        <v>8322</v>
      </c>
      <c r="T1700" s="5" t="s">
        <v>8344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42836.863946759258</v>
      </c>
      <c r="K1701">
        <v>1489351445</v>
      </c>
      <c r="L1701" s="9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 s="5">
        <f t="shared" si="105"/>
        <v>54</v>
      </c>
      <c r="S1701" s="5" t="s">
        <v>8322</v>
      </c>
      <c r="T1701" s="5" t="s">
        <v>8344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42826.166666666672</v>
      </c>
      <c r="K1702">
        <v>1488418990</v>
      </c>
      <c r="L1702" s="9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 s="5">
        <f t="shared" si="105"/>
        <v>65.974683544303801</v>
      </c>
      <c r="S1702" s="5" t="s">
        <v>8322</v>
      </c>
      <c r="T1702" s="5" t="s">
        <v>8344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42019.664409722223</v>
      </c>
      <c r="K1703">
        <v>1418745405</v>
      </c>
      <c r="L1703" s="9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 s="5">
        <f t="shared" si="105"/>
        <v>5</v>
      </c>
      <c r="S1703" s="5" t="s">
        <v>8322</v>
      </c>
      <c r="T1703" s="5" t="s">
        <v>8344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42093.828125</v>
      </c>
      <c r="K1704">
        <v>1425156750</v>
      </c>
      <c r="L1704" s="9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 s="5">
        <f t="shared" si="105"/>
        <v>1</v>
      </c>
      <c r="S1704" s="5" t="s">
        <v>8322</v>
      </c>
      <c r="T1704" s="5" t="s">
        <v>8344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42247.281678240746</v>
      </c>
      <c r="K1705">
        <v>1435819537</v>
      </c>
      <c r="L1705" s="9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 s="5">
        <f t="shared" si="105"/>
        <v>25.5</v>
      </c>
      <c r="S1705" s="5" t="s">
        <v>8322</v>
      </c>
      <c r="T1705" s="5" t="s">
        <v>8344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42051.139733796299</v>
      </c>
      <c r="K1706">
        <v>1421464873</v>
      </c>
      <c r="L1706" s="9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65.100000000000009</v>
      </c>
      <c r="R1706" s="5">
        <f t="shared" si="105"/>
        <v>118.36363636363636</v>
      </c>
      <c r="S1706" s="5" t="s">
        <v>8322</v>
      </c>
      <c r="T1706" s="5" t="s">
        <v>8344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42256.666666666672</v>
      </c>
      <c r="K1707">
        <v>1440807846</v>
      </c>
      <c r="L1707" s="9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5" t="e">
        <f t="shared" si="105"/>
        <v>#DIV/0!</v>
      </c>
      <c r="S1707" s="5" t="s">
        <v>8322</v>
      </c>
      <c r="T1707" s="5" t="s">
        <v>8344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42239.306388888886</v>
      </c>
      <c r="K1708">
        <v>1435130472</v>
      </c>
      <c r="L1708" s="9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5" t="e">
        <f t="shared" si="105"/>
        <v>#DIV/0!</v>
      </c>
      <c r="S1708" s="5" t="s">
        <v>8322</v>
      </c>
      <c r="T1708" s="5" t="s">
        <v>8344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42457.679340277777</v>
      </c>
      <c r="K1709">
        <v>1456593495</v>
      </c>
      <c r="L1709" s="9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 s="5">
        <f t="shared" si="105"/>
        <v>54.111111111111114</v>
      </c>
      <c r="S1709" s="5" t="s">
        <v>8322</v>
      </c>
      <c r="T1709" s="5" t="s">
        <v>8344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42491.866967592592</v>
      </c>
      <c r="K1710">
        <v>1458679706</v>
      </c>
      <c r="L1710" s="9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5" t="e">
        <f t="shared" si="105"/>
        <v>#DIV/0!</v>
      </c>
      <c r="S1710" s="5" t="s">
        <v>8322</v>
      </c>
      <c r="T1710" s="5" t="s">
        <v>8344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41882.818749999999</v>
      </c>
      <c r="K1711">
        <v>1405949514</v>
      </c>
      <c r="L1711" s="9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 s="5">
        <f t="shared" si="105"/>
        <v>21.25</v>
      </c>
      <c r="S1711" s="5" t="s">
        <v>8322</v>
      </c>
      <c r="T1711" s="5" t="s">
        <v>8344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42387.541666666672</v>
      </c>
      <c r="K1712">
        <v>1449151888</v>
      </c>
      <c r="L1712" s="9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0.67999999999999994</v>
      </c>
      <c r="R1712" s="5">
        <f t="shared" si="105"/>
        <v>34</v>
      </c>
      <c r="S1712" s="5" t="s">
        <v>8322</v>
      </c>
      <c r="T1712" s="5" t="s">
        <v>8344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41883.646226851852</v>
      </c>
      <c r="K1713">
        <v>1406907034</v>
      </c>
      <c r="L1713" s="9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 s="5">
        <f t="shared" si="105"/>
        <v>525</v>
      </c>
      <c r="S1713" s="5" t="s">
        <v>8322</v>
      </c>
      <c r="T1713" s="5" t="s">
        <v>8344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42185.913807870369</v>
      </c>
      <c r="K1714">
        <v>1430517353</v>
      </c>
      <c r="L1714" s="9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5" t="e">
        <f t="shared" si="105"/>
        <v>#DIV/0!</v>
      </c>
      <c r="S1714" s="5" t="s">
        <v>8322</v>
      </c>
      <c r="T1714" s="5" t="s">
        <v>8344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41917.801064814819</v>
      </c>
      <c r="K1715">
        <v>1409944412</v>
      </c>
      <c r="L1715" s="9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 s="5">
        <f t="shared" si="105"/>
        <v>50</v>
      </c>
      <c r="S1715" s="5" t="s">
        <v>8322</v>
      </c>
      <c r="T1715" s="5" t="s">
        <v>8344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42125.918530092589</v>
      </c>
      <c r="K1716">
        <v>1427925761</v>
      </c>
      <c r="L1716" s="9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 s="5">
        <f t="shared" si="105"/>
        <v>115.70588235294117</v>
      </c>
      <c r="S1716" s="5" t="s">
        <v>8322</v>
      </c>
      <c r="T1716" s="5" t="s">
        <v>8344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42094.140277777777</v>
      </c>
      <c r="K1717">
        <v>1425186785</v>
      </c>
      <c r="L1717" s="9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 s="5">
        <f t="shared" si="105"/>
        <v>5.5</v>
      </c>
      <c r="S1717" s="5" t="s">
        <v>8322</v>
      </c>
      <c r="T1717" s="5" t="s">
        <v>8344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42713.619201388887</v>
      </c>
      <c r="K1718">
        <v>1477835499</v>
      </c>
      <c r="L1718" s="9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 s="5">
        <f t="shared" si="105"/>
        <v>50</v>
      </c>
      <c r="S1718" s="5" t="s">
        <v>8322</v>
      </c>
      <c r="T1718" s="5" t="s">
        <v>8344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42481.166666666672</v>
      </c>
      <c r="K1719">
        <v>1459467238</v>
      </c>
      <c r="L1719" s="9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 s="5">
        <f t="shared" si="105"/>
        <v>34.024390243902438</v>
      </c>
      <c r="S1719" s="5" t="s">
        <v>8322</v>
      </c>
      <c r="T1719" s="5" t="s">
        <v>8344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42504.207638888889</v>
      </c>
      <c r="K1720">
        <v>1459435149</v>
      </c>
      <c r="L1720" s="9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0.2142857142857143</v>
      </c>
      <c r="R1720" s="5">
        <f t="shared" si="105"/>
        <v>37.5</v>
      </c>
      <c r="S1720" s="5" t="s">
        <v>8322</v>
      </c>
      <c r="T1720" s="5" t="s">
        <v>8344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41899.534618055557</v>
      </c>
      <c r="K1721">
        <v>1408366191</v>
      </c>
      <c r="L1721" s="9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0.87500000000000011</v>
      </c>
      <c r="R1721" s="5">
        <f t="shared" si="105"/>
        <v>11.666666666666666</v>
      </c>
      <c r="S1721" s="5" t="s">
        <v>8322</v>
      </c>
      <c r="T1721" s="5" t="s">
        <v>8344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41952.824895833335</v>
      </c>
      <c r="K1722">
        <v>1412966871</v>
      </c>
      <c r="L1722" s="9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 s="5">
        <f t="shared" si="105"/>
        <v>28.125</v>
      </c>
      <c r="S1722" s="5" t="s">
        <v>8322</v>
      </c>
      <c r="T1722" s="5" t="s">
        <v>8344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42349.461377314816</v>
      </c>
      <c r="K1723">
        <v>1447239863</v>
      </c>
      <c r="L1723" s="9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5" t="e">
        <f t="shared" si="105"/>
        <v>#DIV/0!</v>
      </c>
      <c r="S1723" s="5" t="s">
        <v>8322</v>
      </c>
      <c r="T1723" s="5" t="s">
        <v>8344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42463.006944444445</v>
      </c>
      <c r="K1724">
        <v>1456441429</v>
      </c>
      <c r="L1724" s="9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 s="5">
        <f t="shared" si="105"/>
        <v>1</v>
      </c>
      <c r="S1724" s="5" t="s">
        <v>8322</v>
      </c>
      <c r="T1724" s="5" t="s">
        <v>8344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42186.25</v>
      </c>
      <c r="K1725">
        <v>1430855315</v>
      </c>
      <c r="L1725" s="9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 s="5">
        <f t="shared" si="105"/>
        <v>216.66666666666666</v>
      </c>
      <c r="S1725" s="5" t="s">
        <v>8322</v>
      </c>
      <c r="T1725" s="5" t="s">
        <v>8344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41942.932430555556</v>
      </c>
      <c r="K1726">
        <v>1412115762</v>
      </c>
      <c r="L1726" s="9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 s="5">
        <f t="shared" si="105"/>
        <v>8.75</v>
      </c>
      <c r="S1726" s="5" t="s">
        <v>8322</v>
      </c>
      <c r="T1726" s="5" t="s">
        <v>8344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41875.968159722222</v>
      </c>
      <c r="K1727">
        <v>1406330049</v>
      </c>
      <c r="L1727" s="9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 s="5">
        <f t="shared" si="105"/>
        <v>62.222222222222221</v>
      </c>
      <c r="S1727" s="5" t="s">
        <v>8322</v>
      </c>
      <c r="T1727" s="5" t="s">
        <v>8344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41817.919722222221</v>
      </c>
      <c r="K1728">
        <v>1401401064</v>
      </c>
      <c r="L1728" s="9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 s="5">
        <f t="shared" si="105"/>
        <v>137.25</v>
      </c>
      <c r="S1728" s="5" t="s">
        <v>8322</v>
      </c>
      <c r="T1728" s="5" t="s">
        <v>8344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42099.458333333328</v>
      </c>
      <c r="K1729">
        <v>1423520177</v>
      </c>
      <c r="L1729" s="9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 s="5">
        <f t="shared" si="105"/>
        <v>1</v>
      </c>
      <c r="S1729" s="5" t="s">
        <v>8322</v>
      </c>
      <c r="T1729" s="5" t="s">
        <v>8344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42298.625856481478</v>
      </c>
      <c r="K1730">
        <v>1442847674</v>
      </c>
      <c r="L1730" s="9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(E1730/D1730)*100</f>
        <v>68.400000000000006</v>
      </c>
      <c r="R1730" s="5">
        <f t="shared" ref="R1730:R1793" si="109">E1730/N1730</f>
        <v>122.14285714285714</v>
      </c>
      <c r="S1730" s="5" t="s">
        <v>8322</v>
      </c>
      <c r="T1730" s="5" t="s">
        <v>8344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</f>
        <v>42531.052152777775</v>
      </c>
      <c r="K1731">
        <v>1460337306</v>
      </c>
      <c r="L1731" s="9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5" t="e">
        <f t="shared" si="109"/>
        <v>#DIV/0!</v>
      </c>
      <c r="S1731" s="5" t="s">
        <v>8322</v>
      </c>
      <c r="T1731" s="5" t="s">
        <v>8344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42302.087766203709</v>
      </c>
      <c r="K1732">
        <v>1443146783</v>
      </c>
      <c r="L1732" s="9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5" t="e">
        <f t="shared" si="109"/>
        <v>#DIV/0!</v>
      </c>
      <c r="S1732" s="5" t="s">
        <v>8322</v>
      </c>
      <c r="T1732" s="5" t="s">
        <v>8344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42166.625</v>
      </c>
      <c r="K1733">
        <v>1432849552</v>
      </c>
      <c r="L1733" s="9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5" t="e">
        <f t="shared" si="109"/>
        <v>#DIV/0!</v>
      </c>
      <c r="S1733" s="5" t="s">
        <v>8322</v>
      </c>
      <c r="T1733" s="5" t="s">
        <v>8344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42385.208333333328</v>
      </c>
      <c r="K1734">
        <v>1447777481</v>
      </c>
      <c r="L1734" s="9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5" t="e">
        <f t="shared" si="109"/>
        <v>#DIV/0!</v>
      </c>
      <c r="S1734" s="5" t="s">
        <v>8322</v>
      </c>
      <c r="T1734" s="5" t="s">
        <v>8344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42626.895833333328</v>
      </c>
      <c r="K1735">
        <v>1472746374</v>
      </c>
      <c r="L1735" s="9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5" t="e">
        <f t="shared" si="109"/>
        <v>#DIV/0!</v>
      </c>
      <c r="S1735" s="5" t="s">
        <v>8322</v>
      </c>
      <c r="T1735" s="5" t="s">
        <v>8344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42132.036527777775</v>
      </c>
      <c r="K1736">
        <v>1428454356</v>
      </c>
      <c r="L1736" s="9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 s="5">
        <f t="shared" si="109"/>
        <v>1</v>
      </c>
      <c r="S1736" s="5" t="s">
        <v>8322</v>
      </c>
      <c r="T1736" s="5" t="s">
        <v>8344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42589.814178240747</v>
      </c>
      <c r="K1737">
        <v>1468006345</v>
      </c>
      <c r="L1737" s="9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 s="5">
        <f t="shared" si="109"/>
        <v>55</v>
      </c>
      <c r="S1737" s="5" t="s">
        <v>8322</v>
      </c>
      <c r="T1737" s="5" t="s">
        <v>8344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42316.90315972222</v>
      </c>
      <c r="K1738">
        <v>1444423233</v>
      </c>
      <c r="L1738" s="9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 s="5">
        <f t="shared" si="109"/>
        <v>22</v>
      </c>
      <c r="S1738" s="5" t="s">
        <v>8322</v>
      </c>
      <c r="T1738" s="5" t="s">
        <v>8344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42205.948981481488</v>
      </c>
      <c r="K1739">
        <v>1434840392</v>
      </c>
      <c r="L1739" s="9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 s="5">
        <f t="shared" si="109"/>
        <v>56.666666666666664</v>
      </c>
      <c r="S1739" s="5" t="s">
        <v>8322</v>
      </c>
      <c r="T1739" s="5" t="s">
        <v>8344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41914.874328703707</v>
      </c>
      <c r="K1740">
        <v>1409691542</v>
      </c>
      <c r="L1740" s="9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 s="5">
        <f t="shared" si="109"/>
        <v>20</v>
      </c>
      <c r="S1740" s="5" t="s">
        <v>8322</v>
      </c>
      <c r="T1740" s="5" t="s">
        <v>8344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42494.832546296297</v>
      </c>
      <c r="K1741">
        <v>1457297932</v>
      </c>
      <c r="L1741" s="9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 s="5">
        <f t="shared" si="109"/>
        <v>1</v>
      </c>
      <c r="S1741" s="5" t="s">
        <v>8322</v>
      </c>
      <c r="T1741" s="5" t="s">
        <v>8344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42201.817384259266</v>
      </c>
      <c r="K1742">
        <v>1434483422</v>
      </c>
      <c r="L1742" s="9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5" t="e">
        <f t="shared" si="109"/>
        <v>#DIV/0!</v>
      </c>
      <c r="S1742" s="5" t="s">
        <v>8322</v>
      </c>
      <c r="T1742" s="5" t="s">
        <v>8344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42165.628136574072</v>
      </c>
      <c r="K1743">
        <v>1430060671</v>
      </c>
      <c r="L1743" s="9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110.83333333333334</v>
      </c>
      <c r="R1743" s="5">
        <f t="shared" si="109"/>
        <v>25.576923076923077</v>
      </c>
      <c r="S1743" s="5" t="s">
        <v>8335</v>
      </c>
      <c r="T1743" s="5" t="s">
        <v>8336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42742.875</v>
      </c>
      <c r="K1744">
        <v>1481058170</v>
      </c>
      <c r="L1744" s="9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108.74999999999999</v>
      </c>
      <c r="R1744" s="5">
        <f t="shared" si="109"/>
        <v>63.970588235294116</v>
      </c>
      <c r="S1744" s="5" t="s">
        <v>8335</v>
      </c>
      <c r="T1744" s="5" t="s">
        <v>8336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42609.165972222225</v>
      </c>
      <c r="K1745">
        <v>1470348775</v>
      </c>
      <c r="L1745" s="9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 s="5">
        <f t="shared" si="109"/>
        <v>89.925373134328353</v>
      </c>
      <c r="S1745" s="5" t="s">
        <v>8335</v>
      </c>
      <c r="T1745" s="5" t="s">
        <v>8336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42071.563391203701</v>
      </c>
      <c r="K1746">
        <v>1421937077</v>
      </c>
      <c r="L1746" s="9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 s="5">
        <f t="shared" si="109"/>
        <v>93.071428571428569</v>
      </c>
      <c r="S1746" s="5" t="s">
        <v>8335</v>
      </c>
      <c r="T1746" s="5" t="s">
        <v>8336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42726.083333333328</v>
      </c>
      <c r="K1747">
        <v>1479276838</v>
      </c>
      <c r="L1747" s="9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114.01428571428571</v>
      </c>
      <c r="R1747" s="5">
        <f t="shared" si="109"/>
        <v>89.674157303370791</v>
      </c>
      <c r="S1747" s="5" t="s">
        <v>8335</v>
      </c>
      <c r="T1747" s="5" t="s">
        <v>8336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42698.083333333328</v>
      </c>
      <c r="K1748">
        <v>1477368867</v>
      </c>
      <c r="L1748" s="9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148.10000000000002</v>
      </c>
      <c r="R1748" s="5">
        <f t="shared" si="109"/>
        <v>207.61682242990653</v>
      </c>
      <c r="S1748" s="5" t="s">
        <v>8335</v>
      </c>
      <c r="T1748" s="5" t="s">
        <v>8336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42321.625</v>
      </c>
      <c r="K1749">
        <v>1444904830</v>
      </c>
      <c r="L1749" s="9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104.95555555555556</v>
      </c>
      <c r="R1749" s="5">
        <f t="shared" si="109"/>
        <v>59.408805031446541</v>
      </c>
      <c r="S1749" s="5" t="s">
        <v>8335</v>
      </c>
      <c r="T1749" s="5" t="s">
        <v>8336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42249.950729166667</v>
      </c>
      <c r="K1750">
        <v>1438642143</v>
      </c>
      <c r="L1750" s="9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 s="5">
        <f t="shared" si="109"/>
        <v>358.97237569060775</v>
      </c>
      <c r="S1750" s="5" t="s">
        <v>8335</v>
      </c>
      <c r="T1750" s="5" t="s">
        <v>8336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42795.791666666672</v>
      </c>
      <c r="K1751">
        <v>1485213921</v>
      </c>
      <c r="L1751" s="9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 s="5">
        <f t="shared" si="109"/>
        <v>94.736641221374043</v>
      </c>
      <c r="S1751" s="5" t="s">
        <v>8335</v>
      </c>
      <c r="T1751" s="5" t="s">
        <v>8336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42479.836851851855</v>
      </c>
      <c r="K1752">
        <v>1458936304</v>
      </c>
      <c r="L1752" s="9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 s="5">
        <f t="shared" si="109"/>
        <v>80.647999999999996</v>
      </c>
      <c r="S1752" s="5" t="s">
        <v>8335</v>
      </c>
      <c r="T1752" s="5" t="s">
        <v>8336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42082.739849537036</v>
      </c>
      <c r="K1753">
        <v>1424198723</v>
      </c>
      <c r="L1753" s="9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102.89999999999999</v>
      </c>
      <c r="R1753" s="5">
        <f t="shared" si="109"/>
        <v>168.68852459016392</v>
      </c>
      <c r="S1753" s="5" t="s">
        <v>8335</v>
      </c>
      <c r="T1753" s="5" t="s">
        <v>8336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42657.253263888888</v>
      </c>
      <c r="K1754">
        <v>1473833082</v>
      </c>
      <c r="L1754" s="9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260.16666666666663</v>
      </c>
      <c r="R1754" s="5">
        <f t="shared" si="109"/>
        <v>34.68888888888889</v>
      </c>
      <c r="S1754" s="5" t="s">
        <v>8335</v>
      </c>
      <c r="T1754" s="5" t="s">
        <v>8336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42450.707962962959</v>
      </c>
      <c r="K1755">
        <v>1455991168</v>
      </c>
      <c r="L1755" s="9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 s="5">
        <f t="shared" si="109"/>
        <v>462.85714285714283</v>
      </c>
      <c r="S1755" s="5" t="s">
        <v>8335</v>
      </c>
      <c r="T1755" s="5" t="s">
        <v>8336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42097.835104166668</v>
      </c>
      <c r="K1756">
        <v>1425502953</v>
      </c>
      <c r="L1756" s="9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110.52941176470587</v>
      </c>
      <c r="R1756" s="5">
        <f t="shared" si="109"/>
        <v>104.38888888888889</v>
      </c>
      <c r="S1756" s="5" t="s">
        <v>8335</v>
      </c>
      <c r="T1756" s="5" t="s">
        <v>8336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42282.788900462961</v>
      </c>
      <c r="K1757">
        <v>1441479361</v>
      </c>
      <c r="L1757" s="9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 s="5">
        <f t="shared" si="109"/>
        <v>7.5</v>
      </c>
      <c r="S1757" s="5" t="s">
        <v>8335</v>
      </c>
      <c r="T1757" s="5" t="s">
        <v>8336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42611.167465277773</v>
      </c>
      <c r="K1758">
        <v>1468987269</v>
      </c>
      <c r="L1758" s="9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 s="5">
        <f t="shared" si="109"/>
        <v>47.13</v>
      </c>
      <c r="S1758" s="5" t="s">
        <v>8335</v>
      </c>
      <c r="T1758" s="5" t="s">
        <v>8336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42763.811805555553</v>
      </c>
      <c r="K1759">
        <v>1483041083</v>
      </c>
      <c r="L1759" s="9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115.99999999999999</v>
      </c>
      <c r="R1759" s="5">
        <f t="shared" si="109"/>
        <v>414.28571428571428</v>
      </c>
      <c r="S1759" s="5" t="s">
        <v>8335</v>
      </c>
      <c r="T1759" s="5" t="s">
        <v>8336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42565.955925925926</v>
      </c>
      <c r="K1760">
        <v>1463352992</v>
      </c>
      <c r="L1760" s="9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 s="5">
        <f t="shared" si="109"/>
        <v>42.481481481481481</v>
      </c>
      <c r="S1760" s="5" t="s">
        <v>8335</v>
      </c>
      <c r="T1760" s="5" t="s">
        <v>8336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42088.787372685183</v>
      </c>
      <c r="K1761">
        <v>1425585229</v>
      </c>
      <c r="L1761" s="9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106.60000000000001</v>
      </c>
      <c r="R1761" s="5">
        <f t="shared" si="109"/>
        <v>108.77551020408163</v>
      </c>
      <c r="S1761" s="5" t="s">
        <v>8335</v>
      </c>
      <c r="T1761" s="5" t="s">
        <v>8336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42425.67260416667</v>
      </c>
      <c r="K1762">
        <v>1454688513</v>
      </c>
      <c r="L1762" s="9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 s="5">
        <f t="shared" si="109"/>
        <v>81.098039215686271</v>
      </c>
      <c r="S1762" s="5" t="s">
        <v>8335</v>
      </c>
      <c r="T1762" s="5" t="s">
        <v>8336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42259.567824074074</v>
      </c>
      <c r="K1763">
        <v>1437745060</v>
      </c>
      <c r="L1763" s="9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 s="5">
        <f t="shared" si="109"/>
        <v>51.666666666666664</v>
      </c>
      <c r="S1763" s="5" t="s">
        <v>8335</v>
      </c>
      <c r="T1763" s="5" t="s">
        <v>8336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42440.982002314813</v>
      </c>
      <c r="K1764">
        <v>1455147245</v>
      </c>
      <c r="L1764" s="9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 s="5">
        <f t="shared" si="109"/>
        <v>35.4</v>
      </c>
      <c r="S1764" s="5" t="s">
        <v>8335</v>
      </c>
      <c r="T1764" s="5" t="s">
        <v>8336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42666.868518518517</v>
      </c>
      <c r="K1765">
        <v>1474663840</v>
      </c>
      <c r="L1765" s="9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 s="5">
        <f t="shared" si="109"/>
        <v>103.63559322033899</v>
      </c>
      <c r="S1765" s="5" t="s">
        <v>8335</v>
      </c>
      <c r="T1765" s="5" t="s">
        <v>8336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41854.485868055555</v>
      </c>
      <c r="K1766">
        <v>1404560379</v>
      </c>
      <c r="L1766" s="9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 s="5">
        <f t="shared" si="109"/>
        <v>55.282051282051285</v>
      </c>
      <c r="S1766" s="5" t="s">
        <v>8335</v>
      </c>
      <c r="T1766" s="5" t="s">
        <v>8336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41864.980462962965</v>
      </c>
      <c r="K1767">
        <v>1405380712</v>
      </c>
      <c r="L1767" s="9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59.467839999999995</v>
      </c>
      <c r="R1767" s="5">
        <f t="shared" si="109"/>
        <v>72.16970873786407</v>
      </c>
      <c r="S1767" s="5" t="s">
        <v>8335</v>
      </c>
      <c r="T1767" s="5" t="s">
        <v>8336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41876.859814814816</v>
      </c>
      <c r="K1768">
        <v>1407184688</v>
      </c>
      <c r="L1768" s="9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5" t="e">
        <f t="shared" si="109"/>
        <v>#DIV/0!</v>
      </c>
      <c r="S1768" s="5" t="s">
        <v>8335</v>
      </c>
      <c r="T1768" s="5" t="s">
        <v>8336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41854.658379629633</v>
      </c>
      <c r="K1769">
        <v>1404488884</v>
      </c>
      <c r="L1769" s="9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 s="5">
        <f t="shared" si="109"/>
        <v>58.615384615384613</v>
      </c>
      <c r="S1769" s="5" t="s">
        <v>8335</v>
      </c>
      <c r="T1769" s="5" t="s">
        <v>8336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41909.560694444444</v>
      </c>
      <c r="K1770">
        <v>1406640444</v>
      </c>
      <c r="L1770" s="9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 s="5">
        <f t="shared" si="109"/>
        <v>12.466666666666667</v>
      </c>
      <c r="S1770" s="5" t="s">
        <v>8335</v>
      </c>
      <c r="T1770" s="5" t="s">
        <v>8336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42017.818969907406</v>
      </c>
      <c r="K1771">
        <v>1418585959</v>
      </c>
      <c r="L1771" s="9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 s="5">
        <f t="shared" si="109"/>
        <v>49.136363636363633</v>
      </c>
      <c r="S1771" s="5" t="s">
        <v>8335</v>
      </c>
      <c r="T1771" s="5" t="s">
        <v>8336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41926.780023148152</v>
      </c>
      <c r="K1772">
        <v>1410288194</v>
      </c>
      <c r="L1772" s="9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56.51428571428572</v>
      </c>
      <c r="R1772" s="5">
        <f t="shared" si="109"/>
        <v>150.5</v>
      </c>
      <c r="S1772" s="5" t="s">
        <v>8335</v>
      </c>
      <c r="T1772" s="5" t="s">
        <v>8336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41935.979629629634</v>
      </c>
      <c r="K1773">
        <v>1411515040</v>
      </c>
      <c r="L1773" s="9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 s="5">
        <f t="shared" si="109"/>
        <v>35.799999999999997</v>
      </c>
      <c r="S1773" s="5" t="s">
        <v>8335</v>
      </c>
      <c r="T1773" s="5" t="s">
        <v>8336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41826.718009259261</v>
      </c>
      <c r="K1774">
        <v>1399482836</v>
      </c>
      <c r="L1774" s="9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 s="5">
        <f t="shared" si="109"/>
        <v>45.157894736842103</v>
      </c>
      <c r="S1774" s="5" t="s">
        <v>8335</v>
      </c>
      <c r="T1774" s="5" t="s">
        <v>8336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42023.760393518518</v>
      </c>
      <c r="K1775">
        <v>1417803298</v>
      </c>
      <c r="L1775" s="9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6.2566666666666677</v>
      </c>
      <c r="R1775" s="5">
        <f t="shared" si="109"/>
        <v>98.78947368421052</v>
      </c>
      <c r="S1775" s="5" t="s">
        <v>8335</v>
      </c>
      <c r="T1775" s="5" t="s">
        <v>8336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41972.624305555553</v>
      </c>
      <c r="K1776">
        <v>1413609292</v>
      </c>
      <c r="L1776" s="9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 s="5">
        <f t="shared" si="109"/>
        <v>88.307692307692307</v>
      </c>
      <c r="S1776" s="5" t="s">
        <v>8335</v>
      </c>
      <c r="T1776" s="5" t="s">
        <v>8336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41936.976388888892</v>
      </c>
      <c r="K1777">
        <v>1410305160</v>
      </c>
      <c r="L1777" s="9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 s="5">
        <f t="shared" si="109"/>
        <v>170.62903225806451</v>
      </c>
      <c r="S1777" s="5" t="s">
        <v>8335</v>
      </c>
      <c r="T1777" s="5" t="s">
        <v>8336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41941.95684027778</v>
      </c>
      <c r="K1778">
        <v>1411513071</v>
      </c>
      <c r="L1778" s="9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 s="5">
        <f t="shared" si="109"/>
        <v>83.75</v>
      </c>
      <c r="S1778" s="5" t="s">
        <v>8335</v>
      </c>
      <c r="T1778" s="5" t="s">
        <v>8336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42055.357094907406</v>
      </c>
      <c r="K1779">
        <v>1421829253</v>
      </c>
      <c r="L1779" s="9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 s="5">
        <f t="shared" si="109"/>
        <v>65.099999999999994</v>
      </c>
      <c r="S1779" s="5" t="s">
        <v>8335</v>
      </c>
      <c r="T1779" s="5" t="s">
        <v>8336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42090.821701388893</v>
      </c>
      <c r="K1780">
        <v>1423600995</v>
      </c>
      <c r="L1780" s="9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1.9900000000000002</v>
      </c>
      <c r="R1780" s="5">
        <f t="shared" si="109"/>
        <v>66.333333333333329</v>
      </c>
      <c r="S1780" s="5" t="s">
        <v>8335</v>
      </c>
      <c r="T1780" s="5" t="s">
        <v>8336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42615.691898148143</v>
      </c>
      <c r="K1781">
        <v>1470242180</v>
      </c>
      <c r="L1781" s="9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36.236363636363642</v>
      </c>
      <c r="R1781" s="5">
        <f t="shared" si="109"/>
        <v>104.89473684210526</v>
      </c>
      <c r="S1781" s="5" t="s">
        <v>8335</v>
      </c>
      <c r="T1781" s="5" t="s">
        <v>8336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42553.600810185191</v>
      </c>
      <c r="K1782">
        <v>1462285510</v>
      </c>
      <c r="L1782" s="9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39.743333333333339</v>
      </c>
      <c r="R1782" s="5">
        <f t="shared" si="109"/>
        <v>78.440789473684205</v>
      </c>
      <c r="S1782" s="5" t="s">
        <v>8335</v>
      </c>
      <c r="T1782" s="5" t="s">
        <v>8336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42628.617418981477</v>
      </c>
      <c r="K1783">
        <v>1471272545</v>
      </c>
      <c r="L1783" s="9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25.763636363636365</v>
      </c>
      <c r="R1783" s="5">
        <f t="shared" si="109"/>
        <v>59.041666666666664</v>
      </c>
      <c r="S1783" s="5" t="s">
        <v>8335</v>
      </c>
      <c r="T1783" s="5" t="s">
        <v>8336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42421.575104166666</v>
      </c>
      <c r="K1784">
        <v>1453211289</v>
      </c>
      <c r="L1784" s="9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15.491428571428573</v>
      </c>
      <c r="R1784" s="5">
        <f t="shared" si="109"/>
        <v>71.34210526315789</v>
      </c>
      <c r="S1784" s="5" t="s">
        <v>8335</v>
      </c>
      <c r="T1784" s="5" t="s">
        <v>8336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42145.949976851851</v>
      </c>
      <c r="K1785">
        <v>1429656478</v>
      </c>
      <c r="L1785" s="9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 s="5">
        <f t="shared" si="109"/>
        <v>51.227027027027027</v>
      </c>
      <c r="S1785" s="5" t="s">
        <v>8335</v>
      </c>
      <c r="T1785" s="5" t="s">
        <v>8336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42035.142361111109</v>
      </c>
      <c r="K1786">
        <v>1419954240</v>
      </c>
      <c r="L1786" s="9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 s="5">
        <f t="shared" si="109"/>
        <v>60.242424242424242</v>
      </c>
      <c r="S1786" s="5" t="s">
        <v>8335</v>
      </c>
      <c r="T1786" s="5" t="s">
        <v>8336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41928</v>
      </c>
      <c r="K1787">
        <v>1410750855</v>
      </c>
      <c r="L1787" s="9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20.220833333333331</v>
      </c>
      <c r="R1787" s="5">
        <f t="shared" si="109"/>
        <v>44.935185185185183</v>
      </c>
      <c r="S1787" s="5" t="s">
        <v>8335</v>
      </c>
      <c r="T1787" s="5" t="s">
        <v>8336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41988.550659722227</v>
      </c>
      <c r="K1788">
        <v>1416057177</v>
      </c>
      <c r="L1788" s="9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 s="5">
        <f t="shared" si="109"/>
        <v>31.206896551724139</v>
      </c>
      <c r="S1788" s="5" t="s">
        <v>8335</v>
      </c>
      <c r="T1788" s="5" t="s">
        <v>8336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42098.613854166666</v>
      </c>
      <c r="K1789">
        <v>1425570237</v>
      </c>
      <c r="L1789" s="9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15.329999999999998</v>
      </c>
      <c r="R1789" s="5">
        <f t="shared" si="109"/>
        <v>63.875</v>
      </c>
      <c r="S1789" s="5" t="s">
        <v>8335</v>
      </c>
      <c r="T1789" s="5" t="s">
        <v>8336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41943.94840277778</v>
      </c>
      <c r="K1790">
        <v>1412203542</v>
      </c>
      <c r="L1790" s="9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 s="5">
        <f t="shared" si="109"/>
        <v>19</v>
      </c>
      <c r="S1790" s="5" t="s">
        <v>8335</v>
      </c>
      <c r="T1790" s="5" t="s">
        <v>8336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42016.250034722223</v>
      </c>
      <c r="K1791">
        <v>1415858403</v>
      </c>
      <c r="L1791" s="9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 s="5">
        <f t="shared" si="109"/>
        <v>10</v>
      </c>
      <c r="S1791" s="5" t="s">
        <v>8335</v>
      </c>
      <c r="T1791" s="5" t="s">
        <v>8336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42040.674513888895</v>
      </c>
      <c r="K1792">
        <v>1420560678</v>
      </c>
      <c r="L1792" s="9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 s="5">
        <f t="shared" si="109"/>
        <v>109.06666666666666</v>
      </c>
      <c r="S1792" s="5" t="s">
        <v>8335</v>
      </c>
      <c r="T1792" s="5" t="s">
        <v>8336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42033.740335648152</v>
      </c>
      <c r="K1793">
        <v>1417369565</v>
      </c>
      <c r="L1793" s="9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3.5666666666666664</v>
      </c>
      <c r="R1793" s="5">
        <f t="shared" si="109"/>
        <v>26.75</v>
      </c>
      <c r="S1793" s="5" t="s">
        <v>8335</v>
      </c>
      <c r="T1793" s="5" t="s">
        <v>8336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42226.290972222225</v>
      </c>
      <c r="K1794">
        <v>1435970682</v>
      </c>
      <c r="L1794" s="9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(E1794/D1794)*100</f>
        <v>61.124000000000002</v>
      </c>
      <c r="R1794" s="5">
        <f t="shared" ref="R1794:R1857" si="113">E1794/N1794</f>
        <v>109.93525179856115</v>
      </c>
      <c r="S1794" s="5" t="s">
        <v>8335</v>
      </c>
      <c r="T1794" s="5" t="s">
        <v>8336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</f>
        <v>41970.933333333334</v>
      </c>
      <c r="K1795">
        <v>1414531440</v>
      </c>
      <c r="L1795" s="9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1.3333333333333335</v>
      </c>
      <c r="R1795" s="5">
        <f t="shared" si="113"/>
        <v>20</v>
      </c>
      <c r="S1795" s="5" t="s">
        <v>8335</v>
      </c>
      <c r="T1795" s="5" t="s">
        <v>8336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42046.551180555558</v>
      </c>
      <c r="K1796">
        <v>1420636422</v>
      </c>
      <c r="L1796" s="9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 s="5">
        <f t="shared" si="113"/>
        <v>55.388888888888886</v>
      </c>
      <c r="S1796" s="5" t="s">
        <v>8335</v>
      </c>
      <c r="T1796" s="5" t="s">
        <v>8336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42657.666666666672</v>
      </c>
      <c r="K1797">
        <v>1473922541</v>
      </c>
      <c r="L1797" s="9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 s="5">
        <f t="shared" si="113"/>
        <v>133.90123456790124</v>
      </c>
      <c r="S1797" s="5" t="s">
        <v>8335</v>
      </c>
      <c r="T1797" s="5" t="s">
        <v>8336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42575.439421296294</v>
      </c>
      <c r="K1798">
        <v>1464172366</v>
      </c>
      <c r="L1798" s="9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 s="5">
        <f t="shared" si="113"/>
        <v>48.720930232558139</v>
      </c>
      <c r="S1798" s="5" t="s">
        <v>8335</v>
      </c>
      <c r="T1798" s="5" t="s">
        <v>8336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42719.56931712963</v>
      </c>
      <c r="K1799">
        <v>1479217189</v>
      </c>
      <c r="L1799" s="9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 s="5">
        <f t="shared" si="113"/>
        <v>48.25</v>
      </c>
      <c r="S1799" s="5" t="s">
        <v>8335</v>
      </c>
      <c r="T1799" s="5" t="s">
        <v>8336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42404.32677083333</v>
      </c>
      <c r="K1800">
        <v>1449388233</v>
      </c>
      <c r="L1800" s="9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 s="5">
        <f t="shared" si="113"/>
        <v>58.972972972972975</v>
      </c>
      <c r="S1800" s="5" t="s">
        <v>8335</v>
      </c>
      <c r="T1800" s="5" t="s">
        <v>8336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41954.884351851855</v>
      </c>
      <c r="K1801">
        <v>1414008808</v>
      </c>
      <c r="L1801" s="9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</v>
      </c>
      <c r="R1801" s="5">
        <f t="shared" si="113"/>
        <v>11.638333333333334</v>
      </c>
      <c r="S1801" s="5" t="s">
        <v>8335</v>
      </c>
      <c r="T1801" s="5" t="s">
        <v>8336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42653.606134259258</v>
      </c>
      <c r="K1802">
        <v>1473517970</v>
      </c>
      <c r="L1802" s="9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 s="5">
        <f t="shared" si="113"/>
        <v>83.716814159292042</v>
      </c>
      <c r="S1802" s="5" t="s">
        <v>8335</v>
      </c>
      <c r="T1802" s="5" t="s">
        <v>8336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42353.506944444445</v>
      </c>
      <c r="K1803">
        <v>1447429868</v>
      </c>
      <c r="L1803" s="9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13.852941176470587</v>
      </c>
      <c r="R1803" s="5">
        <f t="shared" si="113"/>
        <v>63.648648648648646</v>
      </c>
      <c r="S1803" s="5" t="s">
        <v>8335</v>
      </c>
      <c r="T1803" s="5" t="s">
        <v>8336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42182.915972222225</v>
      </c>
      <c r="K1804">
        <v>1433416830</v>
      </c>
      <c r="L1804" s="9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 s="5">
        <f t="shared" si="113"/>
        <v>94.277777777777771</v>
      </c>
      <c r="S1804" s="5" t="s">
        <v>8335</v>
      </c>
      <c r="T1804" s="5" t="s">
        <v>8336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42049.071550925932</v>
      </c>
      <c r="K1805">
        <v>1421199782</v>
      </c>
      <c r="L1805" s="9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 s="5">
        <f t="shared" si="113"/>
        <v>71.86666666666666</v>
      </c>
      <c r="S1805" s="5" t="s">
        <v>8335</v>
      </c>
      <c r="T1805" s="5" t="s">
        <v>8336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42322.719953703709</v>
      </c>
      <c r="K1806">
        <v>1444061804</v>
      </c>
      <c r="L1806" s="9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 s="5">
        <f t="shared" si="113"/>
        <v>104.84615384615384</v>
      </c>
      <c r="S1806" s="5" t="s">
        <v>8335</v>
      </c>
      <c r="T1806" s="5" t="s">
        <v>8336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42279.75</v>
      </c>
      <c r="K1807">
        <v>1441048658</v>
      </c>
      <c r="L1807" s="9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 s="5">
        <f t="shared" si="113"/>
        <v>67.139344262295083</v>
      </c>
      <c r="S1807" s="5" t="s">
        <v>8335</v>
      </c>
      <c r="T1807" s="5" t="s">
        <v>8336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41912.638298611113</v>
      </c>
      <c r="K1808">
        <v>1409066349</v>
      </c>
      <c r="L1808" s="9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 s="5">
        <f t="shared" si="113"/>
        <v>73.875</v>
      </c>
      <c r="S1808" s="5" t="s">
        <v>8335</v>
      </c>
      <c r="T1808" s="5" t="s">
        <v>8336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41910.068437499998</v>
      </c>
      <c r="K1809">
        <v>1409276313</v>
      </c>
      <c r="L1809" s="9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 s="5">
        <f t="shared" si="113"/>
        <v>69.125</v>
      </c>
      <c r="S1809" s="5" t="s">
        <v>8335</v>
      </c>
      <c r="T1809" s="5" t="s">
        <v>8336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 s="5">
        <f t="shared" si="113"/>
        <v>120.77083333333333</v>
      </c>
      <c r="S1810" s="5" t="s">
        <v>8335</v>
      </c>
      <c r="T1810" s="5" t="s">
        <v>8336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42064.907858796301</v>
      </c>
      <c r="K1811">
        <v>1422222439</v>
      </c>
      <c r="L1811" s="9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 s="5">
        <f t="shared" si="113"/>
        <v>42.222222222222221</v>
      </c>
      <c r="S1811" s="5" t="s">
        <v>8335</v>
      </c>
      <c r="T1811" s="5" t="s">
        <v>8336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41872.91002314815</v>
      </c>
      <c r="K1812">
        <v>1407621026</v>
      </c>
      <c r="L1812" s="9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 s="5">
        <f t="shared" si="113"/>
        <v>7.5</v>
      </c>
      <c r="S1812" s="5" t="s">
        <v>8335</v>
      </c>
      <c r="T1812" s="5" t="s">
        <v>8336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41936.166666666664</v>
      </c>
      <c r="K1813">
        <v>1408962270</v>
      </c>
      <c r="L1813" s="9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 s="5">
        <f t="shared" si="113"/>
        <v>1.5384615384615385</v>
      </c>
      <c r="S1813" s="5" t="s">
        <v>8335</v>
      </c>
      <c r="T1813" s="5" t="s">
        <v>8336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42554.318703703699</v>
      </c>
      <c r="K1814">
        <v>1464939536</v>
      </c>
      <c r="L1814" s="9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13.307692307692307</v>
      </c>
      <c r="R1814" s="5">
        <f t="shared" si="113"/>
        <v>37.608695652173914</v>
      </c>
      <c r="S1814" s="5" t="s">
        <v>8335</v>
      </c>
      <c r="T1814" s="5" t="s">
        <v>8336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41859.889027777775</v>
      </c>
      <c r="K1815">
        <v>1404940812</v>
      </c>
      <c r="L1815" s="9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5" t="e">
        <f t="shared" si="113"/>
        <v>#DIV/0!</v>
      </c>
      <c r="S1815" s="5" t="s">
        <v>8335</v>
      </c>
      <c r="T1815" s="5" t="s">
        <v>8336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42063.314074074078</v>
      </c>
      <c r="K1816">
        <v>1422516736</v>
      </c>
      <c r="L1816" s="9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49.183333333333337</v>
      </c>
      <c r="R1816" s="5">
        <f t="shared" si="113"/>
        <v>42.157142857142858</v>
      </c>
      <c r="S1816" s="5" t="s">
        <v>8335</v>
      </c>
      <c r="T1816" s="5" t="s">
        <v>8336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42186.906678240746</v>
      </c>
      <c r="K1817">
        <v>1434577537</v>
      </c>
      <c r="L1817" s="9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5" t="e">
        <f t="shared" si="113"/>
        <v>#DIV/0!</v>
      </c>
      <c r="S1817" s="5" t="s">
        <v>8335</v>
      </c>
      <c r="T1817" s="5" t="s">
        <v>8336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42576.791666666672</v>
      </c>
      <c r="K1818">
        <v>1467061303</v>
      </c>
      <c r="L1818" s="9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 s="5">
        <f t="shared" si="113"/>
        <v>84.833333333333329</v>
      </c>
      <c r="S1818" s="5" t="s">
        <v>8335</v>
      </c>
      <c r="T1818" s="5" t="s">
        <v>8336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42765.290972222225</v>
      </c>
      <c r="K1819">
        <v>1480607607</v>
      </c>
      <c r="L1819" s="9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 s="5">
        <f t="shared" si="113"/>
        <v>94.19</v>
      </c>
      <c r="S1819" s="5" t="s">
        <v>8335</v>
      </c>
      <c r="T1819" s="5" t="s">
        <v>8336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42097.192708333328</v>
      </c>
      <c r="K1820">
        <v>1425447450</v>
      </c>
      <c r="L1820" s="9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5" t="e">
        <f t="shared" si="113"/>
        <v>#DIV/0!</v>
      </c>
      <c r="S1820" s="5" t="s">
        <v>8335</v>
      </c>
      <c r="T1820" s="5" t="s">
        <v>8336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41850.752268518518</v>
      </c>
      <c r="K1821">
        <v>1404151396</v>
      </c>
      <c r="L1821" s="9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</v>
      </c>
      <c r="R1821" s="5">
        <f t="shared" si="113"/>
        <v>6.25</v>
      </c>
      <c r="S1821" s="5" t="s">
        <v>8335</v>
      </c>
      <c r="T1821" s="5" t="s">
        <v>8336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42095.042708333334</v>
      </c>
      <c r="K1822">
        <v>1425261690</v>
      </c>
      <c r="L1822" s="9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</v>
      </c>
      <c r="R1822" s="5">
        <f t="shared" si="113"/>
        <v>213.375</v>
      </c>
      <c r="S1822" s="5" t="s">
        <v>8335</v>
      </c>
      <c r="T1822" s="5" t="s">
        <v>8336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40971.319062499999</v>
      </c>
      <c r="K1823">
        <v>1326872367</v>
      </c>
      <c r="L1823" s="9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 s="5">
        <f t="shared" si="113"/>
        <v>59.162280701754383</v>
      </c>
      <c r="S1823" s="5" t="s">
        <v>8322</v>
      </c>
      <c r="T1823" s="5" t="s">
        <v>8323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41670.792361111111</v>
      </c>
      <c r="K1824">
        <v>1388084862</v>
      </c>
      <c r="L1824" s="9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 s="5">
        <f t="shared" si="113"/>
        <v>27.272727272727273</v>
      </c>
      <c r="S1824" s="5" t="s">
        <v>8322</v>
      </c>
      <c r="T1824" s="5" t="s">
        <v>8323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41206.684907407405</v>
      </c>
      <c r="K1825">
        <v>1348503976</v>
      </c>
      <c r="L1825" s="9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 s="5">
        <f t="shared" si="113"/>
        <v>24.575757575757574</v>
      </c>
      <c r="S1825" s="5" t="s">
        <v>8322</v>
      </c>
      <c r="T1825" s="5" t="s">
        <v>8323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41647.088888888888</v>
      </c>
      <c r="K1826">
        <v>1387403967</v>
      </c>
      <c r="L1826" s="9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 s="5">
        <f t="shared" si="113"/>
        <v>75.05</v>
      </c>
      <c r="S1826" s="5" t="s">
        <v>8322</v>
      </c>
      <c r="T1826" s="5" t="s">
        <v>8323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41466.83452546296</v>
      </c>
      <c r="K1827">
        <v>1371585703</v>
      </c>
      <c r="L1827" s="9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 s="5">
        <f t="shared" si="113"/>
        <v>42.02</v>
      </c>
      <c r="S1827" s="5" t="s">
        <v>8322</v>
      </c>
      <c r="T1827" s="5" t="s">
        <v>8323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41687.923807870371</v>
      </c>
      <c r="K1828">
        <v>1390083017</v>
      </c>
      <c r="L1828" s="9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 s="5">
        <f t="shared" si="113"/>
        <v>53.157894736842103</v>
      </c>
      <c r="S1828" s="5" t="s">
        <v>8322</v>
      </c>
      <c r="T1828" s="5" t="s">
        <v>8323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40605.325937499998</v>
      </c>
      <c r="K1829">
        <v>1294818561</v>
      </c>
      <c r="L1829" s="9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100.66250000000001</v>
      </c>
      <c r="R1829" s="5">
        <f t="shared" si="113"/>
        <v>83.885416666666671</v>
      </c>
      <c r="S1829" s="5" t="s">
        <v>8322</v>
      </c>
      <c r="T1829" s="5" t="s">
        <v>8323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41768.916666666664</v>
      </c>
      <c r="K1830">
        <v>1396906530</v>
      </c>
      <c r="L1830" s="9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100.16000000000001</v>
      </c>
      <c r="R1830" s="5">
        <f t="shared" si="113"/>
        <v>417.33333333333331</v>
      </c>
      <c r="S1830" s="5" t="s">
        <v>8322</v>
      </c>
      <c r="T1830" s="5" t="s">
        <v>8323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40564.916666666664</v>
      </c>
      <c r="K1831">
        <v>1291428371</v>
      </c>
      <c r="L1831" s="9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 s="5">
        <f t="shared" si="113"/>
        <v>75.765151515151516</v>
      </c>
      <c r="S1831" s="5" t="s">
        <v>8322</v>
      </c>
      <c r="T1831" s="5" t="s">
        <v>8323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41694.684108796297</v>
      </c>
      <c r="K1832">
        <v>1390667107</v>
      </c>
      <c r="L1832" s="9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101.53333333333335</v>
      </c>
      <c r="R1832" s="5">
        <f t="shared" si="113"/>
        <v>67.389380530973455</v>
      </c>
      <c r="S1832" s="5" t="s">
        <v>8322</v>
      </c>
      <c r="T1832" s="5" t="s">
        <v>8323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41041.996099537035</v>
      </c>
      <c r="K1833">
        <v>1335570863</v>
      </c>
      <c r="L1833" s="9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 s="5">
        <f t="shared" si="113"/>
        <v>73.571428571428569</v>
      </c>
      <c r="S1833" s="5" t="s">
        <v>8322</v>
      </c>
      <c r="T1833" s="5" t="s">
        <v>8323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40606.539664351854</v>
      </c>
      <c r="K1834">
        <v>1296651427</v>
      </c>
      <c r="L1834" s="9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 s="5">
        <f t="shared" si="113"/>
        <v>25</v>
      </c>
      <c r="S1834" s="5" t="s">
        <v>8322</v>
      </c>
      <c r="T1834" s="5" t="s">
        <v>8323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41335.332638888889</v>
      </c>
      <c r="K1835">
        <v>1359421403</v>
      </c>
      <c r="L1835" s="9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 s="5">
        <f t="shared" si="113"/>
        <v>42</v>
      </c>
      <c r="S1835" s="5" t="s">
        <v>8322</v>
      </c>
      <c r="T1835" s="5" t="s">
        <v>8323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42028.964062500003</v>
      </c>
      <c r="K1836">
        <v>1418684895</v>
      </c>
      <c r="L1836" s="9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118.05000000000001</v>
      </c>
      <c r="R1836" s="5">
        <f t="shared" si="113"/>
        <v>131.16666666666666</v>
      </c>
      <c r="S1836" s="5" t="s">
        <v>8322</v>
      </c>
      <c r="T1836" s="5" t="s">
        <v>8323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42460.660543981481</v>
      </c>
      <c r="K1837">
        <v>1456851071</v>
      </c>
      <c r="L1837" s="9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 s="5">
        <f t="shared" si="113"/>
        <v>47.272727272727273</v>
      </c>
      <c r="S1837" s="5" t="s">
        <v>8322</v>
      </c>
      <c r="T1837" s="5" t="s">
        <v>8323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41322.809363425928</v>
      </c>
      <c r="K1838">
        <v>1359660329</v>
      </c>
      <c r="L1838" s="9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 s="5">
        <f t="shared" si="113"/>
        <v>182.12727272727273</v>
      </c>
      <c r="S1838" s="5" t="s">
        <v>8322</v>
      </c>
      <c r="T1838" s="5" t="s">
        <v>8323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40986.006192129629</v>
      </c>
      <c r="K1839">
        <v>1326848935</v>
      </c>
      <c r="L1839" s="9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 s="5">
        <f t="shared" si="113"/>
        <v>61.366666666666667</v>
      </c>
      <c r="S1839" s="5" t="s">
        <v>8322</v>
      </c>
      <c r="T1839" s="5" t="s">
        <v>8323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40817.125</v>
      </c>
      <c r="K1840">
        <v>1314989557</v>
      </c>
      <c r="L1840" s="9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 s="5">
        <f t="shared" si="113"/>
        <v>35.767499999999998</v>
      </c>
      <c r="S1840" s="5" t="s">
        <v>8322</v>
      </c>
      <c r="T1840" s="5" t="s">
        <v>8323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42644.722013888888</v>
      </c>
      <c r="K1841">
        <v>1472750382</v>
      </c>
      <c r="L1841" s="9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205.29999999999998</v>
      </c>
      <c r="R1841" s="5">
        <f t="shared" si="113"/>
        <v>45.62222222222222</v>
      </c>
      <c r="S1841" s="5" t="s">
        <v>8322</v>
      </c>
      <c r="T1841" s="5" t="s">
        <v>8323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41401.207638888889</v>
      </c>
      <c r="K1842">
        <v>1366251510</v>
      </c>
      <c r="L1842" s="9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 s="5">
        <f t="shared" si="113"/>
        <v>75.384615384615387</v>
      </c>
      <c r="S1842" s="5" t="s">
        <v>8322</v>
      </c>
      <c r="T1842" s="5" t="s">
        <v>8323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41779.207638888889</v>
      </c>
      <c r="K1843">
        <v>1397679445</v>
      </c>
      <c r="L1843" s="9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 s="5">
        <f t="shared" si="113"/>
        <v>50.875</v>
      </c>
      <c r="S1843" s="5" t="s">
        <v>8322</v>
      </c>
      <c r="T1843" s="5" t="s">
        <v>8323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42065.249305555553</v>
      </c>
      <c r="K1844">
        <v>1422371381</v>
      </c>
      <c r="L1844" s="9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 s="5">
        <f t="shared" si="113"/>
        <v>119.28571428571429</v>
      </c>
      <c r="S1844" s="5" t="s">
        <v>8322</v>
      </c>
      <c r="T1844" s="5" t="s">
        <v>8323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40594.994837962964</v>
      </c>
      <c r="K1845">
        <v>1295653954</v>
      </c>
      <c r="L1845" s="9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 s="5">
        <f t="shared" si="113"/>
        <v>92.541865671641801</v>
      </c>
      <c r="S1845" s="5" t="s">
        <v>8322</v>
      </c>
      <c r="T1845" s="5" t="s">
        <v>8323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40705.125</v>
      </c>
      <c r="K1846">
        <v>1304464914</v>
      </c>
      <c r="L1846" s="9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 s="5">
        <f t="shared" si="113"/>
        <v>76.05</v>
      </c>
      <c r="S1846" s="5" t="s">
        <v>8322</v>
      </c>
      <c r="T1846" s="5" t="s">
        <v>8323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42538.204861111109</v>
      </c>
      <c r="K1847">
        <v>1464854398</v>
      </c>
      <c r="L1847" s="9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 s="5">
        <f t="shared" si="113"/>
        <v>52.631578947368418</v>
      </c>
      <c r="S1847" s="5" t="s">
        <v>8322</v>
      </c>
      <c r="T1847" s="5" t="s">
        <v>8323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41258.650196759263</v>
      </c>
      <c r="K1848">
        <v>1352993777</v>
      </c>
      <c r="L1848" s="9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 s="5">
        <f t="shared" si="113"/>
        <v>98.990430622009569</v>
      </c>
      <c r="S1848" s="5" t="s">
        <v>8322</v>
      </c>
      <c r="T1848" s="5" t="s">
        <v>8323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42115.236481481479</v>
      </c>
      <c r="K1849">
        <v>1427780432</v>
      </c>
      <c r="L1849" s="9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120.88000000000001</v>
      </c>
      <c r="R1849" s="5">
        <f t="shared" si="113"/>
        <v>79.526315789473685</v>
      </c>
      <c r="S1849" s="5" t="s">
        <v>8322</v>
      </c>
      <c r="T1849" s="5" t="s">
        <v>8323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40755.290972222225</v>
      </c>
      <c r="K1850">
        <v>1306608888</v>
      </c>
      <c r="L1850" s="9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107.36666666666667</v>
      </c>
      <c r="R1850" s="5">
        <f t="shared" si="113"/>
        <v>134.20833333333334</v>
      </c>
      <c r="S1850" s="5" t="s">
        <v>8322</v>
      </c>
      <c r="T1850" s="5" t="s">
        <v>8323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41199.845590277779</v>
      </c>
      <c r="K1851">
        <v>1347913059</v>
      </c>
      <c r="L1851" s="9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100.33333333333334</v>
      </c>
      <c r="R1851" s="5">
        <f t="shared" si="113"/>
        <v>37.625</v>
      </c>
      <c r="S1851" s="5" t="s">
        <v>8322</v>
      </c>
      <c r="T1851" s="5" t="s">
        <v>8323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41830.959490740745</v>
      </c>
      <c r="K1852">
        <v>1402441300</v>
      </c>
      <c r="L1852" s="9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 s="5">
        <f t="shared" si="113"/>
        <v>51.044692737430168</v>
      </c>
      <c r="S1852" s="5" t="s">
        <v>8322</v>
      </c>
      <c r="T1852" s="5" t="s">
        <v>8323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41848.041666666664</v>
      </c>
      <c r="K1853">
        <v>1404769538</v>
      </c>
      <c r="L1853" s="9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 s="5">
        <f t="shared" si="113"/>
        <v>50.03846153846154</v>
      </c>
      <c r="S1853" s="5" t="s">
        <v>8322</v>
      </c>
      <c r="T1853" s="5" t="s">
        <v>8323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42119</v>
      </c>
      <c r="K1854">
        <v>1426703452</v>
      </c>
      <c r="L1854" s="9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 s="5">
        <f t="shared" si="113"/>
        <v>133.93129770992365</v>
      </c>
      <c r="S1854" s="5" t="s">
        <v>8322</v>
      </c>
      <c r="T1854" s="5" t="s">
        <v>8323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41227.102048611108</v>
      </c>
      <c r="K1855">
        <v>1348536417</v>
      </c>
      <c r="L1855" s="9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 s="5">
        <f t="shared" si="113"/>
        <v>58.214285714285715</v>
      </c>
      <c r="S1855" s="5" t="s">
        <v>8322</v>
      </c>
      <c r="T1855" s="5" t="s">
        <v>8323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41418.021261574075</v>
      </c>
      <c r="K1856">
        <v>1366763437</v>
      </c>
      <c r="L1856" s="9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102.12366666666665</v>
      </c>
      <c r="R1856" s="5">
        <f t="shared" si="113"/>
        <v>88.037643678160919</v>
      </c>
      <c r="S1856" s="5" t="s">
        <v>8322</v>
      </c>
      <c r="T1856" s="5" t="s">
        <v>8323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41645.538657407407</v>
      </c>
      <c r="K1857">
        <v>1385124940</v>
      </c>
      <c r="L1857" s="9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 s="5">
        <f t="shared" si="113"/>
        <v>70.576753926701571</v>
      </c>
      <c r="S1857" s="5" t="s">
        <v>8322</v>
      </c>
      <c r="T1857" s="5" t="s">
        <v>8323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41838.854999999996</v>
      </c>
      <c r="K1858">
        <v>1403901072</v>
      </c>
      <c r="L1858" s="9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(E1858/D1858)*100</f>
        <v>101.25</v>
      </c>
      <c r="R1858" s="5">
        <f t="shared" ref="R1858:R1921" si="117">E1858/N1858</f>
        <v>53.289473684210527</v>
      </c>
      <c r="S1858" s="5" t="s">
        <v>8322</v>
      </c>
      <c r="T1858" s="5" t="s">
        <v>8323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</f>
        <v>41894.76866898148</v>
      </c>
      <c r="K1859">
        <v>1407954413</v>
      </c>
      <c r="L1859" s="9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 s="5">
        <f t="shared" si="117"/>
        <v>136.36363636363637</v>
      </c>
      <c r="S1859" s="5" t="s">
        <v>8322</v>
      </c>
      <c r="T1859" s="5" t="s">
        <v>8323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40893.242141203707</v>
      </c>
      <c r="K1860">
        <v>1318826921</v>
      </c>
      <c r="L1860" s="9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 s="5">
        <f t="shared" si="117"/>
        <v>40.547315436241611</v>
      </c>
      <c r="S1860" s="5" t="s">
        <v>8322</v>
      </c>
      <c r="T1860" s="5" t="s">
        <v>8323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40808.770011574074</v>
      </c>
      <c r="K1861">
        <v>1314124129</v>
      </c>
      <c r="L1861" s="9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 s="5">
        <f t="shared" si="117"/>
        <v>70.625</v>
      </c>
      <c r="S1861" s="5" t="s">
        <v>8322</v>
      </c>
      <c r="T1861" s="5" t="s">
        <v>8323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41676.709305555552</v>
      </c>
      <c r="K1862">
        <v>1389891684</v>
      </c>
      <c r="L1862" s="9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 s="5">
        <f t="shared" si="117"/>
        <v>52.684210526315788</v>
      </c>
      <c r="S1862" s="5" t="s">
        <v>8322</v>
      </c>
      <c r="T1862" s="5" t="s">
        <v>8323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42030.300243055557</v>
      </c>
      <c r="K1863">
        <v>1419664341</v>
      </c>
      <c r="L1863" s="9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5" t="e">
        <f t="shared" si="117"/>
        <v>#DIV/0!</v>
      </c>
      <c r="S1863" s="5" t="s">
        <v>8330</v>
      </c>
      <c r="T1863" s="5" t="s">
        <v>8332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42802.3125</v>
      </c>
      <c r="K1864">
        <v>1484912974</v>
      </c>
      <c r="L1864" s="9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8.0833333333333321</v>
      </c>
      <c r="R1864" s="5">
        <f t="shared" si="117"/>
        <v>90.9375</v>
      </c>
      <c r="S1864" s="5" t="s">
        <v>8330</v>
      </c>
      <c r="T1864" s="5" t="s">
        <v>8332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41802.797280092593</v>
      </c>
      <c r="K1865">
        <v>1400008085</v>
      </c>
      <c r="L1865" s="9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 s="5">
        <f t="shared" si="117"/>
        <v>5</v>
      </c>
      <c r="S1865" s="5" t="s">
        <v>8330</v>
      </c>
      <c r="T1865" s="5" t="s">
        <v>8332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41763.716435185182</v>
      </c>
      <c r="K1866">
        <v>1396631500</v>
      </c>
      <c r="L1866" s="9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 s="5">
        <f t="shared" si="117"/>
        <v>58.083333333333336</v>
      </c>
      <c r="S1866" s="5" t="s">
        <v>8330</v>
      </c>
      <c r="T1866" s="5" t="s">
        <v>8332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42680.409108796302</v>
      </c>
      <c r="K1867">
        <v>1475398147</v>
      </c>
      <c r="L1867" s="9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 s="5">
        <f t="shared" si="117"/>
        <v>2</v>
      </c>
      <c r="S1867" s="5" t="s">
        <v>8330</v>
      </c>
      <c r="T1867" s="5" t="s">
        <v>8332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42795.166666666672</v>
      </c>
      <c r="K1868">
        <v>1483768497</v>
      </c>
      <c r="L1868" s="9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 s="5">
        <f t="shared" si="117"/>
        <v>62.5</v>
      </c>
      <c r="S1868" s="5" t="s">
        <v>8330</v>
      </c>
      <c r="T1868" s="5" t="s">
        <v>8332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42679.924907407403</v>
      </c>
      <c r="K1869">
        <v>1475791912</v>
      </c>
      <c r="L1869" s="9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 s="5">
        <f t="shared" si="117"/>
        <v>10</v>
      </c>
      <c r="S1869" s="5" t="s">
        <v>8330</v>
      </c>
      <c r="T1869" s="5" t="s">
        <v>8332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42353.332638888889</v>
      </c>
      <c r="K1870">
        <v>1448044925</v>
      </c>
      <c r="L1870" s="9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 s="5">
        <f t="shared" si="117"/>
        <v>71.588235294117652</v>
      </c>
      <c r="S1870" s="5" t="s">
        <v>8330</v>
      </c>
      <c r="T1870" s="5" t="s">
        <v>8332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42739.002881944441</v>
      </c>
      <c r="K1871">
        <v>1480896249</v>
      </c>
      <c r="L1871" s="9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5" t="e">
        <f t="shared" si="117"/>
        <v>#DIV/0!</v>
      </c>
      <c r="S1871" s="5" t="s">
        <v>8330</v>
      </c>
      <c r="T1871" s="5" t="s">
        <v>8332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42400.178472222222</v>
      </c>
      <c r="K1872">
        <v>1451723535</v>
      </c>
      <c r="L1872" s="9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 s="5">
        <f t="shared" si="117"/>
        <v>32.81818181818182</v>
      </c>
      <c r="S1872" s="5" t="s">
        <v>8330</v>
      </c>
      <c r="T1872" s="5" t="s">
        <v>8332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41963.825243055559</v>
      </c>
      <c r="K1873">
        <v>1413053301</v>
      </c>
      <c r="L1873" s="9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 s="5">
        <f t="shared" si="117"/>
        <v>49.11578947368421</v>
      </c>
      <c r="S1873" s="5" t="s">
        <v>8330</v>
      </c>
      <c r="T1873" s="5" t="s">
        <v>8332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42185.129652777774</v>
      </c>
      <c r="K1874">
        <v>1433041602</v>
      </c>
      <c r="L1874" s="9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 s="5">
        <f t="shared" si="117"/>
        <v>16.307692307692307</v>
      </c>
      <c r="S1874" s="5" t="s">
        <v>8330</v>
      </c>
      <c r="T1874" s="5" t="s">
        <v>8332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42193.697916666672</v>
      </c>
      <c r="K1875">
        <v>1433861210</v>
      </c>
      <c r="L1875" s="9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0.44999999999999996</v>
      </c>
      <c r="R1875" s="5">
        <f t="shared" si="117"/>
        <v>18</v>
      </c>
      <c r="S1875" s="5" t="s">
        <v>8330</v>
      </c>
      <c r="T1875" s="5" t="s">
        <v>8332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42549.969131944439</v>
      </c>
      <c r="K1876">
        <v>1465427733</v>
      </c>
      <c r="L1876" s="9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 s="5">
        <f t="shared" si="117"/>
        <v>13</v>
      </c>
      <c r="S1876" s="5" t="s">
        <v>8330</v>
      </c>
      <c r="T1876" s="5" t="s">
        <v>8332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42588.899398148147</v>
      </c>
      <c r="K1877">
        <v>1465335308</v>
      </c>
      <c r="L1877" s="9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 s="5">
        <f t="shared" si="117"/>
        <v>17</v>
      </c>
      <c r="S1877" s="5" t="s">
        <v>8330</v>
      </c>
      <c r="T1877" s="5" t="s">
        <v>8332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41806.284780092588</v>
      </c>
      <c r="K1878">
        <v>1400309405</v>
      </c>
      <c r="L1878" s="9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5" t="e">
        <f t="shared" si="117"/>
        <v>#DIV/0!</v>
      </c>
      <c r="S1878" s="5" t="s">
        <v>8330</v>
      </c>
      <c r="T1878" s="5" t="s">
        <v>8332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42064.029224537036</v>
      </c>
      <c r="K1879">
        <v>1422664925</v>
      </c>
      <c r="L1879" s="9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5" t="e">
        <f t="shared" si="117"/>
        <v>#DIV/0!</v>
      </c>
      <c r="S1879" s="5" t="s">
        <v>8330</v>
      </c>
      <c r="T1879" s="5" t="s">
        <v>8332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41803.008738425924</v>
      </c>
      <c r="K1880">
        <v>1400026355</v>
      </c>
      <c r="L1880" s="9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5" t="e">
        <f t="shared" si="117"/>
        <v>#DIV/0!</v>
      </c>
      <c r="S1880" s="5" t="s">
        <v>8330</v>
      </c>
      <c r="T1880" s="5" t="s">
        <v>8332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42443.607974537037</v>
      </c>
      <c r="K1881">
        <v>1455377729</v>
      </c>
      <c r="L1881" s="9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 s="5">
        <f t="shared" si="117"/>
        <v>3</v>
      </c>
      <c r="S1881" s="5" t="s">
        <v>8330</v>
      </c>
      <c r="T1881" s="5" t="s">
        <v>8332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42459.525231481486</v>
      </c>
      <c r="K1882">
        <v>1456839380</v>
      </c>
      <c r="L1882" s="9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20.080000000000002</v>
      </c>
      <c r="R1882" s="5">
        <f t="shared" si="117"/>
        <v>41.833333333333336</v>
      </c>
      <c r="S1882" s="5" t="s">
        <v>8330</v>
      </c>
      <c r="T1882" s="5" t="s">
        <v>8332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42073.110983796301</v>
      </c>
      <c r="K1883">
        <v>1423366789</v>
      </c>
      <c r="L1883" s="9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172.68449999999999</v>
      </c>
      <c r="R1883" s="5">
        <f t="shared" si="117"/>
        <v>49.338428571428572</v>
      </c>
      <c r="S1883" s="5" t="s">
        <v>8322</v>
      </c>
      <c r="T1883" s="5" t="s">
        <v>8326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41100.991666666669</v>
      </c>
      <c r="K1884">
        <v>1339109212</v>
      </c>
      <c r="L1884" s="9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 s="5">
        <f t="shared" si="117"/>
        <v>41.728395061728392</v>
      </c>
      <c r="S1884" s="5" t="s">
        <v>8322</v>
      </c>
      <c r="T1884" s="5" t="s">
        <v>8326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41007.906342592592</v>
      </c>
      <c r="K1885">
        <v>1331333108</v>
      </c>
      <c r="L1885" s="9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 s="5">
        <f t="shared" si="117"/>
        <v>32.71875</v>
      </c>
      <c r="S1885" s="5" t="s">
        <v>8322</v>
      </c>
      <c r="T1885" s="5" t="s">
        <v>8326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41240.5</v>
      </c>
      <c r="K1886">
        <v>1350967535</v>
      </c>
      <c r="L1886" s="9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 s="5">
        <f t="shared" si="117"/>
        <v>51.96153846153846</v>
      </c>
      <c r="S1886" s="5" t="s">
        <v>8322</v>
      </c>
      <c r="T1886" s="5" t="s">
        <v>8326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41131.916666666664</v>
      </c>
      <c r="K1887">
        <v>1341800110</v>
      </c>
      <c r="L1887" s="9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116.32786885245903</v>
      </c>
      <c r="R1887" s="5">
        <f t="shared" si="117"/>
        <v>50.685714285714283</v>
      </c>
      <c r="S1887" s="5" t="s">
        <v>8322</v>
      </c>
      <c r="T1887" s="5" t="s">
        <v>8326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41955.94835648148</v>
      </c>
      <c r="K1888">
        <v>1413236738</v>
      </c>
      <c r="L1888" s="9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 s="5">
        <f t="shared" si="117"/>
        <v>42.241379310344826</v>
      </c>
      <c r="S1888" s="5" t="s">
        <v>8322</v>
      </c>
      <c r="T1888" s="5" t="s">
        <v>8326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42341.895833333328</v>
      </c>
      <c r="K1889">
        <v>1447614732</v>
      </c>
      <c r="L1889" s="9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111.16666666666666</v>
      </c>
      <c r="R1889" s="5">
        <f t="shared" si="117"/>
        <v>416.875</v>
      </c>
      <c r="S1889" s="5" t="s">
        <v>8322</v>
      </c>
      <c r="T1889" s="5" t="s">
        <v>8326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40330.207638888889</v>
      </c>
      <c r="K1890">
        <v>1272692732</v>
      </c>
      <c r="L1890" s="9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 s="5">
        <f t="shared" si="117"/>
        <v>46.651685393258425</v>
      </c>
      <c r="S1890" s="5" t="s">
        <v>8322</v>
      </c>
      <c r="T1890" s="5" t="s">
        <v>8326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41344.751689814817</v>
      </c>
      <c r="K1891">
        <v>1359140546</v>
      </c>
      <c r="L1891" s="9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106.60000000000001</v>
      </c>
      <c r="R1891" s="5">
        <f t="shared" si="117"/>
        <v>48.454545454545453</v>
      </c>
      <c r="S1891" s="5" t="s">
        <v>8322</v>
      </c>
      <c r="T1891" s="5" t="s">
        <v>8326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41258.786203703705</v>
      </c>
      <c r="K1892">
        <v>1353005528</v>
      </c>
      <c r="L1892" s="9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 s="5">
        <f t="shared" si="117"/>
        <v>70.5289837398374</v>
      </c>
      <c r="S1892" s="5" t="s">
        <v>8322</v>
      </c>
      <c r="T1892" s="5" t="s">
        <v>8326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40381.25</v>
      </c>
      <c r="K1893">
        <v>1275851354</v>
      </c>
      <c r="L1893" s="9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105.55000000000001</v>
      </c>
      <c r="R1893" s="5">
        <f t="shared" si="117"/>
        <v>87.958333333333329</v>
      </c>
      <c r="S1893" s="5" t="s">
        <v>8322</v>
      </c>
      <c r="T1893" s="5" t="s">
        <v>8326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40701.637511574074</v>
      </c>
      <c r="K1894">
        <v>1304867881</v>
      </c>
      <c r="L1894" s="9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136.60000000000002</v>
      </c>
      <c r="R1894" s="5">
        <f t="shared" si="117"/>
        <v>26.26923076923077</v>
      </c>
      <c r="S1894" s="5" t="s">
        <v>8322</v>
      </c>
      <c r="T1894" s="5" t="s">
        <v>8326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40649.165972222225</v>
      </c>
      <c r="K1895">
        <v>1301524585</v>
      </c>
      <c r="L1895" s="9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 s="5">
        <f t="shared" si="117"/>
        <v>57.777777777777779</v>
      </c>
      <c r="S1895" s="5" t="s">
        <v>8322</v>
      </c>
      <c r="T1895" s="5" t="s">
        <v>8326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40951.904895833337</v>
      </c>
      <c r="K1896">
        <v>1326404583</v>
      </c>
      <c r="L1896" s="9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 s="5">
        <f t="shared" si="117"/>
        <v>57.25</v>
      </c>
      <c r="S1896" s="5" t="s">
        <v>8322</v>
      </c>
      <c r="T1896" s="5" t="s">
        <v>8326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42297.746782407412</v>
      </c>
      <c r="K1897">
        <v>1442771722</v>
      </c>
      <c r="L1897" s="9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 s="5">
        <f t="shared" si="117"/>
        <v>196.34042553191489</v>
      </c>
      <c r="S1897" s="5" t="s">
        <v>8322</v>
      </c>
      <c r="T1897" s="5" t="s">
        <v>8326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41011.710243055553</v>
      </c>
      <c r="K1898">
        <v>1331658165</v>
      </c>
      <c r="L1898" s="9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 s="5">
        <f t="shared" si="117"/>
        <v>43</v>
      </c>
      <c r="S1898" s="5" t="s">
        <v>8322</v>
      </c>
      <c r="T1898" s="5" t="s">
        <v>8326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41702.875</v>
      </c>
      <c r="K1899">
        <v>1392040806</v>
      </c>
      <c r="L1899" s="9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 s="5">
        <f t="shared" si="117"/>
        <v>35.551912568306008</v>
      </c>
      <c r="S1899" s="5" t="s">
        <v>8322</v>
      </c>
      <c r="T1899" s="5" t="s">
        <v>8326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42401.75</v>
      </c>
      <c r="K1900">
        <v>1451277473</v>
      </c>
      <c r="L1900" s="9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 s="5">
        <f t="shared" si="117"/>
        <v>68.80952380952381</v>
      </c>
      <c r="S1900" s="5" t="s">
        <v>8322</v>
      </c>
      <c r="T1900" s="5" t="s">
        <v>8326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42088.90006944444</v>
      </c>
      <c r="K1901">
        <v>1424730966</v>
      </c>
      <c r="L1901" s="9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133.33333333333331</v>
      </c>
      <c r="R1901" s="5">
        <f t="shared" si="117"/>
        <v>28.571428571428573</v>
      </c>
      <c r="S1901" s="5" t="s">
        <v>8322</v>
      </c>
      <c r="T1901" s="5" t="s">
        <v>8326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41188.415972222225</v>
      </c>
      <c r="K1902">
        <v>1347137731</v>
      </c>
      <c r="L1902" s="9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 s="5">
        <f t="shared" si="117"/>
        <v>50.631666666666668</v>
      </c>
      <c r="S1902" s="5" t="s">
        <v>8322</v>
      </c>
      <c r="T1902" s="5" t="s">
        <v>8326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42146.541666666672</v>
      </c>
      <c r="K1903">
        <v>1429707729</v>
      </c>
      <c r="L1903" s="9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 s="5">
        <f t="shared" si="117"/>
        <v>106.8</v>
      </c>
      <c r="S1903" s="5" t="s">
        <v>8316</v>
      </c>
      <c r="T1903" s="5" t="s">
        <v>8345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42067.789895833332</v>
      </c>
      <c r="K1904">
        <v>1422903447</v>
      </c>
      <c r="L1904" s="9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 s="5">
        <f t="shared" si="117"/>
        <v>4</v>
      </c>
      <c r="S1904" s="5" t="s">
        <v>8316</v>
      </c>
      <c r="T1904" s="5" t="s">
        <v>8345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42762.770729166667</v>
      </c>
      <c r="K1905">
        <v>1480357791</v>
      </c>
      <c r="L1905" s="9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 s="5">
        <f t="shared" si="117"/>
        <v>34.097560975609753</v>
      </c>
      <c r="S1905" s="5" t="s">
        <v>8316</v>
      </c>
      <c r="T1905" s="5" t="s">
        <v>8345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42371.685428240744</v>
      </c>
      <c r="K1906">
        <v>1447864021</v>
      </c>
      <c r="L1906" s="9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 s="5">
        <f t="shared" si="117"/>
        <v>25</v>
      </c>
      <c r="S1906" s="5" t="s">
        <v>8316</v>
      </c>
      <c r="T1906" s="5" t="s">
        <v>8345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41889.925856481481</v>
      </c>
      <c r="K1907">
        <v>1407535994</v>
      </c>
      <c r="L1907" s="9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 s="5">
        <f t="shared" si="117"/>
        <v>10.5</v>
      </c>
      <c r="S1907" s="5" t="s">
        <v>8316</v>
      </c>
      <c r="T1907" s="5" t="s">
        <v>8345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42544.671099537038</v>
      </c>
      <c r="K1908">
        <v>1464105983</v>
      </c>
      <c r="L1908" s="9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 s="5">
        <f t="shared" si="117"/>
        <v>215.95959595959596</v>
      </c>
      <c r="S1908" s="5" t="s">
        <v>8316</v>
      </c>
      <c r="T1908" s="5" t="s">
        <v>8345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41782.587094907409</v>
      </c>
      <c r="K1909">
        <v>1399557925</v>
      </c>
      <c r="L1909" s="9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 s="5">
        <f t="shared" si="117"/>
        <v>21.25</v>
      </c>
      <c r="S1909" s="5" t="s">
        <v>8316</v>
      </c>
      <c r="T1909" s="5" t="s">
        <v>8345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42733.917824074073</v>
      </c>
      <c r="K1910">
        <v>1480456900</v>
      </c>
      <c r="L1910" s="9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1.7319999999999998</v>
      </c>
      <c r="R1910" s="5">
        <f t="shared" si="117"/>
        <v>108.25</v>
      </c>
      <c r="S1910" s="5" t="s">
        <v>8316</v>
      </c>
      <c r="T1910" s="5" t="s">
        <v>8345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41935.429155092592</v>
      </c>
      <c r="K1911">
        <v>1411467479</v>
      </c>
      <c r="L1911" s="9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 s="5">
        <f t="shared" si="117"/>
        <v>129.97368421052633</v>
      </c>
      <c r="S1911" s="5" t="s">
        <v>8316</v>
      </c>
      <c r="T1911" s="5" t="s">
        <v>8345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42308.947916666672</v>
      </c>
      <c r="K1912">
        <v>1442531217</v>
      </c>
      <c r="L1912" s="9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39.395294117647055</v>
      </c>
      <c r="R1912" s="5">
        <f t="shared" si="117"/>
        <v>117.49473684210527</v>
      </c>
      <c r="S1912" s="5" t="s">
        <v>8316</v>
      </c>
      <c r="T1912" s="5" t="s">
        <v>8345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41860.033958333333</v>
      </c>
      <c r="K1913">
        <v>1404953334</v>
      </c>
      <c r="L1913" s="9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 s="5">
        <f t="shared" si="117"/>
        <v>10</v>
      </c>
      <c r="S1913" s="5" t="s">
        <v>8316</v>
      </c>
      <c r="T1913" s="5" t="s">
        <v>8345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42159.226388888885</v>
      </c>
      <c r="K1914">
        <v>1430803560</v>
      </c>
      <c r="L1914" s="9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 s="5">
        <f t="shared" si="117"/>
        <v>70.595238095238102</v>
      </c>
      <c r="S1914" s="5" t="s">
        <v>8316</v>
      </c>
      <c r="T1914" s="5" t="s">
        <v>8345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41920.511319444442</v>
      </c>
      <c r="K1915">
        <v>1410178578</v>
      </c>
      <c r="L1915" s="9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 s="5">
        <f t="shared" si="117"/>
        <v>24.5</v>
      </c>
      <c r="S1915" s="5" t="s">
        <v>8316</v>
      </c>
      <c r="T1915" s="5" t="s">
        <v>8345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41944.165972222225</v>
      </c>
      <c r="K1916">
        <v>1413519073</v>
      </c>
      <c r="L1916" s="9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 s="5">
        <f t="shared" si="117"/>
        <v>30</v>
      </c>
      <c r="S1916" s="5" t="s">
        <v>8316</v>
      </c>
      <c r="T1916" s="5" t="s">
        <v>8345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41884.04886574074</v>
      </c>
      <c r="K1917">
        <v>1407892222</v>
      </c>
      <c r="L1917" s="9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 s="5">
        <f t="shared" si="117"/>
        <v>2</v>
      </c>
      <c r="S1917" s="5" t="s">
        <v>8316</v>
      </c>
      <c r="T1917" s="5" t="s">
        <v>8345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42681.758969907409</v>
      </c>
      <c r="K1918">
        <v>1476378775</v>
      </c>
      <c r="L1918" s="9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 s="5">
        <f t="shared" si="117"/>
        <v>17</v>
      </c>
      <c r="S1918" s="5" t="s">
        <v>8316</v>
      </c>
      <c r="T1918" s="5" t="s">
        <v>8345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42776.270057870366</v>
      </c>
      <c r="K1919">
        <v>1484116133</v>
      </c>
      <c r="L1919" s="9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 s="5">
        <f t="shared" si="117"/>
        <v>2928.9285714285716</v>
      </c>
      <c r="S1919" s="5" t="s">
        <v>8316</v>
      </c>
      <c r="T1919" s="5" t="s">
        <v>8345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41863.789942129632</v>
      </c>
      <c r="K1920">
        <v>1404845851</v>
      </c>
      <c r="L1920" s="9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 s="5">
        <f t="shared" si="117"/>
        <v>28.888888888888889</v>
      </c>
      <c r="S1920" s="5" t="s">
        <v>8316</v>
      </c>
      <c r="T1920" s="5" t="s">
        <v>8345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42143.875567129624</v>
      </c>
      <c r="K1921">
        <v>1429477249</v>
      </c>
      <c r="L1921" s="9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 s="5">
        <f t="shared" si="117"/>
        <v>29.625</v>
      </c>
      <c r="S1921" s="5" t="s">
        <v>8316</v>
      </c>
      <c r="T1921" s="5" t="s">
        <v>8345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42298.958333333328</v>
      </c>
      <c r="K1922">
        <v>1443042061</v>
      </c>
      <c r="L1922" s="9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(E1922/D1922)*100</f>
        <v>43.03</v>
      </c>
      <c r="R1922" s="5">
        <f t="shared" ref="R1922:R1985" si="121">E1922/N1922</f>
        <v>40.980952380952381</v>
      </c>
      <c r="S1922" s="5" t="s">
        <v>8316</v>
      </c>
      <c r="T1922" s="5" t="s">
        <v>8345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</f>
        <v>41104.221562500003</v>
      </c>
      <c r="K1923">
        <v>1339651143</v>
      </c>
      <c r="L1923" s="9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136.80000000000001</v>
      </c>
      <c r="R1923" s="5">
        <f t="shared" si="121"/>
        <v>54</v>
      </c>
      <c r="S1923" s="5" t="s">
        <v>8322</v>
      </c>
      <c r="T1923" s="5" t="s">
        <v>8326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41620.255868055552</v>
      </c>
      <c r="K1924">
        <v>1384236507</v>
      </c>
      <c r="L1924" s="9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 s="5">
        <f t="shared" si="121"/>
        <v>36.109375</v>
      </c>
      <c r="S1924" s="5" t="s">
        <v>8322</v>
      </c>
      <c r="T1924" s="5" t="s">
        <v>8326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40813.207638888889</v>
      </c>
      <c r="K1925">
        <v>1313612532</v>
      </c>
      <c r="L1925" s="9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240.79999999999998</v>
      </c>
      <c r="R1925" s="5">
        <f t="shared" si="121"/>
        <v>23.153846153846153</v>
      </c>
      <c r="S1925" s="5" t="s">
        <v>8322</v>
      </c>
      <c r="T1925" s="5" t="s">
        <v>8326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41654.814583333333</v>
      </c>
      <c r="K1926">
        <v>1387390555</v>
      </c>
      <c r="L1926" s="9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114.39999999999999</v>
      </c>
      <c r="R1926" s="5">
        <f t="shared" si="121"/>
        <v>104</v>
      </c>
      <c r="S1926" s="5" t="s">
        <v>8322</v>
      </c>
      <c r="T1926" s="5" t="s">
        <v>8326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41558</v>
      </c>
      <c r="K1927">
        <v>1379540288</v>
      </c>
      <c r="L1927" s="9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 s="5">
        <f t="shared" si="121"/>
        <v>31.826923076923077</v>
      </c>
      <c r="S1927" s="5" t="s">
        <v>8322</v>
      </c>
      <c r="T1927" s="5" t="s">
        <v>8326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40484.018055555556</v>
      </c>
      <c r="K1928">
        <v>1286319256</v>
      </c>
      <c r="L1928" s="9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 s="5">
        <f t="shared" si="121"/>
        <v>27.3896261682243</v>
      </c>
      <c r="S1928" s="5" t="s">
        <v>8322</v>
      </c>
      <c r="T1928" s="5" t="s">
        <v>8326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40976.207638888889</v>
      </c>
      <c r="K1929">
        <v>1329856839</v>
      </c>
      <c r="L1929" s="9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103.33333333333334</v>
      </c>
      <c r="R1929" s="5">
        <f t="shared" si="121"/>
        <v>56.363636363636367</v>
      </c>
      <c r="S1929" s="5" t="s">
        <v>8322</v>
      </c>
      <c r="T1929" s="5" t="s">
        <v>8326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41401.648078703707</v>
      </c>
      <c r="K1930">
        <v>1365348794</v>
      </c>
      <c r="L1930" s="9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103.1372549019608</v>
      </c>
      <c r="R1930" s="5">
        <f t="shared" si="121"/>
        <v>77.352941176470594</v>
      </c>
      <c r="S1930" s="5" t="s">
        <v>8322</v>
      </c>
      <c r="T1930" s="5" t="s">
        <v>8326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40729.021597222221</v>
      </c>
      <c r="K1931">
        <v>1306197066</v>
      </c>
      <c r="L1931" s="9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 s="5">
        <f t="shared" si="121"/>
        <v>42.8</v>
      </c>
      <c r="S1931" s="5" t="s">
        <v>8322</v>
      </c>
      <c r="T1931" s="5" t="s">
        <v>8326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41462.558819444443</v>
      </c>
      <c r="K1932">
        <v>1368019482</v>
      </c>
      <c r="L1932" s="9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 s="5">
        <f t="shared" si="121"/>
        <v>48.846153846153847</v>
      </c>
      <c r="S1932" s="5" t="s">
        <v>8322</v>
      </c>
      <c r="T1932" s="5" t="s">
        <v>8326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41051.145833333336</v>
      </c>
      <c r="K1933">
        <v>1336512309</v>
      </c>
      <c r="L1933" s="9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 s="5">
        <f t="shared" si="121"/>
        <v>48.240400000000001</v>
      </c>
      <c r="S1933" s="5" t="s">
        <v>8322</v>
      </c>
      <c r="T1933" s="5" t="s">
        <v>8326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40932.809872685182</v>
      </c>
      <c r="K1934">
        <v>1325618773</v>
      </c>
      <c r="L1934" s="9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 s="5">
        <f t="shared" si="121"/>
        <v>70.212500000000006</v>
      </c>
      <c r="S1934" s="5" t="s">
        <v>8322</v>
      </c>
      <c r="T1934" s="5" t="s">
        <v>8326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41909.130868055552</v>
      </c>
      <c r="K1935">
        <v>1409195307</v>
      </c>
      <c r="L1935" s="9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 s="5">
        <f t="shared" si="121"/>
        <v>94.054545454545448</v>
      </c>
      <c r="S1935" s="5" t="s">
        <v>8322</v>
      </c>
      <c r="T1935" s="5" t="s">
        <v>8326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40902.208333333336</v>
      </c>
      <c r="K1936">
        <v>1321649321</v>
      </c>
      <c r="L1936" s="9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123.61999999999999</v>
      </c>
      <c r="R1936" s="5">
        <f t="shared" si="121"/>
        <v>80.272727272727266</v>
      </c>
      <c r="S1936" s="5" t="s">
        <v>8322</v>
      </c>
      <c r="T1936" s="5" t="s">
        <v>8326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41811.207638888889</v>
      </c>
      <c r="K1937">
        <v>1400106171</v>
      </c>
      <c r="L1937" s="9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 s="5">
        <f t="shared" si="121"/>
        <v>54.2</v>
      </c>
      <c r="S1937" s="5" t="s">
        <v>8322</v>
      </c>
      <c r="T1937" s="5" t="s">
        <v>8326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40883.249305555553</v>
      </c>
      <c r="K1938">
        <v>1320528070</v>
      </c>
      <c r="L1938" s="9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 s="5">
        <f t="shared" si="121"/>
        <v>60.26903448275862</v>
      </c>
      <c r="S1938" s="5" t="s">
        <v>8322</v>
      </c>
      <c r="T1938" s="5" t="s">
        <v>8326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41075.165972222225</v>
      </c>
      <c r="K1939">
        <v>1338346281</v>
      </c>
      <c r="L1939" s="9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 s="5">
        <f t="shared" si="121"/>
        <v>38.740344827586206</v>
      </c>
      <c r="S1939" s="5" t="s">
        <v>8322</v>
      </c>
      <c r="T1939" s="5" t="s">
        <v>8326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41457.208333333336</v>
      </c>
      <c r="K1940">
        <v>1370067231</v>
      </c>
      <c r="L1940" s="9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 s="5">
        <f t="shared" si="121"/>
        <v>152.54385964912279</v>
      </c>
      <c r="S1940" s="5" t="s">
        <v>8322</v>
      </c>
      <c r="T1940" s="5" t="s">
        <v>8326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41343.943379629629</v>
      </c>
      <c r="K1941">
        <v>1360366708</v>
      </c>
      <c r="L1941" s="9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 s="5">
        <f t="shared" si="121"/>
        <v>115.3125</v>
      </c>
      <c r="S1941" s="5" t="s">
        <v>8322</v>
      </c>
      <c r="T1941" s="5" t="s">
        <v>8326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40709.165972222225</v>
      </c>
      <c r="K1942">
        <v>1304770233</v>
      </c>
      <c r="L1942" s="9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 s="5">
        <f t="shared" si="121"/>
        <v>35.838709677419352</v>
      </c>
      <c r="S1942" s="5" t="s">
        <v>8322</v>
      </c>
      <c r="T1942" s="5" t="s">
        <v>8326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41774.290868055556</v>
      </c>
      <c r="K1943">
        <v>1397545131</v>
      </c>
      <c r="L1943" s="9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 s="5">
        <f t="shared" si="121"/>
        <v>64.570118779438872</v>
      </c>
      <c r="S1943" s="5" t="s">
        <v>8316</v>
      </c>
      <c r="T1943" s="5" t="s">
        <v>8346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40728.828009259261</v>
      </c>
      <c r="K1944">
        <v>1302033140</v>
      </c>
      <c r="L1944" s="9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 s="5">
        <f t="shared" si="121"/>
        <v>87.436000000000007</v>
      </c>
      <c r="S1944" s="5" t="s">
        <v>8316</v>
      </c>
      <c r="T1944" s="5" t="s">
        <v>8346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42593.269861111112</v>
      </c>
      <c r="K1945">
        <v>1467008916</v>
      </c>
      <c r="L1945" s="9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1705.2499999999998</v>
      </c>
      <c r="R1945" s="5">
        <f t="shared" si="121"/>
        <v>68.815577078288939</v>
      </c>
      <c r="S1945" s="5" t="s">
        <v>8316</v>
      </c>
      <c r="T1945" s="5" t="s">
        <v>8346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41760.584374999999</v>
      </c>
      <c r="K1946">
        <v>1396360890</v>
      </c>
      <c r="L1946" s="9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 s="5">
        <f t="shared" si="121"/>
        <v>176.200223588597</v>
      </c>
      <c r="S1946" s="5" t="s">
        <v>8316</v>
      </c>
      <c r="T1946" s="5" t="s">
        <v>8346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42197.251828703709</v>
      </c>
      <c r="K1947">
        <v>1433224958</v>
      </c>
      <c r="L1947" s="9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 s="5">
        <f t="shared" si="121"/>
        <v>511.79117647058825</v>
      </c>
      <c r="S1947" s="5" t="s">
        <v>8316</v>
      </c>
      <c r="T1947" s="5" t="s">
        <v>8346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41749.108344907407</v>
      </c>
      <c r="K1948">
        <v>1392780961</v>
      </c>
      <c r="L1948" s="9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 s="5">
        <f t="shared" si="121"/>
        <v>160.44285714285715</v>
      </c>
      <c r="S1948" s="5" t="s">
        <v>8316</v>
      </c>
      <c r="T1948" s="5" t="s">
        <v>8346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40140.249305555553</v>
      </c>
      <c r="K1949">
        <v>1255730520</v>
      </c>
      <c r="L1949" s="9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 s="5">
        <f t="shared" si="121"/>
        <v>35.003043478260871</v>
      </c>
      <c r="S1949" s="5" t="s">
        <v>8316</v>
      </c>
      <c r="T1949" s="5" t="s">
        <v>8346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42527.709722222222</v>
      </c>
      <c r="K1950">
        <v>1460557809</v>
      </c>
      <c r="L1950" s="9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 s="5">
        <f t="shared" si="121"/>
        <v>188.50671378091872</v>
      </c>
      <c r="S1950" s="5" t="s">
        <v>8316</v>
      </c>
      <c r="T1950" s="5" t="s">
        <v>8346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41830.423043981478</v>
      </c>
      <c r="K1951">
        <v>1402394951</v>
      </c>
      <c r="L1951" s="9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106.00260000000002</v>
      </c>
      <c r="R1951" s="5">
        <f t="shared" si="121"/>
        <v>56.204984093319197</v>
      </c>
      <c r="S1951" s="5" t="s">
        <v>8316</v>
      </c>
      <c r="T1951" s="5" t="s">
        <v>8346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40655.181400462963</v>
      </c>
      <c r="K1952">
        <v>1300767673</v>
      </c>
      <c r="L1952" s="9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200.51866666666669</v>
      </c>
      <c r="R1952" s="5">
        <f t="shared" si="121"/>
        <v>51.3054157782516</v>
      </c>
      <c r="S1952" s="5" t="s">
        <v>8316</v>
      </c>
      <c r="T1952" s="5" t="s">
        <v>8346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42681.462233796294</v>
      </c>
      <c r="K1953">
        <v>1475921137</v>
      </c>
      <c r="L1953" s="9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 s="5">
        <f t="shared" si="121"/>
        <v>127.36450839328538</v>
      </c>
      <c r="S1953" s="5" t="s">
        <v>8316</v>
      </c>
      <c r="T1953" s="5" t="s">
        <v>8346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41563.60665509259</v>
      </c>
      <c r="K1954">
        <v>1378737215</v>
      </c>
      <c r="L1954" s="9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198.47237142857145</v>
      </c>
      <c r="R1954" s="5">
        <f t="shared" si="121"/>
        <v>101.85532258064516</v>
      </c>
      <c r="S1954" s="5" t="s">
        <v>8316</v>
      </c>
      <c r="T1954" s="5" t="s">
        <v>8346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40970.125</v>
      </c>
      <c r="K1955">
        <v>1328158065</v>
      </c>
      <c r="L1955" s="9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 s="5">
        <f t="shared" si="121"/>
        <v>230.55782312925169</v>
      </c>
      <c r="S1955" s="5" t="s">
        <v>8316</v>
      </c>
      <c r="T1955" s="5" t="s">
        <v>8346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42441.208333333328</v>
      </c>
      <c r="K1956">
        <v>1453730176</v>
      </c>
      <c r="L1956" s="9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698.94800000000009</v>
      </c>
      <c r="R1956" s="5">
        <f t="shared" si="121"/>
        <v>842.10602409638557</v>
      </c>
      <c r="S1956" s="5" t="s">
        <v>8316</v>
      </c>
      <c r="T1956" s="5" t="s">
        <v>8346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41052.791666666664</v>
      </c>
      <c r="K1957">
        <v>1334989881</v>
      </c>
      <c r="L1957" s="9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 s="5">
        <f t="shared" si="121"/>
        <v>577.27593103448271</v>
      </c>
      <c r="S1957" s="5" t="s">
        <v>8316</v>
      </c>
      <c r="T1957" s="5" t="s">
        <v>8346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42112.882002314815</v>
      </c>
      <c r="K1958">
        <v>1425507005</v>
      </c>
      <c r="L1958" s="9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</v>
      </c>
      <c r="R1958" s="5">
        <f t="shared" si="121"/>
        <v>483.34246575342468</v>
      </c>
      <c r="S1958" s="5" t="s">
        <v>8316</v>
      </c>
      <c r="T1958" s="5" t="s">
        <v>8346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41209.098530092589</v>
      </c>
      <c r="K1959">
        <v>1348712513</v>
      </c>
      <c r="L1959" s="9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 s="5">
        <f t="shared" si="121"/>
        <v>76.138500000000008</v>
      </c>
      <c r="S1959" s="5" t="s">
        <v>8316</v>
      </c>
      <c r="T1959" s="5" t="s">
        <v>8346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41356.94630787037</v>
      </c>
      <c r="K1960">
        <v>1361490161</v>
      </c>
      <c r="L1960" s="9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 s="5">
        <f t="shared" si="121"/>
        <v>74.107684365781708</v>
      </c>
      <c r="S1960" s="5" t="s">
        <v>8316</v>
      </c>
      <c r="T1960" s="5" t="s">
        <v>8346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41913</v>
      </c>
      <c r="K1961">
        <v>1408565860</v>
      </c>
      <c r="L1961" s="9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 s="5">
        <f t="shared" si="121"/>
        <v>36.965660377358489</v>
      </c>
      <c r="S1961" s="5" t="s">
        <v>8316</v>
      </c>
      <c r="T1961" s="5" t="s">
        <v>8346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41994.362743055557</v>
      </c>
      <c r="K1962">
        <v>1416559341</v>
      </c>
      <c r="L1962" s="9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117.90285714285716</v>
      </c>
      <c r="R1962" s="5">
        <f t="shared" si="121"/>
        <v>2500.969696969697</v>
      </c>
      <c r="S1962" s="5" t="s">
        <v>8316</v>
      </c>
      <c r="T1962" s="5" t="s">
        <v>8346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41188.165972222225</v>
      </c>
      <c r="K1963">
        <v>1346042417</v>
      </c>
      <c r="L1963" s="9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1105.3811999999998</v>
      </c>
      <c r="R1963" s="5">
        <f t="shared" si="121"/>
        <v>67.690214329454989</v>
      </c>
      <c r="S1963" s="5" t="s">
        <v>8316</v>
      </c>
      <c r="T1963" s="5" t="s">
        <v>8346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41772.780509259261</v>
      </c>
      <c r="K1964">
        <v>1397414636</v>
      </c>
      <c r="L1964" s="9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192.92499999999998</v>
      </c>
      <c r="R1964" s="5">
        <f t="shared" si="121"/>
        <v>63.04738562091503</v>
      </c>
      <c r="S1964" s="5" t="s">
        <v>8316</v>
      </c>
      <c r="T1964" s="5" t="s">
        <v>8346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41898.429791666669</v>
      </c>
      <c r="K1965">
        <v>1407838734</v>
      </c>
      <c r="L1965" s="9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126.8842105263158</v>
      </c>
      <c r="R1965" s="5">
        <f t="shared" si="121"/>
        <v>117.6</v>
      </c>
      <c r="S1965" s="5" t="s">
        <v>8316</v>
      </c>
      <c r="T1965" s="5" t="s">
        <v>8346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42482.272824074069</v>
      </c>
      <c r="K1966">
        <v>1458714772</v>
      </c>
      <c r="L1966" s="9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259.57748878923763</v>
      </c>
      <c r="R1966" s="5">
        <f t="shared" si="121"/>
        <v>180.75185011709601</v>
      </c>
      <c r="S1966" s="5" t="s">
        <v>8316</v>
      </c>
      <c r="T1966" s="5" t="s">
        <v>8346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40920.041666666664</v>
      </c>
      <c r="K1967">
        <v>1324433310</v>
      </c>
      <c r="L1967" s="9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 s="5">
        <f t="shared" si="121"/>
        <v>127.32038834951456</v>
      </c>
      <c r="S1967" s="5" t="s">
        <v>8316</v>
      </c>
      <c r="T1967" s="5" t="s">
        <v>8346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41865.540486111109</v>
      </c>
      <c r="K1968">
        <v>1405429098</v>
      </c>
      <c r="L1968" s="9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206.74309000000002</v>
      </c>
      <c r="R1968" s="5">
        <f t="shared" si="121"/>
        <v>136.6444745538665</v>
      </c>
      <c r="S1968" s="5" t="s">
        <v>8316</v>
      </c>
      <c r="T1968" s="5" t="s">
        <v>8346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41760.663530092592</v>
      </c>
      <c r="K1969">
        <v>1396367729</v>
      </c>
      <c r="L1969" s="9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 s="5">
        <f t="shared" si="121"/>
        <v>182.78024691358024</v>
      </c>
      <c r="S1969" s="5" t="s">
        <v>8316</v>
      </c>
      <c r="T1969" s="5" t="s">
        <v>8346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42707.628645833334</v>
      </c>
      <c r="K1970">
        <v>1478095515</v>
      </c>
      <c r="L1970" s="9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 s="5">
        <f t="shared" si="121"/>
        <v>279.37843137254902</v>
      </c>
      <c r="S1970" s="5" t="s">
        <v>8316</v>
      </c>
      <c r="T1970" s="5" t="s">
        <v>8346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42587.792453703703</v>
      </c>
      <c r="K1971">
        <v>1467831668</v>
      </c>
      <c r="L1971" s="9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 s="5">
        <f t="shared" si="121"/>
        <v>61.375728669846318</v>
      </c>
      <c r="S1971" s="5" t="s">
        <v>8316</v>
      </c>
      <c r="T1971" s="5" t="s">
        <v>8346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41384.151631944449</v>
      </c>
      <c r="K1972">
        <v>1361248701</v>
      </c>
      <c r="L1972" s="9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 s="5">
        <f t="shared" si="121"/>
        <v>80.727532097004286</v>
      </c>
      <c r="S1972" s="5" t="s">
        <v>8316</v>
      </c>
      <c r="T1972" s="5" t="s">
        <v>8346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41593.166666666664</v>
      </c>
      <c r="K1973">
        <v>1381752061</v>
      </c>
      <c r="L1973" s="9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 s="5">
        <f t="shared" si="121"/>
        <v>272.35590732591254</v>
      </c>
      <c r="S1973" s="5" t="s">
        <v>8316</v>
      </c>
      <c r="T1973" s="5" t="s">
        <v>8346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41231.053749999999</v>
      </c>
      <c r="K1974">
        <v>1350605844</v>
      </c>
      <c r="L1974" s="9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 s="5">
        <f t="shared" si="121"/>
        <v>70.848739495798313</v>
      </c>
      <c r="S1974" s="5" t="s">
        <v>8316</v>
      </c>
      <c r="T1974" s="5" t="s">
        <v>8346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42588.291666666672</v>
      </c>
      <c r="K1975">
        <v>1467134464</v>
      </c>
      <c r="L1975" s="9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256.83081313131316</v>
      </c>
      <c r="R1975" s="5">
        <f t="shared" si="121"/>
        <v>247.94003412969283</v>
      </c>
      <c r="S1975" s="5" t="s">
        <v>8316</v>
      </c>
      <c r="T1975" s="5" t="s">
        <v>8346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41505.334131944444</v>
      </c>
      <c r="K1976">
        <v>1371715269</v>
      </c>
      <c r="L1976" s="9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 s="5">
        <f t="shared" si="121"/>
        <v>186.81393034825871</v>
      </c>
      <c r="S1976" s="5" t="s">
        <v>8316</v>
      </c>
      <c r="T1976" s="5" t="s">
        <v>8346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41343.755219907405</v>
      </c>
      <c r="K1977">
        <v>1360346851</v>
      </c>
      <c r="L1977" s="9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 s="5">
        <f t="shared" si="121"/>
        <v>131.98948616600788</v>
      </c>
      <c r="S1977" s="5" t="s">
        <v>8316</v>
      </c>
      <c r="T1977" s="5" t="s">
        <v>8346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41468.899594907409</v>
      </c>
      <c r="K1978">
        <v>1371159325</v>
      </c>
      <c r="L1978" s="9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 s="5">
        <f t="shared" si="121"/>
        <v>29.310782241014799</v>
      </c>
      <c r="S1978" s="5" t="s">
        <v>8316</v>
      </c>
      <c r="T1978" s="5" t="s">
        <v>8346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42357.332638888889</v>
      </c>
      <c r="K1979">
        <v>1446527540</v>
      </c>
      <c r="L1979" s="9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 s="5">
        <f t="shared" si="121"/>
        <v>245.02436053593178</v>
      </c>
      <c r="S1979" s="5" t="s">
        <v>8316</v>
      </c>
      <c r="T1979" s="5" t="s">
        <v>8346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41072.291666666664</v>
      </c>
      <c r="K1980">
        <v>1336627492</v>
      </c>
      <c r="L1980" s="9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 s="5">
        <f t="shared" si="121"/>
        <v>1323.2540463917526</v>
      </c>
      <c r="S1980" s="5" t="s">
        <v>8316</v>
      </c>
      <c r="T1980" s="5" t="s">
        <v>8346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42327.207638888889</v>
      </c>
      <c r="K1981">
        <v>1444734146</v>
      </c>
      <c r="L1981" s="9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 s="5">
        <f t="shared" si="121"/>
        <v>282.65966789667897</v>
      </c>
      <c r="S1981" s="5" t="s">
        <v>8316</v>
      </c>
      <c r="T1981" s="5" t="s">
        <v>8346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42463.500717592593</v>
      </c>
      <c r="K1982">
        <v>1456232462</v>
      </c>
      <c r="L1982" s="9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 s="5">
        <f t="shared" si="121"/>
        <v>91.214401028277635</v>
      </c>
      <c r="S1982" s="5" t="s">
        <v>8316</v>
      </c>
      <c r="T1982" s="5" t="s">
        <v>8346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41829.725289351853</v>
      </c>
      <c r="K1983">
        <v>1402334665</v>
      </c>
      <c r="L1983" s="9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 s="5">
        <f t="shared" si="121"/>
        <v>31.75</v>
      </c>
      <c r="S1983" s="5" t="s">
        <v>8335</v>
      </c>
      <c r="T1983" s="5" t="s">
        <v>8347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42708.628321759257</v>
      </c>
      <c r="K1984">
        <v>1478268287</v>
      </c>
      <c r="L1984" s="9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5" t="e">
        <f t="shared" si="121"/>
        <v>#DIV/0!</v>
      </c>
      <c r="S1984" s="5" t="s">
        <v>8335</v>
      </c>
      <c r="T1984" s="5" t="s">
        <v>8347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42615.291666666672</v>
      </c>
      <c r="K1985">
        <v>1470874618</v>
      </c>
      <c r="L1985" s="9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 s="5">
        <f t="shared" si="121"/>
        <v>88.6875</v>
      </c>
      <c r="S1985" s="5" t="s">
        <v>8335</v>
      </c>
      <c r="T1985" s="5" t="s">
        <v>8347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41973.831956018519</v>
      </c>
      <c r="K1986">
        <v>1412189881</v>
      </c>
      <c r="L1986" s="9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(E1986/D1986)*100</f>
        <v>21.146666666666665</v>
      </c>
      <c r="R1986" s="5">
        <f t="shared" ref="R1986:R2049" si="125">E1986/N1986</f>
        <v>453.14285714285717</v>
      </c>
      <c r="S1986" s="5" t="s">
        <v>8335</v>
      </c>
      <c r="T1986" s="5" t="s">
        <v>8347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</f>
        <v>42584.958333333328</v>
      </c>
      <c r="K1987">
        <v>1467650771</v>
      </c>
      <c r="L1987" s="9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</v>
      </c>
      <c r="R1987" s="5">
        <f t="shared" si="125"/>
        <v>12.75</v>
      </c>
      <c r="S1987" s="5" t="s">
        <v>8335</v>
      </c>
      <c r="T1987" s="5" t="s">
        <v>8347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42443.392164351855</v>
      </c>
      <c r="K1988">
        <v>1455359083</v>
      </c>
      <c r="L1988" s="9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 s="5">
        <f t="shared" si="125"/>
        <v>1</v>
      </c>
      <c r="S1988" s="5" t="s">
        <v>8335</v>
      </c>
      <c r="T1988" s="5" t="s">
        <v>8347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42064.639768518522</v>
      </c>
      <c r="K1989">
        <v>1422631276</v>
      </c>
      <c r="L1989" s="9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 s="5">
        <f t="shared" si="125"/>
        <v>83.428571428571431</v>
      </c>
      <c r="S1989" s="5" t="s">
        <v>8335</v>
      </c>
      <c r="T1989" s="5" t="s">
        <v>8347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42236.763217592597</v>
      </c>
      <c r="K1990">
        <v>1437502742</v>
      </c>
      <c r="L1990" s="9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 s="5">
        <f t="shared" si="125"/>
        <v>25</v>
      </c>
      <c r="S1990" s="5" t="s">
        <v>8335</v>
      </c>
      <c r="T1990" s="5" t="s">
        <v>8347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42715.680648148147</v>
      </c>
      <c r="K1991">
        <v>1478881208</v>
      </c>
      <c r="L1991" s="9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 s="5">
        <f t="shared" si="125"/>
        <v>50</v>
      </c>
      <c r="S1991" s="5" t="s">
        <v>8335</v>
      </c>
      <c r="T1991" s="5" t="s">
        <v>8347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42413.195972222224</v>
      </c>
      <c r="K1992">
        <v>1454042532</v>
      </c>
      <c r="L1992" s="9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 s="5">
        <f t="shared" si="125"/>
        <v>101.8</v>
      </c>
      <c r="S1992" s="5" t="s">
        <v>8335</v>
      </c>
      <c r="T1992" s="5" t="s">
        <v>8347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42188.89335648148</v>
      </c>
      <c r="K1993">
        <v>1434144386</v>
      </c>
      <c r="L1993" s="9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7.0000000000000009</v>
      </c>
      <c r="R1993" s="5">
        <f t="shared" si="125"/>
        <v>46.666666666666664</v>
      </c>
      <c r="S1993" s="5" t="s">
        <v>8335</v>
      </c>
      <c r="T1993" s="5" t="s">
        <v>8347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42053.143414351856</v>
      </c>
      <c r="K1994">
        <v>1421637991</v>
      </c>
      <c r="L1994" s="9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 s="5">
        <f t="shared" si="125"/>
        <v>1</v>
      </c>
      <c r="S1994" s="5" t="s">
        <v>8335</v>
      </c>
      <c r="T1994" s="5" t="s">
        <v>8347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42359.58839120371</v>
      </c>
      <c r="K1995">
        <v>1448114837</v>
      </c>
      <c r="L1995" s="9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5" t="e">
        <f t="shared" si="125"/>
        <v>#DIV/0!</v>
      </c>
      <c r="S1995" s="5" t="s">
        <v>8335</v>
      </c>
      <c r="T1995" s="5" t="s">
        <v>8347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42711.047939814816</v>
      </c>
      <c r="K1996">
        <v>1475885342</v>
      </c>
      <c r="L1996" s="9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5" t="e">
        <f t="shared" si="125"/>
        <v>#DIV/0!</v>
      </c>
      <c r="S1996" s="5" t="s">
        <v>8335</v>
      </c>
      <c r="T1996" s="5" t="s">
        <v>8347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42201.902037037042</v>
      </c>
      <c r="K1997">
        <v>1435354736</v>
      </c>
      <c r="L1997" s="9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 s="5">
        <f t="shared" si="125"/>
        <v>26</v>
      </c>
      <c r="S1997" s="5" t="s">
        <v>8335</v>
      </c>
      <c r="T1997" s="5" t="s">
        <v>8347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41830.819571759261</v>
      </c>
      <c r="K1998">
        <v>1402429211</v>
      </c>
      <c r="L1998" s="9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5" t="e">
        <f t="shared" si="125"/>
        <v>#DIV/0!</v>
      </c>
      <c r="S1998" s="5" t="s">
        <v>8335</v>
      </c>
      <c r="T1998" s="5" t="s">
        <v>8347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41877.930694444447</v>
      </c>
      <c r="K1999">
        <v>1406499612</v>
      </c>
      <c r="L1999" s="9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5" t="e">
        <f t="shared" si="125"/>
        <v>#DIV/0!</v>
      </c>
      <c r="S1999" s="5" t="s">
        <v>8335</v>
      </c>
      <c r="T1999" s="5" t="s">
        <v>8347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41852.118495370371</v>
      </c>
      <c r="K2000">
        <v>1402973438</v>
      </c>
      <c r="L2000" s="9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26.200000000000003</v>
      </c>
      <c r="R2000" s="5">
        <f t="shared" si="125"/>
        <v>218.33333333333334</v>
      </c>
      <c r="S2000" s="5" t="s">
        <v>8335</v>
      </c>
      <c r="T2000" s="5" t="s">
        <v>8347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41956.524398148147</v>
      </c>
      <c r="K2001">
        <v>1413286508</v>
      </c>
      <c r="L2001" s="9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 s="5">
        <f t="shared" si="125"/>
        <v>33.714285714285715</v>
      </c>
      <c r="S2001" s="5" t="s">
        <v>8335</v>
      </c>
      <c r="T2001" s="5" t="s">
        <v>8347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42375.951539351852</v>
      </c>
      <c r="K2002">
        <v>1449528613</v>
      </c>
      <c r="L2002" s="9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 s="5">
        <f t="shared" si="125"/>
        <v>25</v>
      </c>
      <c r="S2002" s="5" t="s">
        <v>8335</v>
      </c>
      <c r="T2002" s="5" t="s">
        <v>8347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42167.833333333328</v>
      </c>
      <c r="K2003">
        <v>1431406916</v>
      </c>
      <c r="L2003" s="9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 s="5">
        <f t="shared" si="125"/>
        <v>128.38790470372632</v>
      </c>
      <c r="S2003" s="5" t="s">
        <v>8316</v>
      </c>
      <c r="T2003" s="5" t="s">
        <v>8346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42758.71230324074</v>
      </c>
      <c r="K2004">
        <v>1482599143</v>
      </c>
      <c r="L2004" s="9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216.79422000000002</v>
      </c>
      <c r="R2004" s="5">
        <f t="shared" si="125"/>
        <v>78.834261818181815</v>
      </c>
      <c r="S2004" s="5" t="s">
        <v>8316</v>
      </c>
      <c r="T2004" s="5" t="s">
        <v>8346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40361.958333333336</v>
      </c>
      <c r="K2005">
        <v>1276830052</v>
      </c>
      <c r="L2005" s="9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 s="5">
        <f t="shared" si="125"/>
        <v>91.764705882352942</v>
      </c>
      <c r="S2005" s="5" t="s">
        <v>8316</v>
      </c>
      <c r="T2005" s="5" t="s">
        <v>8346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41830.604895833334</v>
      </c>
      <c r="K2006">
        <v>1402410663</v>
      </c>
      <c r="L2006" s="9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 s="5">
        <f t="shared" si="125"/>
        <v>331.10237288135596</v>
      </c>
      <c r="S2006" s="5" t="s">
        <v>8316</v>
      </c>
      <c r="T2006" s="5" t="s">
        <v>8346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41563.165972222225</v>
      </c>
      <c r="K2007">
        <v>1379532618</v>
      </c>
      <c r="L2007" s="9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123.68010000000001</v>
      </c>
      <c r="R2007" s="5">
        <f t="shared" si="125"/>
        <v>194.26193717277485</v>
      </c>
      <c r="S2007" s="5" t="s">
        <v>8316</v>
      </c>
      <c r="T2007" s="5" t="s">
        <v>8346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41976.542187500003</v>
      </c>
      <c r="K2008">
        <v>1414584045</v>
      </c>
      <c r="L2008" s="9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 s="5">
        <f t="shared" si="125"/>
        <v>408.97689768976898</v>
      </c>
      <c r="S2008" s="5" t="s">
        <v>8316</v>
      </c>
      <c r="T2008" s="5" t="s">
        <v>8346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40414.166666666664</v>
      </c>
      <c r="K2009">
        <v>1276891586</v>
      </c>
      <c r="L2009" s="9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 s="5">
        <f t="shared" si="125"/>
        <v>84.459270072992695</v>
      </c>
      <c r="S2009" s="5" t="s">
        <v>8316</v>
      </c>
      <c r="T2009" s="5" t="s">
        <v>8346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40805.604421296295</v>
      </c>
      <c r="K2010">
        <v>1312641022</v>
      </c>
      <c r="L2010" s="9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 s="5">
        <f t="shared" si="125"/>
        <v>44.853658536585364</v>
      </c>
      <c r="S2010" s="5" t="s">
        <v>8316</v>
      </c>
      <c r="T2010" s="5" t="s">
        <v>8346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42697.365081018521</v>
      </c>
      <c r="K2011">
        <v>1476776743</v>
      </c>
      <c r="L2011" s="9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 s="5">
        <f t="shared" si="125"/>
        <v>383.3643216080402</v>
      </c>
      <c r="S2011" s="5" t="s">
        <v>8316</v>
      </c>
      <c r="T2011" s="5" t="s">
        <v>8346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42600.996423611112</v>
      </c>
      <c r="K2012">
        <v>1468972491</v>
      </c>
      <c r="L2012" s="9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320.05299999999994</v>
      </c>
      <c r="R2012" s="5">
        <f t="shared" si="125"/>
        <v>55.276856649395505</v>
      </c>
      <c r="S2012" s="5" t="s">
        <v>8316</v>
      </c>
      <c r="T2012" s="5" t="s">
        <v>8346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42380.958333333328</v>
      </c>
      <c r="K2013">
        <v>1449650173</v>
      </c>
      <c r="L2013" s="9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 s="5">
        <f t="shared" si="125"/>
        <v>422.02059732234807</v>
      </c>
      <c r="S2013" s="5" t="s">
        <v>8316</v>
      </c>
      <c r="T2013" s="5" t="s">
        <v>8346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42040.822233796294</v>
      </c>
      <c r="K2014">
        <v>1420573441</v>
      </c>
      <c r="L2014" s="9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234.90000000000003</v>
      </c>
      <c r="R2014" s="5">
        <f t="shared" si="125"/>
        <v>64.180327868852459</v>
      </c>
      <c r="S2014" s="5" t="s">
        <v>8316</v>
      </c>
      <c r="T2014" s="5" t="s">
        <v>8346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42559.960810185185</v>
      </c>
      <c r="K2015">
        <v>1462835014</v>
      </c>
      <c r="L2015" s="9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 s="5">
        <f t="shared" si="125"/>
        <v>173.57781674704077</v>
      </c>
      <c r="S2015" s="5" t="s">
        <v>8316</v>
      </c>
      <c r="T2015" s="5" t="s">
        <v>8346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41358.172905092593</v>
      </c>
      <c r="K2016">
        <v>1361250539</v>
      </c>
      <c r="L2016" s="9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 s="5">
        <f t="shared" si="125"/>
        <v>88.601680840609291</v>
      </c>
      <c r="S2016" s="5" t="s">
        <v>8316</v>
      </c>
      <c r="T2016" s="5" t="s">
        <v>8346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40795.876886574071</v>
      </c>
      <c r="K2017">
        <v>1313010163</v>
      </c>
      <c r="L2017" s="9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 s="5">
        <f t="shared" si="125"/>
        <v>50.222283950617282</v>
      </c>
      <c r="S2017" s="5" t="s">
        <v>8316</v>
      </c>
      <c r="T2017" s="5" t="s">
        <v>8346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41342.88077546296</v>
      </c>
      <c r="K2018">
        <v>1360271299</v>
      </c>
      <c r="L2018" s="9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 s="5">
        <f t="shared" si="125"/>
        <v>192.38876826722338</v>
      </c>
      <c r="S2018" s="5" t="s">
        <v>8316</v>
      </c>
      <c r="T2018" s="5" t="s">
        <v>8346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40992.166666666664</v>
      </c>
      <c r="K2019">
        <v>1329873755</v>
      </c>
      <c r="L2019" s="9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125.10239999999999</v>
      </c>
      <c r="R2019" s="5">
        <f t="shared" si="125"/>
        <v>73.416901408450698</v>
      </c>
      <c r="S2019" s="5" t="s">
        <v>8316</v>
      </c>
      <c r="T2019" s="5" t="s">
        <v>8346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42229.365844907406</v>
      </c>
      <c r="K2020">
        <v>1436863609</v>
      </c>
      <c r="L2020" s="9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 s="5">
        <f t="shared" si="125"/>
        <v>147.68495555555555</v>
      </c>
      <c r="S2020" s="5" t="s">
        <v>8316</v>
      </c>
      <c r="T2020" s="5" t="s">
        <v>8346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42635.70857638889</v>
      </c>
      <c r="K2021">
        <v>1471971621</v>
      </c>
      <c r="L2021" s="9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484.90975000000003</v>
      </c>
      <c r="R2021" s="5">
        <f t="shared" si="125"/>
        <v>108.96848314606741</v>
      </c>
      <c r="S2021" s="5" t="s">
        <v>8316</v>
      </c>
      <c r="T2021" s="5" t="s">
        <v>8346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41773.961111111108</v>
      </c>
      <c r="K2022">
        <v>1396923624</v>
      </c>
      <c r="L2022" s="9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 s="5">
        <f t="shared" si="125"/>
        <v>23.647540983606557</v>
      </c>
      <c r="S2022" s="5" t="s">
        <v>8316</v>
      </c>
      <c r="T2022" s="5" t="s">
        <v>8346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41906.070567129631</v>
      </c>
      <c r="K2023">
        <v>1407634897</v>
      </c>
      <c r="L2023" s="9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 s="5">
        <f t="shared" si="125"/>
        <v>147.94736842105263</v>
      </c>
      <c r="S2023" s="5" t="s">
        <v>8316</v>
      </c>
      <c r="T2023" s="5" t="s">
        <v>8346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42532.569120370375</v>
      </c>
      <c r="K2024">
        <v>1463060372</v>
      </c>
      <c r="L2024" s="9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125.13700000000001</v>
      </c>
      <c r="R2024" s="5">
        <f t="shared" si="125"/>
        <v>385.03692307692307</v>
      </c>
      <c r="S2024" s="5" t="s">
        <v>8316</v>
      </c>
      <c r="T2024" s="5" t="s">
        <v>8346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42166.420752314814</v>
      </c>
      <c r="K2025">
        <v>1431425153</v>
      </c>
      <c r="L2025" s="9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 s="5">
        <f t="shared" si="125"/>
        <v>457.39093484419266</v>
      </c>
      <c r="S2025" s="5" t="s">
        <v>8316</v>
      </c>
      <c r="T2025" s="5" t="s">
        <v>8346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41134.125</v>
      </c>
      <c r="K2026">
        <v>1341875544</v>
      </c>
      <c r="L2026" s="9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 s="5">
        <f t="shared" si="125"/>
        <v>222.99047619047619</v>
      </c>
      <c r="S2026" s="5" t="s">
        <v>8316</v>
      </c>
      <c r="T2026" s="5" t="s">
        <v>8346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42166.184560185182</v>
      </c>
      <c r="K2027">
        <v>1431404746</v>
      </c>
      <c r="L2027" s="9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201.14999999999998</v>
      </c>
      <c r="R2027" s="5">
        <f t="shared" si="125"/>
        <v>220.74074074074073</v>
      </c>
      <c r="S2027" s="5" t="s">
        <v>8316</v>
      </c>
      <c r="T2027" s="5" t="s">
        <v>8346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41750.165972222225</v>
      </c>
      <c r="K2028">
        <v>1394127585</v>
      </c>
      <c r="L2028" s="9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 s="5">
        <f t="shared" si="125"/>
        <v>73.503898678414089</v>
      </c>
      <c r="S2028" s="5" t="s">
        <v>8316</v>
      </c>
      <c r="T2028" s="5" t="s">
        <v>8346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42093.772210648152</v>
      </c>
      <c r="K2029">
        <v>1423855919</v>
      </c>
      <c r="L2029" s="9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120.24900000000001</v>
      </c>
      <c r="R2029" s="5">
        <f t="shared" si="125"/>
        <v>223.09647495361781</v>
      </c>
      <c r="S2029" s="5" t="s">
        <v>8316</v>
      </c>
      <c r="T2029" s="5" t="s">
        <v>8346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40252.913194444445</v>
      </c>
      <c r="K2030">
        <v>1265493806</v>
      </c>
      <c r="L2030" s="9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 s="5">
        <f t="shared" si="125"/>
        <v>47.911392405063289</v>
      </c>
      <c r="S2030" s="5" t="s">
        <v>8316</v>
      </c>
      <c r="T2030" s="5" t="s">
        <v>8346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41878.021770833337</v>
      </c>
      <c r="K2031">
        <v>1406507481</v>
      </c>
      <c r="L2031" s="9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 s="5">
        <f t="shared" si="125"/>
        <v>96.063829787234042</v>
      </c>
      <c r="S2031" s="5" t="s">
        <v>8316</v>
      </c>
      <c r="T2031" s="5" t="s">
        <v>8346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41242.996481481481</v>
      </c>
      <c r="K2032">
        <v>1351641296</v>
      </c>
      <c r="L2032" s="9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 s="5">
        <f t="shared" si="125"/>
        <v>118.6144</v>
      </c>
      <c r="S2032" s="5" t="s">
        <v>8316</v>
      </c>
      <c r="T2032" s="5" t="s">
        <v>8346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42013.041666666672</v>
      </c>
      <c r="K2033">
        <v>1417506853</v>
      </c>
      <c r="L2033" s="9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 s="5">
        <f t="shared" si="125"/>
        <v>118.45472440944881</v>
      </c>
      <c r="S2033" s="5" t="s">
        <v>8316</v>
      </c>
      <c r="T2033" s="5" t="s">
        <v>8346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42719.208333333328</v>
      </c>
      <c r="K2034">
        <v>1479216874</v>
      </c>
      <c r="L2034" s="9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 s="5">
        <f t="shared" si="125"/>
        <v>143.21468926553672</v>
      </c>
      <c r="S2034" s="5" t="s">
        <v>8316</v>
      </c>
      <c r="T2034" s="5" t="s">
        <v>8346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41755.082384259258</v>
      </c>
      <c r="K2035">
        <v>1395885518</v>
      </c>
      <c r="L2035" s="9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 s="5">
        <f t="shared" si="125"/>
        <v>282.71518987341773</v>
      </c>
      <c r="S2035" s="5" t="s">
        <v>8316</v>
      </c>
      <c r="T2035" s="5" t="s">
        <v>8346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42131.290277777778</v>
      </c>
      <c r="K2036">
        <v>1426216033</v>
      </c>
      <c r="L2036" s="9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 s="5">
        <f t="shared" si="125"/>
        <v>593.93620078740162</v>
      </c>
      <c r="S2036" s="5" t="s">
        <v>8316</v>
      </c>
      <c r="T2036" s="5" t="s">
        <v>8346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42357.041666666672</v>
      </c>
      <c r="K2037">
        <v>1446562807</v>
      </c>
      <c r="L2037" s="9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211.03642500000004</v>
      </c>
      <c r="R2037" s="5">
        <f t="shared" si="125"/>
        <v>262.15704968944101</v>
      </c>
      <c r="S2037" s="5" t="s">
        <v>8316</v>
      </c>
      <c r="T2037" s="5" t="s">
        <v>8346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41768.864803240744</v>
      </c>
      <c r="K2038">
        <v>1397076319</v>
      </c>
      <c r="L2038" s="9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131.66833333333335</v>
      </c>
      <c r="R2038" s="5">
        <f t="shared" si="125"/>
        <v>46.580778301886795</v>
      </c>
      <c r="S2038" s="5" t="s">
        <v>8316</v>
      </c>
      <c r="T2038" s="5" t="s">
        <v>8346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41638.251770833333</v>
      </c>
      <c r="K2039">
        <v>1383195753</v>
      </c>
      <c r="L2039" s="9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300.47639999999996</v>
      </c>
      <c r="R2039" s="5">
        <f t="shared" si="125"/>
        <v>70.041118881118877</v>
      </c>
      <c r="S2039" s="5" t="s">
        <v>8316</v>
      </c>
      <c r="T2039" s="5" t="s">
        <v>8346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41456.75</v>
      </c>
      <c r="K2040">
        <v>1369895421</v>
      </c>
      <c r="L2040" s="9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 s="5">
        <f t="shared" si="125"/>
        <v>164.90686274509804</v>
      </c>
      <c r="S2040" s="5" t="s">
        <v>8316</v>
      </c>
      <c r="T2040" s="5" t="s">
        <v>8346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42705.207638888889</v>
      </c>
      <c r="K2041">
        <v>1477996325</v>
      </c>
      <c r="L2041" s="9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 s="5">
        <f t="shared" si="125"/>
        <v>449.26385224274406</v>
      </c>
      <c r="S2041" s="5" t="s">
        <v>8316</v>
      </c>
      <c r="T2041" s="5" t="s">
        <v>8346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41593.968784722223</v>
      </c>
      <c r="K2042">
        <v>1383257703</v>
      </c>
      <c r="L2042" s="9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 s="5">
        <f t="shared" si="125"/>
        <v>27.472841328413285</v>
      </c>
      <c r="S2042" s="5" t="s">
        <v>8316</v>
      </c>
      <c r="T2042" s="5" t="s">
        <v>8346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42684.567442129628</v>
      </c>
      <c r="K2043">
        <v>1476189427</v>
      </c>
      <c r="L2043" s="9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 s="5">
        <f t="shared" si="125"/>
        <v>143.97499999999999</v>
      </c>
      <c r="S2043" s="5" t="s">
        <v>8316</v>
      </c>
      <c r="T2043" s="5" t="s">
        <v>8346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42391.708032407405</v>
      </c>
      <c r="K2044">
        <v>1448297974</v>
      </c>
      <c r="L2044" s="9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 s="5">
        <f t="shared" si="125"/>
        <v>88.23571428571428</v>
      </c>
      <c r="S2044" s="5" t="s">
        <v>8316</v>
      </c>
      <c r="T2044" s="5" t="s">
        <v>8346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42715.207638888889</v>
      </c>
      <c r="K2045">
        <v>1476764077</v>
      </c>
      <c r="L2045" s="9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 s="5">
        <f t="shared" si="125"/>
        <v>36.326424870466319</v>
      </c>
      <c r="S2045" s="5" t="s">
        <v>8316</v>
      </c>
      <c r="T2045" s="5" t="s">
        <v>8346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42168.684189814812</v>
      </c>
      <c r="K2046">
        <v>1431620714</v>
      </c>
      <c r="L2046" s="9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 s="5">
        <f t="shared" si="125"/>
        <v>90.177777777777777</v>
      </c>
      <c r="S2046" s="5" t="s">
        <v>8316</v>
      </c>
      <c r="T2046" s="5" t="s">
        <v>8346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41099.088506944441</v>
      </c>
      <c r="K2047">
        <v>1339207647</v>
      </c>
      <c r="L2047" s="9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 s="5">
        <f t="shared" si="125"/>
        <v>152.62361216730039</v>
      </c>
      <c r="S2047" s="5" t="s">
        <v>8316</v>
      </c>
      <c r="T2047" s="5" t="s">
        <v>8346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41417.171805555554</v>
      </c>
      <c r="K2048">
        <v>1366690044</v>
      </c>
      <c r="L2048" s="9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121.10000000000001</v>
      </c>
      <c r="R2048" s="5">
        <f t="shared" si="125"/>
        <v>55.806451612903224</v>
      </c>
      <c r="S2048" s="5" t="s">
        <v>8316</v>
      </c>
      <c r="T2048" s="5" t="s">
        <v>8346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42111</v>
      </c>
      <c r="K2049">
        <v>1426714870</v>
      </c>
      <c r="L2049" s="9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 s="5">
        <f t="shared" si="125"/>
        <v>227.85327313769753</v>
      </c>
      <c r="S2049" s="5" t="s">
        <v>8316</v>
      </c>
      <c r="T2049" s="5" t="s">
        <v>8346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41417.651516203703</v>
      </c>
      <c r="K2050">
        <v>1366731491</v>
      </c>
      <c r="L2050" s="9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(E2050/D2050)*100</f>
        <v>148.33229411764705</v>
      </c>
      <c r="R2050" s="5">
        <f t="shared" ref="R2050:R2113" si="129">E2050/N2050</f>
        <v>91.82989803350327</v>
      </c>
      <c r="S2050" s="5" t="s">
        <v>8316</v>
      </c>
      <c r="T2050" s="5" t="s">
        <v>8346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</f>
        <v>41610.957638888889</v>
      </c>
      <c r="K2051">
        <v>1382963963</v>
      </c>
      <c r="L2051" s="9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120.19070000000001</v>
      </c>
      <c r="R2051" s="5">
        <f t="shared" si="129"/>
        <v>80.991037735849048</v>
      </c>
      <c r="S2051" s="5" t="s">
        <v>8316</v>
      </c>
      <c r="T2051" s="5" t="s">
        <v>8346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42155.071504629625</v>
      </c>
      <c r="K2052">
        <v>1429580578</v>
      </c>
      <c r="L2052" s="9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473.27000000000004</v>
      </c>
      <c r="R2052" s="5">
        <f t="shared" si="129"/>
        <v>278.39411764705881</v>
      </c>
      <c r="S2052" s="5" t="s">
        <v>8316</v>
      </c>
      <c r="T2052" s="5" t="s">
        <v>8346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41634.022418981483</v>
      </c>
      <c r="K2053">
        <v>1385425937</v>
      </c>
      <c r="L2053" s="9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 s="5">
        <f t="shared" si="129"/>
        <v>43.095041322314053</v>
      </c>
      <c r="S2053" s="5" t="s">
        <v>8316</v>
      </c>
      <c r="T2053" s="5" t="s">
        <v>8346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42420.08394675926</v>
      </c>
      <c r="K2054">
        <v>1452045653</v>
      </c>
      <c r="L2054" s="9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 s="5">
        <f t="shared" si="129"/>
        <v>326.29205175600737</v>
      </c>
      <c r="S2054" s="5" t="s">
        <v>8316</v>
      </c>
      <c r="T2054" s="5" t="s">
        <v>8346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42333.659155092595</v>
      </c>
      <c r="K2055">
        <v>1445870951</v>
      </c>
      <c r="L2055" s="9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 s="5">
        <f t="shared" si="129"/>
        <v>41.743801652892564</v>
      </c>
      <c r="S2055" s="5" t="s">
        <v>8316</v>
      </c>
      <c r="T2055" s="5" t="s">
        <v>8346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41761.520949074074</v>
      </c>
      <c r="K2056">
        <v>1396441810</v>
      </c>
      <c r="L2056" s="9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 s="5">
        <f t="shared" si="129"/>
        <v>64.020933977455712</v>
      </c>
      <c r="S2056" s="5" t="s">
        <v>8316</v>
      </c>
      <c r="T2056" s="5" t="s">
        <v>8346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41976.166666666672</v>
      </c>
      <c r="K2057">
        <v>1415031043</v>
      </c>
      <c r="L2057" s="9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 s="5">
        <f t="shared" si="129"/>
        <v>99.455445544554451</v>
      </c>
      <c r="S2057" s="5" t="s">
        <v>8316</v>
      </c>
      <c r="T2057" s="5" t="s">
        <v>8346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41381.76090277778</v>
      </c>
      <c r="K2058">
        <v>1363630542</v>
      </c>
      <c r="L2058" s="9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 s="5">
        <f t="shared" si="129"/>
        <v>138.49458483754512</v>
      </c>
      <c r="S2058" s="5" t="s">
        <v>8316</v>
      </c>
      <c r="T2058" s="5" t="s">
        <v>8346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42426.494583333333</v>
      </c>
      <c r="K2059">
        <v>1453895532</v>
      </c>
      <c r="L2059" s="9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 s="5">
        <f t="shared" si="129"/>
        <v>45.547792792792798</v>
      </c>
      <c r="S2059" s="5" t="s">
        <v>8316</v>
      </c>
      <c r="T2059" s="5" t="s">
        <v>8346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42065.833333333328</v>
      </c>
      <c r="K2060">
        <v>1421916830</v>
      </c>
      <c r="L2060" s="9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 s="5">
        <f t="shared" si="129"/>
        <v>10.507317073170732</v>
      </c>
      <c r="S2060" s="5" t="s">
        <v>8316</v>
      </c>
      <c r="T2060" s="5" t="s">
        <v>8346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42400.915972222225</v>
      </c>
      <c r="K2061">
        <v>1450880854</v>
      </c>
      <c r="L2061" s="9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 s="5">
        <f t="shared" si="129"/>
        <v>114.76533333333333</v>
      </c>
      <c r="S2061" s="5" t="s">
        <v>8316</v>
      </c>
      <c r="T2061" s="5" t="s">
        <v>8346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41843.642939814818</v>
      </c>
      <c r="K2062">
        <v>1400945150</v>
      </c>
      <c r="L2062" s="9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 s="5">
        <f t="shared" si="129"/>
        <v>35.997067448680355</v>
      </c>
      <c r="S2062" s="5" t="s">
        <v>8316</v>
      </c>
      <c r="T2062" s="5" t="s">
        <v>8346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42735.764513888891</v>
      </c>
      <c r="K2063">
        <v>1480616454</v>
      </c>
      <c r="L2063" s="9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107.91999999999999</v>
      </c>
      <c r="R2063" s="5">
        <f t="shared" si="129"/>
        <v>154.17142857142858</v>
      </c>
      <c r="S2063" s="5" t="s">
        <v>8316</v>
      </c>
      <c r="T2063" s="5" t="s">
        <v>8346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42453.341412037036</v>
      </c>
      <c r="K2064">
        <v>1456218698</v>
      </c>
      <c r="L2064" s="9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114.97699999999999</v>
      </c>
      <c r="R2064" s="5">
        <f t="shared" si="129"/>
        <v>566.38916256157631</v>
      </c>
      <c r="S2064" s="5" t="s">
        <v>8316</v>
      </c>
      <c r="T2064" s="5" t="s">
        <v>8346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42505.73265046296</v>
      </c>
      <c r="K2065">
        <v>1460482501</v>
      </c>
      <c r="L2065" s="9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148.04999999999998</v>
      </c>
      <c r="R2065" s="5">
        <f t="shared" si="129"/>
        <v>120.85714285714286</v>
      </c>
      <c r="S2065" s="5" t="s">
        <v>8316</v>
      </c>
      <c r="T2065" s="5" t="s">
        <v>8346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41425.5</v>
      </c>
      <c r="K2066">
        <v>1366879523</v>
      </c>
      <c r="L2066" s="9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 s="5">
        <f t="shared" si="129"/>
        <v>86.163845492085343</v>
      </c>
      <c r="S2066" s="5" t="s">
        <v>8316</v>
      </c>
      <c r="T2066" s="5" t="s">
        <v>8346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41633.333668981482</v>
      </c>
      <c r="K2067">
        <v>1385366429</v>
      </c>
      <c r="L2067" s="9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 s="5">
        <f t="shared" si="129"/>
        <v>51.212114395886893</v>
      </c>
      <c r="S2067" s="5" t="s">
        <v>8316</v>
      </c>
      <c r="T2067" s="5" t="s">
        <v>8346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41874.771793981483</v>
      </c>
      <c r="K2068">
        <v>1406226683</v>
      </c>
      <c r="L2068" s="9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 s="5">
        <f t="shared" si="129"/>
        <v>67.261538461538464</v>
      </c>
      <c r="S2068" s="5" t="s">
        <v>8316</v>
      </c>
      <c r="T2068" s="5" t="s">
        <v>8346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42148.853888888887</v>
      </c>
      <c r="K2069">
        <v>1429648176</v>
      </c>
      <c r="L2069" s="9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 s="5">
        <f t="shared" si="129"/>
        <v>62.8</v>
      </c>
      <c r="S2069" s="5" t="s">
        <v>8316</v>
      </c>
      <c r="T2069" s="5" t="s">
        <v>8346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42663.841608796298</v>
      </c>
      <c r="K2070">
        <v>1474402315</v>
      </c>
      <c r="L2070" s="9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105.22388000000001</v>
      </c>
      <c r="R2070" s="5">
        <f t="shared" si="129"/>
        <v>346.13118421052633</v>
      </c>
      <c r="S2070" s="5" t="s">
        <v>8316</v>
      </c>
      <c r="T2070" s="5" t="s">
        <v>8346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42371.972118055557</v>
      </c>
      <c r="K2071">
        <v>1449098391</v>
      </c>
      <c r="L2071" s="9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128.40666000000002</v>
      </c>
      <c r="R2071" s="5">
        <f t="shared" si="129"/>
        <v>244.11912547528519</v>
      </c>
      <c r="S2071" s="5" t="s">
        <v>8316</v>
      </c>
      <c r="T2071" s="5" t="s">
        <v>8346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42549.6565162037</v>
      </c>
      <c r="K2072">
        <v>1464536723</v>
      </c>
      <c r="L2072" s="9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 s="5">
        <f t="shared" si="129"/>
        <v>259.25424836601309</v>
      </c>
      <c r="S2072" s="5" t="s">
        <v>8316</v>
      </c>
      <c r="T2072" s="5" t="s">
        <v>8346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42645.278749999998</v>
      </c>
      <c r="K2073">
        <v>1471502484</v>
      </c>
      <c r="L2073" s="9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 s="5">
        <f t="shared" si="129"/>
        <v>201.96402877697841</v>
      </c>
      <c r="S2073" s="5" t="s">
        <v>8316</v>
      </c>
      <c r="T2073" s="5" t="s">
        <v>8346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42497.581388888888</v>
      </c>
      <c r="K2074">
        <v>1460037432</v>
      </c>
      <c r="L2074" s="9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 s="5">
        <f t="shared" si="129"/>
        <v>226.20857142857142</v>
      </c>
      <c r="S2074" s="5" t="s">
        <v>8316</v>
      </c>
      <c r="T2074" s="5" t="s">
        <v>8346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42132.668032407411</v>
      </c>
      <c r="K2075">
        <v>1427212918</v>
      </c>
      <c r="L2075" s="9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 s="5">
        <f t="shared" si="129"/>
        <v>324.69</v>
      </c>
      <c r="S2075" s="5" t="s">
        <v>8316</v>
      </c>
      <c r="T2075" s="5" t="s">
        <v>8346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42496.826180555552</v>
      </c>
      <c r="K2076">
        <v>1459972182</v>
      </c>
      <c r="L2076" s="9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102.49999999999999</v>
      </c>
      <c r="R2076" s="5">
        <f t="shared" si="129"/>
        <v>205</v>
      </c>
      <c r="S2076" s="5" t="s">
        <v>8316</v>
      </c>
      <c r="T2076" s="5" t="s">
        <v>8346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41480.681574074071</v>
      </c>
      <c r="K2077">
        <v>1372177288</v>
      </c>
      <c r="L2077" s="9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 s="5">
        <f t="shared" si="129"/>
        <v>20.465926829268295</v>
      </c>
      <c r="S2077" s="5" t="s">
        <v>8316</v>
      </c>
      <c r="T2077" s="5" t="s">
        <v>8346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41843.880659722221</v>
      </c>
      <c r="K2078">
        <v>1402693689</v>
      </c>
      <c r="L2078" s="9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 s="5">
        <f t="shared" si="129"/>
        <v>116.35303146309367</v>
      </c>
      <c r="S2078" s="5" t="s">
        <v>8316</v>
      </c>
      <c r="T2078" s="5" t="s">
        <v>8346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42160.875</v>
      </c>
      <c r="K2079">
        <v>1428541276</v>
      </c>
      <c r="L2079" s="9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115.50800000000001</v>
      </c>
      <c r="R2079" s="5">
        <f t="shared" si="129"/>
        <v>307.20212765957444</v>
      </c>
      <c r="S2079" s="5" t="s">
        <v>8316</v>
      </c>
      <c r="T2079" s="5" t="s">
        <v>8346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42722.771493055552</v>
      </c>
      <c r="K2080">
        <v>1479493857</v>
      </c>
      <c r="L2080" s="9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131.20499999999998</v>
      </c>
      <c r="R2080" s="5">
        <f t="shared" si="129"/>
        <v>546.6875</v>
      </c>
      <c r="S2080" s="5" t="s">
        <v>8316</v>
      </c>
      <c r="T2080" s="5" t="s">
        <v>8346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42180.791666666672</v>
      </c>
      <c r="K2081">
        <v>1432659793</v>
      </c>
      <c r="L2081" s="9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 s="5">
        <f t="shared" si="129"/>
        <v>47.474464579901152</v>
      </c>
      <c r="S2081" s="5" t="s">
        <v>8316</v>
      </c>
      <c r="T2081" s="5" t="s">
        <v>8346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42319.998842592591</v>
      </c>
      <c r="K2082">
        <v>1444690700</v>
      </c>
      <c r="L2082" s="9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 s="5">
        <f t="shared" si="129"/>
        <v>101.56</v>
      </c>
      <c r="S2082" s="5" t="s">
        <v>8316</v>
      </c>
      <c r="T2082" s="5" t="s">
        <v>8346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41045.207638888889</v>
      </c>
      <c r="K2083">
        <v>1333597555</v>
      </c>
      <c r="L2083" s="9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 s="5">
        <f t="shared" si="129"/>
        <v>72.909090909090907</v>
      </c>
      <c r="S2083" s="5" t="s">
        <v>8322</v>
      </c>
      <c r="T2083" s="5" t="s">
        <v>8326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40871.161990740737</v>
      </c>
      <c r="K2084">
        <v>1316919196</v>
      </c>
      <c r="L2084" s="9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 s="5">
        <f t="shared" si="129"/>
        <v>43.710526315789473</v>
      </c>
      <c r="S2084" s="5" t="s">
        <v>8322</v>
      </c>
      <c r="T2084" s="5" t="s">
        <v>8326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41064.72216435185</v>
      </c>
      <c r="K2085">
        <v>1336238395</v>
      </c>
      <c r="L2085" s="9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 s="5">
        <f t="shared" si="129"/>
        <v>34</v>
      </c>
      <c r="S2085" s="5" t="s">
        <v>8322</v>
      </c>
      <c r="T2085" s="5" t="s">
        <v>8326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41763.290972222225</v>
      </c>
      <c r="K2086">
        <v>1396468782</v>
      </c>
      <c r="L2086" s="9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 s="5">
        <f t="shared" si="129"/>
        <v>70.652173913043484</v>
      </c>
      <c r="S2086" s="5" t="s">
        <v>8322</v>
      </c>
      <c r="T2086" s="5" t="s">
        <v>8326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41105.835497685184</v>
      </c>
      <c r="K2087">
        <v>1339790587</v>
      </c>
      <c r="L2087" s="9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123.53333333333335</v>
      </c>
      <c r="R2087" s="5">
        <f t="shared" si="129"/>
        <v>89.301204819277103</v>
      </c>
      <c r="S2087" s="5" t="s">
        <v>8322</v>
      </c>
      <c r="T2087" s="5" t="s">
        <v>8326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40891.207638888889</v>
      </c>
      <c r="K2088">
        <v>1321200332</v>
      </c>
      <c r="L2088" s="9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100.69999999999999</v>
      </c>
      <c r="R2088" s="5">
        <f t="shared" si="129"/>
        <v>115.08571428571429</v>
      </c>
      <c r="S2088" s="5" t="s">
        <v>8322</v>
      </c>
      <c r="T2088" s="5" t="s">
        <v>8326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40794.204375000001</v>
      </c>
      <c r="K2089">
        <v>1312865658</v>
      </c>
      <c r="L2089" s="9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103.53333333333335</v>
      </c>
      <c r="R2089" s="5">
        <f t="shared" si="129"/>
        <v>62.12</v>
      </c>
      <c r="S2089" s="5" t="s">
        <v>8322</v>
      </c>
      <c r="T2089" s="5" t="s">
        <v>8326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40432.165972222225</v>
      </c>
      <c r="K2090">
        <v>1281028152</v>
      </c>
      <c r="L2090" s="9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115.51066666666668</v>
      </c>
      <c r="R2090" s="5">
        <f t="shared" si="129"/>
        <v>46.204266666666669</v>
      </c>
      <c r="S2090" s="5" t="s">
        <v>8322</v>
      </c>
      <c r="T2090" s="5" t="s">
        <v>8326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41488.076319444444</v>
      </c>
      <c r="K2091">
        <v>1372384194</v>
      </c>
      <c r="L2091" s="9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 s="5">
        <f t="shared" si="129"/>
        <v>48.54854838709678</v>
      </c>
      <c r="S2091" s="5" t="s">
        <v>8322</v>
      </c>
      <c r="T2091" s="5" t="s">
        <v>8326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41329.381423611114</v>
      </c>
      <c r="K2092">
        <v>1359104955</v>
      </c>
      <c r="L2092" s="9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 s="5">
        <f t="shared" si="129"/>
        <v>57.520187499999999</v>
      </c>
      <c r="S2092" s="5" t="s">
        <v>8322</v>
      </c>
      <c r="T2092" s="5" t="s">
        <v>8326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40603.833333333336</v>
      </c>
      <c r="K2093">
        <v>1294818278</v>
      </c>
      <c r="L2093" s="9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120.46777777777777</v>
      </c>
      <c r="R2093" s="5">
        <f t="shared" si="129"/>
        <v>88.147154471544724</v>
      </c>
      <c r="S2093" s="5" t="s">
        <v>8322</v>
      </c>
      <c r="T2093" s="5" t="s">
        <v>8326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40823.707546296297</v>
      </c>
      <c r="K2094">
        <v>1312822732</v>
      </c>
      <c r="L2094" s="9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 s="5">
        <f t="shared" si="129"/>
        <v>110.49090909090908</v>
      </c>
      <c r="S2094" s="5" t="s">
        <v>8322</v>
      </c>
      <c r="T2094" s="5" t="s">
        <v>8326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41265.896203703705</v>
      </c>
      <c r="K2095">
        <v>1351024232</v>
      </c>
      <c r="L2095" s="9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 s="5">
        <f t="shared" si="129"/>
        <v>66.826086956521735</v>
      </c>
      <c r="S2095" s="5" t="s">
        <v>8322</v>
      </c>
      <c r="T2095" s="5" t="s">
        <v>8326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40973.125</v>
      </c>
      <c r="K2096">
        <v>1327969730</v>
      </c>
      <c r="L2096" s="9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 s="5">
        <f t="shared" si="129"/>
        <v>58.597222222222221</v>
      </c>
      <c r="S2096" s="5" t="s">
        <v>8322</v>
      </c>
      <c r="T2096" s="5" t="s">
        <v>8326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40818.733483796292</v>
      </c>
      <c r="K2097">
        <v>1312392973</v>
      </c>
      <c r="L2097" s="9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 s="5">
        <f t="shared" si="129"/>
        <v>113.63636363636364</v>
      </c>
      <c r="S2097" s="5" t="s">
        <v>8322</v>
      </c>
      <c r="T2097" s="5" t="s">
        <v>8326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41208.165972222225</v>
      </c>
      <c r="K2098">
        <v>1349892735</v>
      </c>
      <c r="L2098" s="9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101.66666666666666</v>
      </c>
      <c r="R2098" s="5">
        <f t="shared" si="129"/>
        <v>43.571428571428569</v>
      </c>
      <c r="S2098" s="5" t="s">
        <v>8322</v>
      </c>
      <c r="T2098" s="5" t="s">
        <v>8326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40878.626562500001</v>
      </c>
      <c r="K2099">
        <v>1317564135</v>
      </c>
      <c r="L2099" s="9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 s="5">
        <f t="shared" si="129"/>
        <v>78.94736842105263</v>
      </c>
      <c r="S2099" s="5" t="s">
        <v>8322</v>
      </c>
      <c r="T2099" s="5" t="s">
        <v>8326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40976.11383101852</v>
      </c>
      <c r="K2100">
        <v>1328582635</v>
      </c>
      <c r="L2100" s="9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100.33333333333334</v>
      </c>
      <c r="R2100" s="5">
        <f t="shared" si="129"/>
        <v>188.125</v>
      </c>
      <c r="S2100" s="5" t="s">
        <v>8322</v>
      </c>
      <c r="T2100" s="5" t="s">
        <v>8326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42187.152777777781</v>
      </c>
      <c r="K2101">
        <v>1434650084</v>
      </c>
      <c r="L2101" s="9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 s="5">
        <f t="shared" si="129"/>
        <v>63.031746031746032</v>
      </c>
      <c r="S2101" s="5" t="s">
        <v>8322</v>
      </c>
      <c r="T2101" s="5" t="s">
        <v>8326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41090.165972222225</v>
      </c>
      <c r="K2102">
        <v>1339704141</v>
      </c>
      <c r="L2102" s="9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 s="5">
        <f t="shared" si="129"/>
        <v>30.37037037037037</v>
      </c>
      <c r="S2102" s="5" t="s">
        <v>8322</v>
      </c>
      <c r="T2102" s="5" t="s">
        <v>8326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40952.149467592593</v>
      </c>
      <c r="K2103">
        <v>1323920114</v>
      </c>
      <c r="L2103" s="9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 s="5">
        <f t="shared" si="129"/>
        <v>51.477272727272727</v>
      </c>
      <c r="S2103" s="5" t="s">
        <v>8322</v>
      </c>
      <c r="T2103" s="5" t="s">
        <v>8326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40668.868611111109</v>
      </c>
      <c r="K2104">
        <v>1302036648</v>
      </c>
      <c r="L2104" s="9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 s="5">
        <f t="shared" si="129"/>
        <v>35.789473684210527</v>
      </c>
      <c r="S2104" s="5" t="s">
        <v>8322</v>
      </c>
      <c r="T2104" s="5" t="s">
        <v>8326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41222.7966087963</v>
      </c>
      <c r="K2105">
        <v>1349892427</v>
      </c>
      <c r="L2105" s="9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 s="5">
        <f t="shared" si="129"/>
        <v>98.817391304347822</v>
      </c>
      <c r="S2105" s="5" t="s">
        <v>8322</v>
      </c>
      <c r="T2105" s="5" t="s">
        <v>8326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41425</v>
      </c>
      <c r="K2106">
        <v>1367286434</v>
      </c>
      <c r="L2106" s="9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 s="5">
        <f t="shared" si="129"/>
        <v>28</v>
      </c>
      <c r="S2106" s="5" t="s">
        <v>8322</v>
      </c>
      <c r="T2106" s="5" t="s">
        <v>8326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41964.166666666672</v>
      </c>
      <c r="K2107">
        <v>1415472953</v>
      </c>
      <c r="L2107" s="9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 s="5">
        <f t="shared" si="129"/>
        <v>51.313131313131315</v>
      </c>
      <c r="S2107" s="5" t="s">
        <v>8322</v>
      </c>
      <c r="T2107" s="5" t="s">
        <v>8326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41300.21497685185</v>
      </c>
      <c r="K2108">
        <v>1356584974</v>
      </c>
      <c r="L2108" s="9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107.04545454545456</v>
      </c>
      <c r="R2108" s="5">
        <f t="shared" si="129"/>
        <v>53.522727272727273</v>
      </c>
      <c r="S2108" s="5" t="s">
        <v>8322</v>
      </c>
      <c r="T2108" s="5" t="s">
        <v>8326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41955.752233796295</v>
      </c>
      <c r="K2109">
        <v>1413997393</v>
      </c>
      <c r="L2109" s="9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107.73299999999999</v>
      </c>
      <c r="R2109" s="5">
        <f t="shared" si="129"/>
        <v>37.149310344827583</v>
      </c>
      <c r="S2109" s="5" t="s">
        <v>8322</v>
      </c>
      <c r="T2109" s="5" t="s">
        <v>8326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41162.163194444445</v>
      </c>
      <c r="K2110">
        <v>1344917580</v>
      </c>
      <c r="L2110" s="9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107.31250000000001</v>
      </c>
      <c r="R2110" s="5">
        <f t="shared" si="129"/>
        <v>89.895287958115176</v>
      </c>
      <c r="S2110" s="5" t="s">
        <v>8322</v>
      </c>
      <c r="T2110" s="5" t="s">
        <v>8326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42190.708530092597</v>
      </c>
      <c r="K2111">
        <v>1433523617</v>
      </c>
      <c r="L2111" s="9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 s="5">
        <f t="shared" si="129"/>
        <v>106.52500000000001</v>
      </c>
      <c r="S2111" s="5" t="s">
        <v>8322</v>
      </c>
      <c r="T2111" s="5" t="s">
        <v>8326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41787.207638888889</v>
      </c>
      <c r="K2112">
        <v>1398873969</v>
      </c>
      <c r="L2112" s="9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100.35000000000001</v>
      </c>
      <c r="R2112" s="5">
        <f t="shared" si="129"/>
        <v>52.815789473684212</v>
      </c>
      <c r="S2112" s="5" t="s">
        <v>8322</v>
      </c>
      <c r="T2112" s="5" t="s">
        <v>8326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40770.041666666664</v>
      </c>
      <c r="K2113">
        <v>1307594625</v>
      </c>
      <c r="L2113" s="9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 s="5">
        <f t="shared" si="129"/>
        <v>54.615384615384613</v>
      </c>
      <c r="S2113" s="5" t="s">
        <v>8322</v>
      </c>
      <c r="T2113" s="5" t="s">
        <v>8326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41379.928159722222</v>
      </c>
      <c r="K2114">
        <v>1364854593</v>
      </c>
      <c r="L2114" s="9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(E2114/D2114)*100</f>
        <v>100</v>
      </c>
      <c r="R2114" s="5">
        <f t="shared" ref="R2114:R2177" si="133">E2114/N2114</f>
        <v>27.272727272727273</v>
      </c>
      <c r="S2114" s="5" t="s">
        <v>8322</v>
      </c>
      <c r="T2114" s="5" t="s">
        <v>8326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</f>
        <v>41905.86546296296</v>
      </c>
      <c r="K2115">
        <v>1408481176</v>
      </c>
      <c r="L2115" s="9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104.85714285714285</v>
      </c>
      <c r="R2115" s="5">
        <f t="shared" si="133"/>
        <v>68.598130841121488</v>
      </c>
      <c r="S2115" s="5" t="s">
        <v>8322</v>
      </c>
      <c r="T2115" s="5" t="s">
        <v>8326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40521.207638888889</v>
      </c>
      <c r="K2116">
        <v>1286480070</v>
      </c>
      <c r="L2116" s="9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104.69999999999999</v>
      </c>
      <c r="R2116" s="5">
        <f t="shared" si="133"/>
        <v>35.612244897959187</v>
      </c>
      <c r="S2116" s="5" t="s">
        <v>8322</v>
      </c>
      <c r="T2116" s="5" t="s">
        <v>8326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40594.081030092595</v>
      </c>
      <c r="K2117">
        <v>1295575001</v>
      </c>
      <c r="L2117" s="9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225.66666666666669</v>
      </c>
      <c r="R2117" s="5">
        <f t="shared" si="133"/>
        <v>94.027777777777771</v>
      </c>
      <c r="S2117" s="5" t="s">
        <v>8322</v>
      </c>
      <c r="T2117" s="5" t="s">
        <v>8326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41184.777812500004</v>
      </c>
      <c r="K2118">
        <v>1345056003</v>
      </c>
      <c r="L2118" s="9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 s="5">
        <f t="shared" si="133"/>
        <v>526.45652173913038</v>
      </c>
      <c r="S2118" s="5" t="s">
        <v>8322</v>
      </c>
      <c r="T2118" s="5" t="s">
        <v>8326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42304.207638888889</v>
      </c>
      <c r="K2119">
        <v>1444699549</v>
      </c>
      <c r="L2119" s="9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 s="5">
        <f t="shared" si="133"/>
        <v>50.657142857142858</v>
      </c>
      <c r="S2119" s="5" t="s">
        <v>8322</v>
      </c>
      <c r="T2119" s="5" t="s">
        <v>8326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40748.839537037034</v>
      </c>
      <c r="K2120">
        <v>1308946136</v>
      </c>
      <c r="L2120" s="9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 s="5">
        <f t="shared" si="133"/>
        <v>79.182941176470578</v>
      </c>
      <c r="S2120" s="5" t="s">
        <v>8322</v>
      </c>
      <c r="T2120" s="5" t="s">
        <v>8326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41137.130150462966</v>
      </c>
      <c r="K2121">
        <v>1342494445</v>
      </c>
      <c r="L2121" s="9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 s="5">
        <f t="shared" si="133"/>
        <v>91.590909090909093</v>
      </c>
      <c r="S2121" s="5" t="s">
        <v>8322</v>
      </c>
      <c r="T2121" s="5" t="s">
        <v>8326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41640.964537037034</v>
      </c>
      <c r="K2122">
        <v>1384384136</v>
      </c>
      <c r="L2122" s="9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 s="5">
        <f t="shared" si="133"/>
        <v>116.96275362318841</v>
      </c>
      <c r="S2122" s="5" t="s">
        <v>8322</v>
      </c>
      <c r="T2122" s="5" t="s">
        <v>8326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42746.7424537037</v>
      </c>
      <c r="K2123">
        <v>1481564948</v>
      </c>
      <c r="L2123" s="9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0.56800000000000006</v>
      </c>
      <c r="R2123" s="5">
        <f t="shared" si="133"/>
        <v>28.4</v>
      </c>
      <c r="S2123" s="5" t="s">
        <v>8330</v>
      </c>
      <c r="T2123" s="5" t="s">
        <v>8331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42742.300567129627</v>
      </c>
      <c r="K2124">
        <v>1481181169</v>
      </c>
      <c r="L2124" s="9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 s="5">
        <f t="shared" si="133"/>
        <v>103.33333333333333</v>
      </c>
      <c r="S2124" s="5" t="s">
        <v>8330</v>
      </c>
      <c r="T2124" s="5" t="s">
        <v>8331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40252.290972222225</v>
      </c>
      <c r="K2125">
        <v>1263982307</v>
      </c>
      <c r="L2125" s="9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 s="5">
        <f t="shared" si="133"/>
        <v>10</v>
      </c>
      <c r="S2125" s="5" t="s">
        <v>8330</v>
      </c>
      <c r="T2125" s="5" t="s">
        <v>8331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40512.208333333336</v>
      </c>
      <c r="K2126">
        <v>1286930435</v>
      </c>
      <c r="L2126" s="9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10.454545454545453</v>
      </c>
      <c r="R2126" s="5">
        <f t="shared" si="133"/>
        <v>23</v>
      </c>
      <c r="S2126" s="5" t="s">
        <v>8330</v>
      </c>
      <c r="T2126" s="5" t="s">
        <v>8331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42221.023530092592</v>
      </c>
      <c r="K2127">
        <v>1436142833</v>
      </c>
      <c r="L2127" s="9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1.4200000000000002</v>
      </c>
      <c r="R2127" s="5">
        <f t="shared" si="133"/>
        <v>31.555555555555557</v>
      </c>
      <c r="S2127" s="5" t="s">
        <v>8330</v>
      </c>
      <c r="T2127" s="5" t="s">
        <v>8331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41981.973229166666</v>
      </c>
      <c r="K2128">
        <v>1415488887</v>
      </c>
      <c r="L2128" s="9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 s="5">
        <f t="shared" si="133"/>
        <v>5</v>
      </c>
      <c r="S2128" s="5" t="s">
        <v>8330</v>
      </c>
      <c r="T2128" s="5" t="s">
        <v>8331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42075.463692129633</v>
      </c>
      <c r="K2129">
        <v>1423570063</v>
      </c>
      <c r="L2129" s="9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 s="5">
        <f t="shared" si="133"/>
        <v>34.220338983050844</v>
      </c>
      <c r="S2129" s="5" t="s">
        <v>8330</v>
      </c>
      <c r="T2129" s="5" t="s">
        <v>8331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41903.772789351853</v>
      </c>
      <c r="K2130">
        <v>1406140369</v>
      </c>
      <c r="L2130" s="9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0.16666666666666669</v>
      </c>
      <c r="R2130" s="5">
        <f t="shared" si="133"/>
        <v>25</v>
      </c>
      <c r="S2130" s="5" t="s">
        <v>8330</v>
      </c>
      <c r="T2130" s="5" t="s">
        <v>8331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42439.024305555555</v>
      </c>
      <c r="K2131">
        <v>1454978100</v>
      </c>
      <c r="L2131" s="9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11.799999999999999</v>
      </c>
      <c r="R2131" s="5">
        <f t="shared" si="133"/>
        <v>19.666666666666668</v>
      </c>
      <c r="S2131" s="5" t="s">
        <v>8330</v>
      </c>
      <c r="T2131" s="5" t="s">
        <v>8331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41867.086377314816</v>
      </c>
      <c r="K2132">
        <v>1405130663</v>
      </c>
      <c r="L2132" s="9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0.20238095238095236</v>
      </c>
      <c r="R2132" s="5">
        <f t="shared" si="133"/>
        <v>21.25</v>
      </c>
      <c r="S2132" s="5" t="s">
        <v>8330</v>
      </c>
      <c r="T2132" s="5" t="s">
        <v>8331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42197.207071759258</v>
      </c>
      <c r="K2133">
        <v>1434085091</v>
      </c>
      <c r="L2133" s="9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 s="5">
        <f t="shared" si="133"/>
        <v>8.3333333333333339</v>
      </c>
      <c r="S2133" s="5" t="s">
        <v>8330</v>
      </c>
      <c r="T2133" s="5" t="s">
        <v>8331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41673.487175925926</v>
      </c>
      <c r="K2134">
        <v>1388835692</v>
      </c>
      <c r="L2134" s="9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2.1129899999999995</v>
      </c>
      <c r="R2134" s="5">
        <f t="shared" si="133"/>
        <v>21.34333333333333</v>
      </c>
      <c r="S2134" s="5" t="s">
        <v>8330</v>
      </c>
      <c r="T2134" s="5" t="s">
        <v>8331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40657.290972222225</v>
      </c>
      <c r="K2135">
        <v>1300328399</v>
      </c>
      <c r="L2135" s="9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 s="5">
        <f t="shared" si="133"/>
        <v>5.333333333333333</v>
      </c>
      <c r="S2135" s="5" t="s">
        <v>8330</v>
      </c>
      <c r="T2135" s="5" t="s">
        <v>8331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41391.886469907404</v>
      </c>
      <c r="K2136">
        <v>1364505391</v>
      </c>
      <c r="L2136" s="9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1.7333333333333332</v>
      </c>
      <c r="R2136" s="5">
        <f t="shared" si="133"/>
        <v>34.666666666666664</v>
      </c>
      <c r="S2136" s="5" t="s">
        <v>8330</v>
      </c>
      <c r="T2136" s="5" t="s">
        <v>8331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41186.963344907403</v>
      </c>
      <c r="K2137">
        <v>1346800033</v>
      </c>
      <c r="L2137" s="9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 s="5">
        <f t="shared" si="133"/>
        <v>21.727272727272727</v>
      </c>
      <c r="S2137" s="5" t="s">
        <v>8330</v>
      </c>
      <c r="T2137" s="5" t="s">
        <v>8331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41566.509097222224</v>
      </c>
      <c r="K2138">
        <v>1379592786</v>
      </c>
      <c r="L2138" s="9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 s="5">
        <f t="shared" si="133"/>
        <v>11.922499999999999</v>
      </c>
      <c r="S2138" s="5" t="s">
        <v>8330</v>
      </c>
      <c r="T2138" s="5" t="s">
        <v>8331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41978.771168981482</v>
      </c>
      <c r="K2139">
        <v>1415212229</v>
      </c>
      <c r="L2139" s="9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 s="5">
        <f t="shared" si="133"/>
        <v>26.59737827715356</v>
      </c>
      <c r="S2139" s="5" t="s">
        <v>8330</v>
      </c>
      <c r="T2139" s="5" t="s">
        <v>8331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41587.054849537039</v>
      </c>
      <c r="K2140">
        <v>1381364339</v>
      </c>
      <c r="L2140" s="9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 s="5">
        <f t="shared" si="133"/>
        <v>10.666666666666666</v>
      </c>
      <c r="S2140" s="5" t="s">
        <v>8330</v>
      </c>
      <c r="T2140" s="5" t="s">
        <v>8331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42677.750092592592</v>
      </c>
      <c r="K2141">
        <v>1475604008</v>
      </c>
      <c r="L2141" s="9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 s="5">
        <f t="shared" si="133"/>
        <v>29.035714285714285</v>
      </c>
      <c r="S2141" s="5" t="s">
        <v>8330</v>
      </c>
      <c r="T2141" s="5" t="s">
        <v>8331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41285.833611111113</v>
      </c>
      <c r="K2142">
        <v>1355342424</v>
      </c>
      <c r="L2142" s="9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0.11199999999999999</v>
      </c>
      <c r="R2142" s="5">
        <f t="shared" si="133"/>
        <v>50.909090909090907</v>
      </c>
      <c r="S2142" s="5" t="s">
        <v>8330</v>
      </c>
      <c r="T2142" s="5" t="s">
        <v>8331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41957.277303240742</v>
      </c>
      <c r="K2143">
        <v>1413351559</v>
      </c>
      <c r="L2143" s="9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5" t="e">
        <f t="shared" si="133"/>
        <v>#DIV/0!</v>
      </c>
      <c r="S2143" s="5" t="s">
        <v>8330</v>
      </c>
      <c r="T2143" s="5" t="s">
        <v>8331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42368.701504629629</v>
      </c>
      <c r="K2144">
        <v>1449075010</v>
      </c>
      <c r="L2144" s="9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 s="5">
        <f t="shared" si="133"/>
        <v>50.083333333333336</v>
      </c>
      <c r="S2144" s="5" t="s">
        <v>8330</v>
      </c>
      <c r="T2144" s="5" t="s">
        <v>8331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40380.791666666664</v>
      </c>
      <c r="K2145">
        <v>1275599812</v>
      </c>
      <c r="L2145" s="9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 s="5">
        <f t="shared" si="133"/>
        <v>45</v>
      </c>
      <c r="S2145" s="5" t="s">
        <v>8330</v>
      </c>
      <c r="T2145" s="5" t="s">
        <v>8331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41531.546759259261</v>
      </c>
      <c r="K2146">
        <v>1376399240</v>
      </c>
      <c r="L2146" s="9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1.7098591549295776</v>
      </c>
      <c r="R2146" s="5">
        <f t="shared" si="133"/>
        <v>25.291666666666668</v>
      </c>
      <c r="S2146" s="5" t="s">
        <v>8330</v>
      </c>
      <c r="T2146" s="5" t="s">
        <v>8331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41605.279097222221</v>
      </c>
      <c r="K2147">
        <v>1382938914</v>
      </c>
      <c r="L2147" s="9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 s="5">
        <f t="shared" si="133"/>
        <v>51.292134831460672</v>
      </c>
      <c r="S2147" s="5" t="s">
        <v>8330</v>
      </c>
      <c r="T2147" s="5" t="s">
        <v>8331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42411.679513888885</v>
      </c>
      <c r="K2148">
        <v>1453997910</v>
      </c>
      <c r="L2148" s="9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 s="5">
        <f t="shared" si="133"/>
        <v>1</v>
      </c>
      <c r="S2148" s="5" t="s">
        <v>8330</v>
      </c>
      <c r="T2148" s="5" t="s">
        <v>8331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41959.337361111116</v>
      </c>
      <c r="K2149">
        <v>1413356748</v>
      </c>
      <c r="L2149" s="9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 s="5">
        <f t="shared" si="133"/>
        <v>49.381818181818183</v>
      </c>
      <c r="S2149" s="5" t="s">
        <v>8330</v>
      </c>
      <c r="T2149" s="5" t="s">
        <v>8331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42096.691921296297</v>
      </c>
      <c r="K2150">
        <v>1425404182</v>
      </c>
      <c r="L2150" s="9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 s="5">
        <f t="shared" si="133"/>
        <v>1</v>
      </c>
      <c r="S2150" s="5" t="s">
        <v>8330</v>
      </c>
      <c r="T2150" s="5" t="s">
        <v>8331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40390</v>
      </c>
      <c r="K2151">
        <v>1277512556</v>
      </c>
      <c r="L2151" s="9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5" t="e">
        <f t="shared" si="133"/>
        <v>#DIV/0!</v>
      </c>
      <c r="S2151" s="5" t="s">
        <v>8330</v>
      </c>
      <c r="T2151" s="5" t="s">
        <v>8331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42564.284710648149</v>
      </c>
      <c r="K2152">
        <v>1465800599</v>
      </c>
      <c r="L2152" s="9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0.80999999999999994</v>
      </c>
      <c r="R2152" s="5">
        <f t="shared" si="133"/>
        <v>101.25</v>
      </c>
      <c r="S2152" s="5" t="s">
        <v>8330</v>
      </c>
      <c r="T2152" s="5" t="s">
        <v>8331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42550.847384259265</v>
      </c>
      <c r="K2153">
        <v>1464639614</v>
      </c>
      <c r="L2153" s="9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 s="5">
        <f t="shared" si="133"/>
        <v>19.666666666666668</v>
      </c>
      <c r="S2153" s="5" t="s">
        <v>8330</v>
      </c>
      <c r="T2153" s="5" t="s">
        <v>8331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41713.790613425925</v>
      </c>
      <c r="K2154">
        <v>1392321509</v>
      </c>
      <c r="L2154" s="9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0.16666666666666669</v>
      </c>
      <c r="R2154" s="5">
        <f t="shared" si="133"/>
        <v>12.5</v>
      </c>
      <c r="S2154" s="5" t="s">
        <v>8330</v>
      </c>
      <c r="T2154" s="5" t="s">
        <v>8331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42014.332638888889</v>
      </c>
      <c r="K2155">
        <v>1417470718</v>
      </c>
      <c r="L2155" s="9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 s="5">
        <f t="shared" si="133"/>
        <v>8.5</v>
      </c>
      <c r="S2155" s="5" t="s">
        <v>8330</v>
      </c>
      <c r="T2155" s="5" t="s">
        <v>8331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41667.632256944446</v>
      </c>
      <c r="K2156">
        <v>1389193827</v>
      </c>
      <c r="L2156" s="9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 s="5">
        <f t="shared" si="133"/>
        <v>1</v>
      </c>
      <c r="S2156" s="5" t="s">
        <v>8330</v>
      </c>
      <c r="T2156" s="5" t="s">
        <v>8331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42460.70584490741</v>
      </c>
      <c r="K2157">
        <v>1456854985</v>
      </c>
      <c r="L2157" s="9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 s="5">
        <f t="shared" si="133"/>
        <v>23</v>
      </c>
      <c r="S2157" s="5" t="s">
        <v>8330</v>
      </c>
      <c r="T2157" s="5" t="s">
        <v>8331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41533.85423611111</v>
      </c>
      <c r="K2158">
        <v>1375475406</v>
      </c>
      <c r="L2158" s="9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2.6660714285714282</v>
      </c>
      <c r="R2158" s="5">
        <f t="shared" si="133"/>
        <v>17.987951807228917</v>
      </c>
      <c r="S2158" s="5" t="s">
        <v>8330</v>
      </c>
      <c r="T2158" s="5" t="s">
        <v>8331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42727.332638888889</v>
      </c>
      <c r="K2159">
        <v>1479684783</v>
      </c>
      <c r="L2159" s="9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 s="5">
        <f t="shared" si="133"/>
        <v>370.94736842105266</v>
      </c>
      <c r="S2159" s="5" t="s">
        <v>8330</v>
      </c>
      <c r="T2159" s="5" t="s">
        <v>8331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41309.853865740741</v>
      </c>
      <c r="K2160">
        <v>1356121774</v>
      </c>
      <c r="L2160" s="9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6.5900366666666672</v>
      </c>
      <c r="R2160" s="5">
        <f t="shared" si="133"/>
        <v>63.569485530546629</v>
      </c>
      <c r="S2160" s="5" t="s">
        <v>8330</v>
      </c>
      <c r="T2160" s="5" t="s">
        <v>8331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40740.731180555551</v>
      </c>
      <c r="K2161">
        <v>1308245574</v>
      </c>
      <c r="L2161" s="9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 s="5">
        <f t="shared" si="133"/>
        <v>13</v>
      </c>
      <c r="S2161" s="5" t="s">
        <v>8330</v>
      </c>
      <c r="T2161" s="5" t="s">
        <v>8331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41048.711863425924</v>
      </c>
      <c r="K2162">
        <v>1334855105</v>
      </c>
      <c r="L2162" s="9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0.85000000000000009</v>
      </c>
      <c r="R2162" s="5">
        <f t="shared" si="133"/>
        <v>5.3125</v>
      </c>
      <c r="S2162" s="5" t="s">
        <v>8330</v>
      </c>
      <c r="T2162" s="5" t="s">
        <v>8331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42270.852534722217</v>
      </c>
      <c r="K2163">
        <v>1440448059</v>
      </c>
      <c r="L2163" s="9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 s="5">
        <f t="shared" si="133"/>
        <v>35.615384615384613</v>
      </c>
      <c r="S2163" s="5" t="s">
        <v>8322</v>
      </c>
      <c r="T2163" s="5" t="s">
        <v>8323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41844.766099537039</v>
      </c>
      <c r="K2164">
        <v>1403547791</v>
      </c>
      <c r="L2164" s="9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 s="5">
        <f t="shared" si="133"/>
        <v>87.103448275862064</v>
      </c>
      <c r="S2164" s="5" t="s">
        <v>8322</v>
      </c>
      <c r="T2164" s="5" t="s">
        <v>8323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42163.159722222219</v>
      </c>
      <c r="K2165">
        <v>1429306520</v>
      </c>
      <c r="L2165" s="9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132.20000000000002</v>
      </c>
      <c r="R2165" s="5">
        <f t="shared" si="133"/>
        <v>75.11363636363636</v>
      </c>
      <c r="S2165" s="5" t="s">
        <v>8322</v>
      </c>
      <c r="T2165" s="5" t="s">
        <v>8323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42546.165972222225</v>
      </c>
      <c r="K2166">
        <v>1464196414</v>
      </c>
      <c r="L2166" s="9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 s="5">
        <f t="shared" si="133"/>
        <v>68.01204819277109</v>
      </c>
      <c r="S2166" s="5" t="s">
        <v>8322</v>
      </c>
      <c r="T2166" s="5" t="s">
        <v>8323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42468.625405092593</v>
      </c>
      <c r="K2167">
        <v>1457539235</v>
      </c>
      <c r="L2167" s="9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138.64000000000001</v>
      </c>
      <c r="R2167" s="5">
        <f t="shared" si="133"/>
        <v>29.623931623931625</v>
      </c>
      <c r="S2167" s="5" t="s">
        <v>8322</v>
      </c>
      <c r="T2167" s="5" t="s">
        <v>8323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41978.879837962959</v>
      </c>
      <c r="K2168">
        <v>1413922018</v>
      </c>
      <c r="L2168" s="9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 s="5">
        <f t="shared" si="133"/>
        <v>91.625</v>
      </c>
      <c r="S2168" s="5" t="s">
        <v>8322</v>
      </c>
      <c r="T2168" s="5" t="s">
        <v>8323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41167.066400462965</v>
      </c>
      <c r="K2169">
        <v>1346463337</v>
      </c>
      <c r="L2169" s="9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 s="5">
        <f t="shared" si="133"/>
        <v>22.5</v>
      </c>
      <c r="S2169" s="5" t="s">
        <v>8322</v>
      </c>
      <c r="T2169" s="5" t="s">
        <v>8323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42776.208333333328</v>
      </c>
      <c r="K2170">
        <v>1484058261</v>
      </c>
      <c r="L2170" s="9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</v>
      </c>
      <c r="R2170" s="5">
        <f t="shared" si="133"/>
        <v>64.366735294117646</v>
      </c>
      <c r="S2170" s="5" t="s">
        <v>8322</v>
      </c>
      <c r="T2170" s="5" t="s">
        <v>8323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42796.700821759259</v>
      </c>
      <c r="K2171">
        <v>1488214151</v>
      </c>
      <c r="L2171" s="9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 s="5">
        <f t="shared" si="133"/>
        <v>21.857142857142858</v>
      </c>
      <c r="S2171" s="5" t="s">
        <v>8322</v>
      </c>
      <c r="T2171" s="5" t="s">
        <v>8323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42238.750254629631</v>
      </c>
      <c r="K2172">
        <v>1436810422</v>
      </c>
      <c r="L2172" s="9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 s="5">
        <f t="shared" si="133"/>
        <v>33.315789473684212</v>
      </c>
      <c r="S2172" s="5" t="s">
        <v>8322</v>
      </c>
      <c r="T2172" s="5" t="s">
        <v>8323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42177.208333333328</v>
      </c>
      <c r="K2173">
        <v>1431903495</v>
      </c>
      <c r="L2173" s="9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 s="5">
        <f t="shared" si="133"/>
        <v>90.276595744680847</v>
      </c>
      <c r="S2173" s="5" t="s">
        <v>8322</v>
      </c>
      <c r="T2173" s="5" t="s">
        <v>8323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42112.580092592587</v>
      </c>
      <c r="K2174">
        <v>1426773320</v>
      </c>
      <c r="L2174" s="9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 s="5">
        <f t="shared" si="133"/>
        <v>76.92307692307692</v>
      </c>
      <c r="S2174" s="5" t="s">
        <v>8322</v>
      </c>
      <c r="T2174" s="5" t="s">
        <v>8323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41527.165972222225</v>
      </c>
      <c r="K2175">
        <v>1376066243</v>
      </c>
      <c r="L2175" s="9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 s="5">
        <f t="shared" si="133"/>
        <v>59.233333333333334</v>
      </c>
      <c r="S2175" s="5" t="s">
        <v>8322</v>
      </c>
      <c r="T2175" s="5" t="s">
        <v>8323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42495.542905092589</v>
      </c>
      <c r="K2176">
        <v>1459861307</v>
      </c>
      <c r="L2176" s="9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 s="5">
        <f t="shared" si="133"/>
        <v>65.38095238095238</v>
      </c>
      <c r="S2176" s="5" t="s">
        <v>8322</v>
      </c>
      <c r="T2176" s="5" t="s">
        <v>8323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42572.009097222224</v>
      </c>
      <c r="K2177">
        <v>1468455186</v>
      </c>
      <c r="L2177" s="9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 s="5">
        <f t="shared" si="133"/>
        <v>67.307692307692307</v>
      </c>
      <c r="S2177" s="5" t="s">
        <v>8322</v>
      </c>
      <c r="T2177" s="5" t="s">
        <v>8323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42126.633206018523</v>
      </c>
      <c r="K2178">
        <v>1427987509</v>
      </c>
      <c r="L2178" s="9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(E2178/D2178)*100</f>
        <v>126.02</v>
      </c>
      <c r="R2178" s="5">
        <f t="shared" ref="R2178:R2241" si="137">E2178/N2178</f>
        <v>88.74647887323944</v>
      </c>
      <c r="S2178" s="5" t="s">
        <v>8322</v>
      </c>
      <c r="T2178" s="5" t="s">
        <v>8323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</f>
        <v>42527.250775462962</v>
      </c>
      <c r="K2179">
        <v>1463032867</v>
      </c>
      <c r="L2179" s="9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100.12</v>
      </c>
      <c r="R2179" s="5">
        <f t="shared" si="137"/>
        <v>65.868421052631575</v>
      </c>
      <c r="S2179" s="5" t="s">
        <v>8322</v>
      </c>
      <c r="T2179" s="5" t="s">
        <v>8323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42753.63653935185</v>
      </c>
      <c r="K2180">
        <v>1482160597</v>
      </c>
      <c r="L2180" s="9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138.64000000000001</v>
      </c>
      <c r="R2180" s="5">
        <f t="shared" si="137"/>
        <v>40.349243306169967</v>
      </c>
      <c r="S2180" s="5" t="s">
        <v>8322</v>
      </c>
      <c r="T2180" s="5" t="s">
        <v>8323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42105.171203703707</v>
      </c>
      <c r="K2181">
        <v>1426133192</v>
      </c>
      <c r="L2181" s="9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 s="5">
        <f t="shared" si="137"/>
        <v>76.857142857142861</v>
      </c>
      <c r="S2181" s="5" t="s">
        <v>8322</v>
      </c>
      <c r="T2181" s="5" t="s">
        <v>8323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42321.711435185185</v>
      </c>
      <c r="K2182">
        <v>1443801868</v>
      </c>
      <c r="L2182" s="9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107.18419999999999</v>
      </c>
      <c r="R2182" s="5">
        <f t="shared" si="137"/>
        <v>68.707820512820518</v>
      </c>
      <c r="S2182" s="5" t="s">
        <v>8322</v>
      </c>
      <c r="T2182" s="5" t="s">
        <v>8323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42787.005243055552</v>
      </c>
      <c r="K2183">
        <v>1486426053</v>
      </c>
      <c r="L2183" s="9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 s="5">
        <f t="shared" si="137"/>
        <v>57.773584905660378</v>
      </c>
      <c r="S2183" s="5" t="s">
        <v>8330</v>
      </c>
      <c r="T2183" s="5" t="s">
        <v>8348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41914.900752314818</v>
      </c>
      <c r="K2184">
        <v>1409261825</v>
      </c>
      <c r="L2184" s="9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 s="5">
        <f t="shared" si="137"/>
        <v>44.171348314606739</v>
      </c>
      <c r="S2184" s="5" t="s">
        <v>8330</v>
      </c>
      <c r="T2184" s="5" t="s">
        <v>8348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42775.208333333328</v>
      </c>
      <c r="K2185">
        <v>1484037977</v>
      </c>
      <c r="L2185" s="9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 s="5">
        <f t="shared" si="137"/>
        <v>31.566308243727597</v>
      </c>
      <c r="S2185" s="5" t="s">
        <v>8330</v>
      </c>
      <c r="T2185" s="5" t="s">
        <v>8348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42394.666666666672</v>
      </c>
      <c r="K2186">
        <v>1452530041</v>
      </c>
      <c r="L2186" s="9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 s="5">
        <f t="shared" si="137"/>
        <v>107.04511278195488</v>
      </c>
      <c r="S2186" s="5" t="s">
        <v>8330</v>
      </c>
      <c r="T2186" s="5" t="s">
        <v>8348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41359.349988425929</v>
      </c>
      <c r="K2187">
        <v>1360830239</v>
      </c>
      <c r="L2187" s="9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 s="5">
        <f t="shared" si="137"/>
        <v>149.03451043338683</v>
      </c>
      <c r="S2187" s="5" t="s">
        <v>8330</v>
      </c>
      <c r="T2187" s="5" t="s">
        <v>8348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42620.083333333328</v>
      </c>
      <c r="K2188">
        <v>1470062743</v>
      </c>
      <c r="L2188" s="9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109.67499999999998</v>
      </c>
      <c r="R2188" s="5">
        <f t="shared" si="137"/>
        <v>55.956632653061227</v>
      </c>
      <c r="S2188" s="5" t="s">
        <v>8330</v>
      </c>
      <c r="T2188" s="5" t="s">
        <v>8348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42097.165972222225</v>
      </c>
      <c r="K2189">
        <v>1425531666</v>
      </c>
      <c r="L2189" s="9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 s="5">
        <f t="shared" si="137"/>
        <v>56.970381807973048</v>
      </c>
      <c r="S2189" s="5" t="s">
        <v>8330</v>
      </c>
      <c r="T2189" s="5" t="s">
        <v>8348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42668.708333333328</v>
      </c>
      <c r="K2190">
        <v>1474380241</v>
      </c>
      <c r="L2190" s="9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 s="5">
        <f t="shared" si="137"/>
        <v>44.056420233463037</v>
      </c>
      <c r="S2190" s="5" t="s">
        <v>8330</v>
      </c>
      <c r="T2190" s="5" t="s">
        <v>8348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42481.916666666672</v>
      </c>
      <c r="K2191">
        <v>1460055300</v>
      </c>
      <c r="L2191" s="9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 s="5">
        <f t="shared" si="137"/>
        <v>68.625</v>
      </c>
      <c r="S2191" s="5" t="s">
        <v>8330</v>
      </c>
      <c r="T2191" s="5" t="s">
        <v>8348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42452.290972222225</v>
      </c>
      <c r="K2192">
        <v>1455721204</v>
      </c>
      <c r="L2192" s="9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184.61052631578946</v>
      </c>
      <c r="R2192" s="5">
        <f t="shared" si="137"/>
        <v>65.318435754189949</v>
      </c>
      <c r="S2192" s="5" t="s">
        <v>8330</v>
      </c>
      <c r="T2192" s="5" t="s">
        <v>8348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42780.833645833336</v>
      </c>
      <c r="K2193">
        <v>1486065627</v>
      </c>
      <c r="L2193" s="9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 s="5">
        <f t="shared" si="137"/>
        <v>35.92</v>
      </c>
      <c r="S2193" s="5" t="s">
        <v>8330</v>
      </c>
      <c r="T2193" s="5" t="s">
        <v>8348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42719.958333333328</v>
      </c>
      <c r="K2194">
        <v>1479414344</v>
      </c>
      <c r="L2194" s="9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 s="5">
        <f t="shared" si="137"/>
        <v>40.070667078443485</v>
      </c>
      <c r="S2194" s="5" t="s">
        <v>8330</v>
      </c>
      <c r="T2194" s="5" t="s">
        <v>8348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42695.207638888889</v>
      </c>
      <c r="K2195">
        <v>1477043072</v>
      </c>
      <c r="L2195" s="9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 s="5">
        <f t="shared" si="137"/>
        <v>75.647714604236342</v>
      </c>
      <c r="S2195" s="5" t="s">
        <v>8330</v>
      </c>
      <c r="T2195" s="5" t="s">
        <v>8348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42455.716319444444</v>
      </c>
      <c r="K2196">
        <v>1456423890</v>
      </c>
      <c r="L2196" s="9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 s="5">
        <f t="shared" si="137"/>
        <v>61.203872437357631</v>
      </c>
      <c r="S2196" s="5" t="s">
        <v>8330</v>
      </c>
      <c r="T2196" s="5" t="s">
        <v>8348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42227.771990740745</v>
      </c>
      <c r="K2197">
        <v>1436725900</v>
      </c>
      <c r="L2197" s="9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 s="5">
        <f t="shared" si="137"/>
        <v>48.130434782608695</v>
      </c>
      <c r="S2197" s="5" t="s">
        <v>8330</v>
      </c>
      <c r="T2197" s="5" t="s">
        <v>8348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42706.291666666672</v>
      </c>
      <c r="K2198">
        <v>1478000502</v>
      </c>
      <c r="L2198" s="9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 s="5">
        <f t="shared" si="137"/>
        <v>68.106837606837601</v>
      </c>
      <c r="S2198" s="5" t="s">
        <v>8330</v>
      </c>
      <c r="T2198" s="5" t="s">
        <v>8348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42063.584016203706</v>
      </c>
      <c r="K2199">
        <v>1422540059</v>
      </c>
      <c r="L2199" s="9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951.03109999999992</v>
      </c>
      <c r="R2199" s="5">
        <f t="shared" si="137"/>
        <v>65.891300230946882</v>
      </c>
      <c r="S2199" s="5" t="s">
        <v>8330</v>
      </c>
      <c r="T2199" s="5" t="s">
        <v>8348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42322.555555555555</v>
      </c>
      <c r="K2200">
        <v>1444911600</v>
      </c>
      <c r="L2200" s="9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132.89249999999998</v>
      </c>
      <c r="R2200" s="5">
        <f t="shared" si="137"/>
        <v>81.654377880184327</v>
      </c>
      <c r="S2200" s="5" t="s">
        <v>8330</v>
      </c>
      <c r="T2200" s="5" t="s">
        <v>8348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42292.416643518518</v>
      </c>
      <c r="K2201">
        <v>1442311198</v>
      </c>
      <c r="L2201" s="9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 s="5">
        <f t="shared" si="137"/>
        <v>52.701195219123505</v>
      </c>
      <c r="S2201" s="5" t="s">
        <v>8330</v>
      </c>
      <c r="T2201" s="5" t="s">
        <v>8348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42191.125</v>
      </c>
      <c r="K2202">
        <v>1433775668</v>
      </c>
      <c r="L2202" s="9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 s="5">
        <f t="shared" si="137"/>
        <v>41.228136882129277</v>
      </c>
      <c r="S2202" s="5" t="s">
        <v>8330</v>
      </c>
      <c r="T2202" s="5" t="s">
        <v>8348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41290.846817129634</v>
      </c>
      <c r="K2203">
        <v>1357157965</v>
      </c>
      <c r="L2203" s="9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382.71818181818185</v>
      </c>
      <c r="R2203" s="5">
        <f t="shared" si="137"/>
        <v>15.035357142857142</v>
      </c>
      <c r="S2203" s="5" t="s">
        <v>8322</v>
      </c>
      <c r="T2203" s="5" t="s">
        <v>8327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41214.849166666667</v>
      </c>
      <c r="K2204">
        <v>1349209368</v>
      </c>
      <c r="L2204" s="9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 s="5">
        <f t="shared" si="137"/>
        <v>39.066920943134534</v>
      </c>
      <c r="S2204" s="5" t="s">
        <v>8322</v>
      </c>
      <c r="T2204" s="5" t="s">
        <v>8327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42271.85974537037</v>
      </c>
      <c r="K2205">
        <v>1440535082</v>
      </c>
      <c r="L2205" s="9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 s="5">
        <f t="shared" si="137"/>
        <v>43.82</v>
      </c>
      <c r="S2205" s="5" t="s">
        <v>8322</v>
      </c>
      <c r="T2205" s="5" t="s">
        <v>8327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41342.311562499999</v>
      </c>
      <c r="K2206">
        <v>1360222119</v>
      </c>
      <c r="L2206" s="9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 s="5">
        <f t="shared" si="137"/>
        <v>27.301369863013697</v>
      </c>
      <c r="S2206" s="5" t="s">
        <v>8322</v>
      </c>
      <c r="T2206" s="5" t="s">
        <v>8327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41061.82163194444</v>
      </c>
      <c r="K2207">
        <v>1335987789</v>
      </c>
      <c r="L2207" s="9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 s="5">
        <f t="shared" si="137"/>
        <v>42.222222222222221</v>
      </c>
      <c r="S2207" s="5" t="s">
        <v>8322</v>
      </c>
      <c r="T2207" s="5" t="s">
        <v>8327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41015.257222222222</v>
      </c>
      <c r="K2208">
        <v>1333001424</v>
      </c>
      <c r="L2208" s="9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 s="5">
        <f t="shared" si="137"/>
        <v>33.235294117647058</v>
      </c>
      <c r="S2208" s="5" t="s">
        <v>8322</v>
      </c>
      <c r="T2208" s="5" t="s">
        <v>8327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41594.235798611109</v>
      </c>
      <c r="K2209">
        <v>1381984773</v>
      </c>
      <c r="L2209" s="9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 s="5">
        <f t="shared" si="137"/>
        <v>285.71428571428572</v>
      </c>
      <c r="S2209" s="5" t="s">
        <v>8322</v>
      </c>
      <c r="T2209" s="5" t="s">
        <v>8327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41006.166666666664</v>
      </c>
      <c r="K2210">
        <v>1328649026</v>
      </c>
      <c r="L2210" s="9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 s="5">
        <f t="shared" si="137"/>
        <v>42.333333333333336</v>
      </c>
      <c r="S2210" s="5" t="s">
        <v>8322</v>
      </c>
      <c r="T2210" s="5" t="s">
        <v>8327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41743.958333333336</v>
      </c>
      <c r="K2211">
        <v>1396524644</v>
      </c>
      <c r="L2211" s="9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 s="5">
        <f t="shared" si="137"/>
        <v>50.266666666666666</v>
      </c>
      <c r="S2211" s="5" t="s">
        <v>8322</v>
      </c>
      <c r="T2211" s="5" t="s">
        <v>8327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41013.73333333333</v>
      </c>
      <c r="K2212">
        <v>1329442510</v>
      </c>
      <c r="L2212" s="9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 s="5">
        <f t="shared" si="137"/>
        <v>61.902777777777779</v>
      </c>
      <c r="S2212" s="5" t="s">
        <v>8322</v>
      </c>
      <c r="T2212" s="5" t="s">
        <v>8327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41739.290972222225</v>
      </c>
      <c r="K2213">
        <v>1395168625</v>
      </c>
      <c r="L2213" s="9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 s="5">
        <f t="shared" si="137"/>
        <v>40.75</v>
      </c>
      <c r="S2213" s="5" t="s">
        <v>8322</v>
      </c>
      <c r="T2213" s="5" t="s">
        <v>8327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41582.041666666664</v>
      </c>
      <c r="K2214">
        <v>1380650177</v>
      </c>
      <c r="L2214" s="9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114.38333333333333</v>
      </c>
      <c r="R2214" s="5">
        <f t="shared" si="137"/>
        <v>55.796747967479675</v>
      </c>
      <c r="S2214" s="5" t="s">
        <v>8322</v>
      </c>
      <c r="T2214" s="5" t="s">
        <v>8327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42139.826145833329</v>
      </c>
      <c r="K2215">
        <v>1429127379</v>
      </c>
      <c r="L2215" s="9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 s="5">
        <f t="shared" si="137"/>
        <v>10</v>
      </c>
      <c r="S2215" s="5" t="s">
        <v>8322</v>
      </c>
      <c r="T2215" s="5" t="s">
        <v>8327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41676.792222222226</v>
      </c>
      <c r="K2216">
        <v>1389121248</v>
      </c>
      <c r="L2216" s="9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 s="5">
        <f t="shared" si="137"/>
        <v>73.125416666666666</v>
      </c>
      <c r="S2216" s="5" t="s">
        <v>8322</v>
      </c>
      <c r="T2216" s="5" t="s">
        <v>8327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40981.290972222225</v>
      </c>
      <c r="K2217">
        <v>1329671572</v>
      </c>
      <c r="L2217" s="9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 s="5">
        <f t="shared" si="137"/>
        <v>26.060606060606062</v>
      </c>
      <c r="S2217" s="5" t="s">
        <v>8322</v>
      </c>
      <c r="T2217" s="5" t="s">
        <v>8327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42208.751678240747</v>
      </c>
      <c r="K2218">
        <v>1436464945</v>
      </c>
      <c r="L2218" s="9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105.66666666666666</v>
      </c>
      <c r="R2218" s="5">
        <f t="shared" si="137"/>
        <v>22.642857142857142</v>
      </c>
      <c r="S2218" s="5" t="s">
        <v>8322</v>
      </c>
      <c r="T2218" s="5" t="s">
        <v>8327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42310.333333333328</v>
      </c>
      <c r="K2219">
        <v>1445539113</v>
      </c>
      <c r="L2219" s="9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 s="5">
        <f t="shared" si="137"/>
        <v>47.222222222222221</v>
      </c>
      <c r="S2219" s="5" t="s">
        <v>8322</v>
      </c>
      <c r="T2219" s="5" t="s">
        <v>8327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41150</v>
      </c>
      <c r="K2220">
        <v>1344281383</v>
      </c>
      <c r="L2220" s="9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 s="5">
        <f t="shared" si="137"/>
        <v>32.324473684210524</v>
      </c>
      <c r="S2220" s="5" t="s">
        <v>8322</v>
      </c>
      <c r="T2220" s="5" t="s">
        <v>8327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42235.718888888892</v>
      </c>
      <c r="K2221">
        <v>1437412512</v>
      </c>
      <c r="L2221" s="9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101.49999999999999</v>
      </c>
      <c r="R2221" s="5">
        <f t="shared" si="137"/>
        <v>53.421052631578945</v>
      </c>
      <c r="S2221" s="5" t="s">
        <v>8322</v>
      </c>
      <c r="T2221" s="5" t="s">
        <v>8327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41482.060601851852</v>
      </c>
      <c r="K2222">
        <v>1372296436</v>
      </c>
      <c r="L2222" s="9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 s="5">
        <f t="shared" si="137"/>
        <v>51.304347826086953</v>
      </c>
      <c r="S2222" s="5" t="s">
        <v>8322</v>
      </c>
      <c r="T2222" s="5" t="s">
        <v>8327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42483</v>
      </c>
      <c r="K2223">
        <v>1458748809</v>
      </c>
      <c r="L2223" s="9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108.11999999999999</v>
      </c>
      <c r="R2223" s="5">
        <f t="shared" si="137"/>
        <v>37.197247706422019</v>
      </c>
      <c r="S2223" s="5" t="s">
        <v>8330</v>
      </c>
      <c r="T2223" s="5" t="s">
        <v>8348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40936.787581018521</v>
      </c>
      <c r="K2224">
        <v>1325184847</v>
      </c>
      <c r="L2224" s="9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 s="5">
        <f t="shared" si="137"/>
        <v>27.1</v>
      </c>
      <c r="S2224" s="5" t="s">
        <v>8330</v>
      </c>
      <c r="T2224" s="5" t="s">
        <v>8348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42182.640833333338</v>
      </c>
      <c r="K2225">
        <v>1432826568</v>
      </c>
      <c r="L2225" s="9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105.80000000000001</v>
      </c>
      <c r="R2225" s="5">
        <f t="shared" si="137"/>
        <v>206.31</v>
      </c>
      <c r="S2225" s="5" t="s">
        <v>8330</v>
      </c>
      <c r="T2225" s="5" t="s">
        <v>8348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42672.791666666672</v>
      </c>
      <c r="K2226">
        <v>1475337675</v>
      </c>
      <c r="L2226" s="9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243.15000000000003</v>
      </c>
      <c r="R2226" s="5">
        <f t="shared" si="137"/>
        <v>82.145270270270274</v>
      </c>
      <c r="S2226" s="5" t="s">
        <v>8330</v>
      </c>
      <c r="T2226" s="5" t="s">
        <v>8348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41903.79184027778</v>
      </c>
      <c r="K2227">
        <v>1408734015</v>
      </c>
      <c r="L2227" s="9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 s="5">
        <f t="shared" si="137"/>
        <v>164.79651993355483</v>
      </c>
      <c r="S2227" s="5" t="s">
        <v>8330</v>
      </c>
      <c r="T2227" s="5" t="s">
        <v>8348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42412.207638888889</v>
      </c>
      <c r="K2228">
        <v>1452625822</v>
      </c>
      <c r="L2228" s="9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108.46283333333334</v>
      </c>
      <c r="R2228" s="5">
        <f t="shared" si="137"/>
        <v>60.820280373831778</v>
      </c>
      <c r="S2228" s="5" t="s">
        <v>8330</v>
      </c>
      <c r="T2228" s="5" t="s">
        <v>8348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41591.849016203705</v>
      </c>
      <c r="K2229">
        <v>1381778555</v>
      </c>
      <c r="L2229" s="9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 s="5">
        <f t="shared" si="137"/>
        <v>67.970099667774093</v>
      </c>
      <c r="S2229" s="5" t="s">
        <v>8330</v>
      </c>
      <c r="T2229" s="5" t="s">
        <v>8348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42232.278194444443</v>
      </c>
      <c r="K2230">
        <v>1437115236</v>
      </c>
      <c r="L2230" s="9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 s="5">
        <f t="shared" si="137"/>
        <v>81.561805555555551</v>
      </c>
      <c r="S2230" s="5" t="s">
        <v>8330</v>
      </c>
      <c r="T2230" s="5" t="s">
        <v>8348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41520.166666666664</v>
      </c>
      <c r="K2231">
        <v>1375113391</v>
      </c>
      <c r="L2231" s="9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 s="5">
        <f t="shared" si="137"/>
        <v>25.42547309833024</v>
      </c>
      <c r="S2231" s="5" t="s">
        <v>8330</v>
      </c>
      <c r="T2231" s="5" t="s">
        <v>8348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41754.881099537037</v>
      </c>
      <c r="K2232">
        <v>1395868127</v>
      </c>
      <c r="L2232" s="9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125.95294117647057</v>
      </c>
      <c r="R2232" s="5">
        <f t="shared" si="137"/>
        <v>21.497991967871485</v>
      </c>
      <c r="S2232" s="5" t="s">
        <v>8330</v>
      </c>
      <c r="T2232" s="5" t="s">
        <v>8348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41450.208333333336</v>
      </c>
      <c r="K2233">
        <v>1369864301</v>
      </c>
      <c r="L2233" s="9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1212.1296000000002</v>
      </c>
      <c r="R2233" s="5">
        <f t="shared" si="137"/>
        <v>27.226630727762803</v>
      </c>
      <c r="S2233" s="5" t="s">
        <v>8330</v>
      </c>
      <c r="T2233" s="5" t="s">
        <v>8348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41839.125</v>
      </c>
      <c r="K2234">
        <v>1402945408</v>
      </c>
      <c r="L2234" s="9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 s="5">
        <f t="shared" si="137"/>
        <v>25.091093117408906</v>
      </c>
      <c r="S2234" s="5" t="s">
        <v>8330</v>
      </c>
      <c r="T2234" s="5" t="s">
        <v>8348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42352</v>
      </c>
      <c r="K2235">
        <v>1448269539</v>
      </c>
      <c r="L2235" s="9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332.03999999999996</v>
      </c>
      <c r="R2235" s="5">
        <f t="shared" si="137"/>
        <v>21.230179028132991</v>
      </c>
      <c r="S2235" s="5" t="s">
        <v>8330</v>
      </c>
      <c r="T2235" s="5" t="s">
        <v>8348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42740.824618055558</v>
      </c>
      <c r="K2236">
        <v>1481053647</v>
      </c>
      <c r="L2236" s="9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 s="5">
        <f t="shared" si="137"/>
        <v>41.607142857142854</v>
      </c>
      <c r="S2236" s="5" t="s">
        <v>8330</v>
      </c>
      <c r="T2236" s="5" t="s">
        <v>8348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42091.980451388896</v>
      </c>
      <c r="K2237">
        <v>1424997111</v>
      </c>
      <c r="L2237" s="9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 s="5">
        <f t="shared" si="137"/>
        <v>135.58503401360545</v>
      </c>
      <c r="S2237" s="5" t="s">
        <v>8330</v>
      </c>
      <c r="T2237" s="5" t="s">
        <v>8348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42401.617164351846</v>
      </c>
      <c r="K2238">
        <v>1451746123</v>
      </c>
      <c r="L2238" s="9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 s="5">
        <f t="shared" si="137"/>
        <v>22.116176470588236</v>
      </c>
      <c r="S2238" s="5" t="s">
        <v>8330</v>
      </c>
      <c r="T2238" s="5" t="s">
        <v>8348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41955.332638888889</v>
      </c>
      <c r="K2239">
        <v>1412294683</v>
      </c>
      <c r="L2239" s="9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352.92777777777775</v>
      </c>
      <c r="R2239" s="5">
        <f t="shared" si="137"/>
        <v>64.625635808748726</v>
      </c>
      <c r="S2239" s="5" t="s">
        <v>8330</v>
      </c>
      <c r="T2239" s="5" t="s">
        <v>8348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42804.621712962966</v>
      </c>
      <c r="K2240">
        <v>1486565716</v>
      </c>
      <c r="L2240" s="9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 s="5">
        <f t="shared" si="137"/>
        <v>69.569620253164558</v>
      </c>
      <c r="S2240" s="5" t="s">
        <v>8330</v>
      </c>
      <c r="T2240" s="5" t="s">
        <v>8348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41609.168055555558</v>
      </c>
      <c r="K2241">
        <v>1382742014</v>
      </c>
      <c r="L2241" s="9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 s="5">
        <f t="shared" si="137"/>
        <v>75.133028169014082</v>
      </c>
      <c r="S2241" s="5" t="s">
        <v>8330</v>
      </c>
      <c r="T2241" s="5" t="s">
        <v>8348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42482.825740740736</v>
      </c>
      <c r="K2242">
        <v>1458762544</v>
      </c>
      <c r="L2242" s="9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(E2242/D2242)*100</f>
        <v>270.68</v>
      </c>
      <c r="R2242" s="5">
        <f t="shared" ref="R2242:R2305" si="141">E2242/N2242</f>
        <v>140.97916666666666</v>
      </c>
      <c r="S2242" s="5" t="s">
        <v>8330</v>
      </c>
      <c r="T2242" s="5" t="s">
        <v>8348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</f>
        <v>42796.827546296292</v>
      </c>
      <c r="K2243">
        <v>1485892300</v>
      </c>
      <c r="L2243" s="9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806.4</v>
      </c>
      <c r="R2243" s="5">
        <f t="shared" si="141"/>
        <v>49.472392638036808</v>
      </c>
      <c r="S2243" s="5" t="s">
        <v>8330</v>
      </c>
      <c r="T2243" s="5" t="s">
        <v>8348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41605.126388888886</v>
      </c>
      <c r="K2244">
        <v>1382449733</v>
      </c>
      <c r="L2244" s="9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 s="5">
        <f t="shared" si="141"/>
        <v>53.865251485148519</v>
      </c>
      <c r="S2244" s="5" t="s">
        <v>8330</v>
      </c>
      <c r="T2244" s="5" t="s">
        <v>8348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42807.125</v>
      </c>
      <c r="K2245">
        <v>1488823290</v>
      </c>
      <c r="L2245" s="9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 s="5">
        <f t="shared" si="141"/>
        <v>4.5712530712530715</v>
      </c>
      <c r="S2245" s="5" t="s">
        <v>8330</v>
      </c>
      <c r="T2245" s="5" t="s">
        <v>8348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42659.854166666672</v>
      </c>
      <c r="K2246">
        <v>1475609946</v>
      </c>
      <c r="L2246" s="9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 s="5">
        <f t="shared" si="141"/>
        <v>65.00344827586207</v>
      </c>
      <c r="S2246" s="5" t="s">
        <v>8330</v>
      </c>
      <c r="T2246" s="5" t="s">
        <v>8348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41691.75</v>
      </c>
      <c r="K2247">
        <v>1390323617</v>
      </c>
      <c r="L2247" s="9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 s="5">
        <f t="shared" si="141"/>
        <v>53.475252525252522</v>
      </c>
      <c r="S2247" s="5" t="s">
        <v>8330</v>
      </c>
      <c r="T2247" s="5" t="s">
        <v>8348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42251.79178240741</v>
      </c>
      <c r="K2248">
        <v>1438801210</v>
      </c>
      <c r="L2248" s="9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 s="5">
        <f t="shared" si="141"/>
        <v>43.912280701754383</v>
      </c>
      <c r="S2248" s="5" t="s">
        <v>8330</v>
      </c>
      <c r="T2248" s="5" t="s">
        <v>8348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42214.666261574079</v>
      </c>
      <c r="K2249">
        <v>1436975965</v>
      </c>
      <c r="L2249" s="9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 s="5">
        <f t="shared" si="141"/>
        <v>50.852631578947367</v>
      </c>
      <c r="S2249" s="5" t="s">
        <v>8330</v>
      </c>
      <c r="T2249" s="5" t="s">
        <v>8348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42718.875902777778</v>
      </c>
      <c r="K2250">
        <v>1479157278</v>
      </c>
      <c r="L2250" s="9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 s="5">
        <f t="shared" si="141"/>
        <v>58.6328125</v>
      </c>
      <c r="S2250" s="5" t="s">
        <v>8330</v>
      </c>
      <c r="T2250" s="5" t="s">
        <v>8348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41366.661631944444</v>
      </c>
      <c r="K2251">
        <v>1362329565</v>
      </c>
      <c r="L2251" s="9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 s="5">
        <f t="shared" si="141"/>
        <v>32.81666666666667</v>
      </c>
      <c r="S2251" s="5" t="s">
        <v>8330</v>
      </c>
      <c r="T2251" s="5" t="s">
        <v>8348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42707.0471412037</v>
      </c>
      <c r="K2252">
        <v>1478131673</v>
      </c>
      <c r="L2252" s="9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975.11200000000008</v>
      </c>
      <c r="R2252" s="5">
        <f t="shared" si="141"/>
        <v>426.93169877408059</v>
      </c>
      <c r="S2252" s="5" t="s">
        <v>8330</v>
      </c>
      <c r="T2252" s="5" t="s">
        <v>8348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41867.34579861111</v>
      </c>
      <c r="K2253">
        <v>1406362677</v>
      </c>
      <c r="L2253" s="9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134.44929411764704</v>
      </c>
      <c r="R2253" s="5">
        <f t="shared" si="141"/>
        <v>23.808729166666669</v>
      </c>
      <c r="S2253" s="5" t="s">
        <v>8330</v>
      </c>
      <c r="T2253" s="5" t="s">
        <v>8348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42588.327986111108</v>
      </c>
      <c r="K2254">
        <v>1469173938</v>
      </c>
      <c r="L2254" s="9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 s="5">
        <f t="shared" si="141"/>
        <v>98.413654618473899</v>
      </c>
      <c r="S2254" s="5" t="s">
        <v>8330</v>
      </c>
      <c r="T2254" s="5" t="s">
        <v>8348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42326.672997685186</v>
      </c>
      <c r="K2255">
        <v>1445267347</v>
      </c>
      <c r="L2255" s="9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 s="5">
        <f t="shared" si="141"/>
        <v>107.32142857142857</v>
      </c>
      <c r="S2255" s="5" t="s">
        <v>8330</v>
      </c>
      <c r="T2255" s="5" t="s">
        <v>8348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42759.647777777776</v>
      </c>
      <c r="K2256">
        <v>1484667168</v>
      </c>
      <c r="L2256" s="9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 s="5">
        <f t="shared" si="141"/>
        <v>11.67005076142132</v>
      </c>
      <c r="S2256" s="5" t="s">
        <v>8330</v>
      </c>
      <c r="T2256" s="5" t="s">
        <v>8348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42497.951979166668</v>
      </c>
      <c r="K2257">
        <v>1460069451</v>
      </c>
      <c r="L2257" s="9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 s="5">
        <f t="shared" si="141"/>
        <v>41.782287822878232</v>
      </c>
      <c r="S2257" s="5" t="s">
        <v>8330</v>
      </c>
      <c r="T2257" s="5" t="s">
        <v>8348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42696.451921296291</v>
      </c>
      <c r="K2258">
        <v>1478602246</v>
      </c>
      <c r="L2258" s="9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 s="5">
        <f t="shared" si="141"/>
        <v>21.38</v>
      </c>
      <c r="S2258" s="5" t="s">
        <v>8330</v>
      </c>
      <c r="T2258" s="5" t="s">
        <v>8348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42540.958333333328</v>
      </c>
      <c r="K2259">
        <v>1463351329</v>
      </c>
      <c r="L2259" s="9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 s="5">
        <f t="shared" si="141"/>
        <v>94.103550295857985</v>
      </c>
      <c r="S2259" s="5" t="s">
        <v>8330</v>
      </c>
      <c r="T2259" s="5" t="s">
        <v>8348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42166.75100694444</v>
      </c>
      <c r="K2260">
        <v>1431453687</v>
      </c>
      <c r="L2260" s="9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 s="5">
        <f t="shared" si="141"/>
        <v>15.721951219512196</v>
      </c>
      <c r="S2260" s="5" t="s">
        <v>8330</v>
      </c>
      <c r="T2260" s="5" t="s">
        <v>8348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42712.804814814815</v>
      </c>
      <c r="K2261">
        <v>1480360736</v>
      </c>
      <c r="L2261" s="9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 s="5">
        <f t="shared" si="141"/>
        <v>90.635922330097088</v>
      </c>
      <c r="S2261" s="5" t="s">
        <v>8330</v>
      </c>
      <c r="T2261" s="5" t="s">
        <v>8348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41724.975115740745</v>
      </c>
      <c r="K2262">
        <v>1393287850</v>
      </c>
      <c r="L2262" s="9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 s="5">
        <f t="shared" si="141"/>
        <v>97.297619047619051</v>
      </c>
      <c r="S2262" s="5" t="s">
        <v>8330</v>
      </c>
      <c r="T2262" s="5" t="s">
        <v>8348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42780.724768518514</v>
      </c>
      <c r="K2263">
        <v>1485278620</v>
      </c>
      <c r="L2263" s="9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 s="5">
        <f t="shared" si="141"/>
        <v>37.11904761904762</v>
      </c>
      <c r="S2263" s="5" t="s">
        <v>8330</v>
      </c>
      <c r="T2263" s="5" t="s">
        <v>8348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41961</v>
      </c>
      <c r="K2264">
        <v>1413295358</v>
      </c>
      <c r="L2264" s="9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 s="5">
        <f t="shared" si="141"/>
        <v>28.104972375690608</v>
      </c>
      <c r="S2264" s="5" t="s">
        <v>8330</v>
      </c>
      <c r="T2264" s="5" t="s">
        <v>8348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42035.832326388889</v>
      </c>
      <c r="K2265">
        <v>1420919913</v>
      </c>
      <c r="L2265" s="9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 s="5">
        <f t="shared" si="141"/>
        <v>144.43333333333334</v>
      </c>
      <c r="S2265" s="5" t="s">
        <v>8330</v>
      </c>
      <c r="T2265" s="5" t="s">
        <v>8348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42513.125</v>
      </c>
      <c r="K2266">
        <v>1462543114</v>
      </c>
      <c r="L2266" s="9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 s="5">
        <f t="shared" si="141"/>
        <v>24.274157303370785</v>
      </c>
      <c r="S2266" s="5" t="s">
        <v>8330</v>
      </c>
      <c r="T2266" s="5" t="s">
        <v>8348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42696.853090277778</v>
      </c>
      <c r="K2267">
        <v>1479241707</v>
      </c>
      <c r="L2267" s="9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 s="5">
        <f t="shared" si="141"/>
        <v>35.117647058823529</v>
      </c>
      <c r="S2267" s="5" t="s">
        <v>8330</v>
      </c>
      <c r="T2267" s="5" t="s">
        <v>8348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42487.083333333328</v>
      </c>
      <c r="K2268">
        <v>1460235592</v>
      </c>
      <c r="L2268" s="9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 s="5">
        <f t="shared" si="141"/>
        <v>24.762886597938145</v>
      </c>
      <c r="S2268" s="5" t="s">
        <v>8330</v>
      </c>
      <c r="T2268" s="5" t="s">
        <v>8348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41994.041666666672</v>
      </c>
      <c r="K2269">
        <v>1416945297</v>
      </c>
      <c r="L2269" s="9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 s="5">
        <f t="shared" si="141"/>
        <v>188.37871287128712</v>
      </c>
      <c r="S2269" s="5" t="s">
        <v>8330</v>
      </c>
      <c r="T2269" s="5" t="s">
        <v>8348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42806.082349537035</v>
      </c>
      <c r="K2270">
        <v>1486691915</v>
      </c>
      <c r="L2270" s="9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102.60000000000001</v>
      </c>
      <c r="R2270" s="5">
        <f t="shared" si="141"/>
        <v>148.08247422680412</v>
      </c>
      <c r="S2270" s="5" t="s">
        <v>8330</v>
      </c>
      <c r="T2270" s="5" t="s">
        <v>8348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42801.208333333328</v>
      </c>
      <c r="K2271">
        <v>1486745663</v>
      </c>
      <c r="L2271" s="9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 s="5">
        <f t="shared" si="141"/>
        <v>49.934589800443462</v>
      </c>
      <c r="S2271" s="5" t="s">
        <v>8330</v>
      </c>
      <c r="T2271" s="5" t="s">
        <v>8348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42745.915972222225</v>
      </c>
      <c r="K2272">
        <v>1482353513</v>
      </c>
      <c r="L2272" s="9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 s="5">
        <f t="shared" si="141"/>
        <v>107.82155688622754</v>
      </c>
      <c r="S2272" s="5" t="s">
        <v>8330</v>
      </c>
      <c r="T2272" s="5" t="s">
        <v>8348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42714.000046296293</v>
      </c>
      <c r="K2273">
        <v>1478736004</v>
      </c>
      <c r="L2273" s="9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283.09000000000003</v>
      </c>
      <c r="R2273" s="5">
        <f t="shared" si="141"/>
        <v>42.63403614457831</v>
      </c>
      <c r="S2273" s="5" t="s">
        <v>8330</v>
      </c>
      <c r="T2273" s="5" t="s">
        <v>8348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42345.699490740735</v>
      </c>
      <c r="K2274">
        <v>1446914836</v>
      </c>
      <c r="L2274" s="9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1356.6000000000001</v>
      </c>
      <c r="R2274" s="5">
        <f t="shared" si="141"/>
        <v>14.370762711864407</v>
      </c>
      <c r="S2274" s="5" t="s">
        <v>8330</v>
      </c>
      <c r="T2274" s="5" t="s">
        <v>8348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42806.507430555561</v>
      </c>
      <c r="K2275">
        <v>1487164242</v>
      </c>
      <c r="L2275" s="9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220.35999999999999</v>
      </c>
      <c r="R2275" s="5">
        <f t="shared" si="141"/>
        <v>37.476190476190474</v>
      </c>
      <c r="S2275" s="5" t="s">
        <v>8330</v>
      </c>
      <c r="T2275" s="5" t="s">
        <v>8348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41693.500659722224</v>
      </c>
      <c r="K2276">
        <v>1390564857</v>
      </c>
      <c r="L2276" s="9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 s="5">
        <f t="shared" si="141"/>
        <v>30.202020202020201</v>
      </c>
      <c r="S2276" s="5" t="s">
        <v>8330</v>
      </c>
      <c r="T2276" s="5" t="s">
        <v>8348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41995.616655092599</v>
      </c>
      <c r="K2277">
        <v>1416667679</v>
      </c>
      <c r="L2277" s="9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 s="5">
        <f t="shared" si="141"/>
        <v>33.550632911392405</v>
      </c>
      <c r="S2277" s="5" t="s">
        <v>8330</v>
      </c>
      <c r="T2277" s="5" t="s">
        <v>8348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41644.651493055557</v>
      </c>
      <c r="K2278">
        <v>1386344289</v>
      </c>
      <c r="L2278" s="9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105.81826105905425</v>
      </c>
      <c r="R2278" s="5">
        <f t="shared" si="141"/>
        <v>64.74666666666667</v>
      </c>
      <c r="S2278" s="5" t="s">
        <v>8330</v>
      </c>
      <c r="T2278" s="5" t="s">
        <v>8348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40966.678506944445</v>
      </c>
      <c r="K2279">
        <v>1327767423</v>
      </c>
      <c r="L2279" s="9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 s="5">
        <f t="shared" si="141"/>
        <v>57.932367149758456</v>
      </c>
      <c r="S2279" s="5" t="s">
        <v>8330</v>
      </c>
      <c r="T2279" s="5" t="s">
        <v>8348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42372.957638888889</v>
      </c>
      <c r="K2280">
        <v>1448902867</v>
      </c>
      <c r="L2280" s="9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 s="5">
        <f t="shared" si="141"/>
        <v>53.078431372549019</v>
      </c>
      <c r="S2280" s="5" t="s">
        <v>8330</v>
      </c>
      <c r="T2280" s="5" t="s">
        <v>8348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42039.166666666672</v>
      </c>
      <c r="K2281">
        <v>1421436099</v>
      </c>
      <c r="L2281" s="9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 s="5">
        <f t="shared" si="141"/>
        <v>48.0625</v>
      </c>
      <c r="S2281" s="5" t="s">
        <v>8330</v>
      </c>
      <c r="T2281" s="5" t="s">
        <v>8348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42264.624895833331</v>
      </c>
      <c r="K2282">
        <v>1439909991</v>
      </c>
      <c r="L2282" s="9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 s="5">
        <f t="shared" si="141"/>
        <v>82.396874999999994</v>
      </c>
      <c r="S2282" s="5" t="s">
        <v>8330</v>
      </c>
      <c r="T2282" s="5" t="s">
        <v>8348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40749.284722222219</v>
      </c>
      <c r="K2283">
        <v>1306219897</v>
      </c>
      <c r="L2283" s="9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 s="5">
        <f t="shared" si="141"/>
        <v>50.454545454545453</v>
      </c>
      <c r="S2283" s="5" t="s">
        <v>8322</v>
      </c>
      <c r="T2283" s="5" t="s">
        <v>8323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42383.17460648148</v>
      </c>
      <c r="K2284">
        <v>1447560686</v>
      </c>
      <c r="L2284" s="9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185.33333333333331</v>
      </c>
      <c r="R2284" s="5">
        <f t="shared" si="141"/>
        <v>115.83333333333333</v>
      </c>
      <c r="S2284" s="5" t="s">
        <v>8322</v>
      </c>
      <c r="T2284" s="5" t="s">
        <v>8323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41038.083379629628</v>
      </c>
      <c r="K2285">
        <v>1331348404</v>
      </c>
      <c r="L2285" s="9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100.85533333333332</v>
      </c>
      <c r="R2285" s="5">
        <f t="shared" si="141"/>
        <v>63.03458333333333</v>
      </c>
      <c r="S2285" s="5" t="s">
        <v>8322</v>
      </c>
      <c r="T2285" s="5" t="s">
        <v>8323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40614.166666666664</v>
      </c>
      <c r="K2286">
        <v>1297451245</v>
      </c>
      <c r="L2286" s="9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106.22116666666668</v>
      </c>
      <c r="R2286" s="5">
        <f t="shared" si="141"/>
        <v>108.02152542372882</v>
      </c>
      <c r="S2286" s="5" t="s">
        <v>8322</v>
      </c>
      <c r="T2286" s="5" t="s">
        <v>8323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41089.185682870368</v>
      </c>
      <c r="K2287">
        <v>1338352043</v>
      </c>
      <c r="L2287" s="9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121.36666666666667</v>
      </c>
      <c r="R2287" s="5">
        <f t="shared" si="141"/>
        <v>46.088607594936711</v>
      </c>
      <c r="S2287" s="5" t="s">
        <v>8322</v>
      </c>
      <c r="T2287" s="5" t="s">
        <v>8323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41523.165972222225</v>
      </c>
      <c r="K2288">
        <v>1376003254</v>
      </c>
      <c r="L2288" s="9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 s="5">
        <f t="shared" si="141"/>
        <v>107.21428571428571</v>
      </c>
      <c r="S2288" s="5" t="s">
        <v>8322</v>
      </c>
      <c r="T2288" s="5" t="s">
        <v>8323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41813.667361111111</v>
      </c>
      <c r="K2289">
        <v>1401724860</v>
      </c>
      <c r="L2289" s="9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 s="5">
        <f t="shared" si="141"/>
        <v>50.9338679245283</v>
      </c>
      <c r="S2289" s="5" t="s">
        <v>8322</v>
      </c>
      <c r="T2289" s="5" t="s">
        <v>8323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41086.75</v>
      </c>
      <c r="K2290">
        <v>1339098689</v>
      </c>
      <c r="L2290" s="9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 s="5">
        <f t="shared" si="141"/>
        <v>40.04</v>
      </c>
      <c r="S2290" s="5" t="s">
        <v>8322</v>
      </c>
      <c r="T2290" s="5" t="s">
        <v>8323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41614.973611111112</v>
      </c>
      <c r="K2291">
        <v>1382659060</v>
      </c>
      <c r="L2291" s="9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 s="5">
        <f t="shared" si="141"/>
        <v>64.44</v>
      </c>
      <c r="S2291" s="5" t="s">
        <v>8322</v>
      </c>
      <c r="T2291" s="5" t="s">
        <v>8323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40148.708333333336</v>
      </c>
      <c r="K2292">
        <v>1252908330</v>
      </c>
      <c r="L2292" s="9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 s="5">
        <f t="shared" si="141"/>
        <v>53.827586206896555</v>
      </c>
      <c r="S2292" s="5" t="s">
        <v>8322</v>
      </c>
      <c r="T2292" s="5" t="s">
        <v>8323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41022.166666666664</v>
      </c>
      <c r="K2293">
        <v>1332199618</v>
      </c>
      <c r="L2293" s="9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 s="5">
        <f t="shared" si="141"/>
        <v>100.46511627906976</v>
      </c>
      <c r="S2293" s="5" t="s">
        <v>8322</v>
      </c>
      <c r="T2293" s="5" t="s">
        <v>8323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41017.697638888887</v>
      </c>
      <c r="K2294">
        <v>1332175476</v>
      </c>
      <c r="L2294" s="9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</v>
      </c>
      <c r="R2294" s="5">
        <f t="shared" si="141"/>
        <v>46.630652173913049</v>
      </c>
      <c r="S2294" s="5" t="s">
        <v>8322</v>
      </c>
      <c r="T2294" s="5" t="s">
        <v>8323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41177.165972222225</v>
      </c>
      <c r="K2295">
        <v>1346345999</v>
      </c>
      <c r="L2295" s="9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 s="5">
        <f t="shared" si="141"/>
        <v>34.074074074074076</v>
      </c>
      <c r="S2295" s="5" t="s">
        <v>8322</v>
      </c>
      <c r="T2295" s="5" t="s">
        <v>8323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41294.72314814815</v>
      </c>
      <c r="K2296">
        <v>1356110480</v>
      </c>
      <c r="L2296" s="9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146.08079999999998</v>
      </c>
      <c r="R2296" s="5">
        <f t="shared" si="141"/>
        <v>65.214642857142863</v>
      </c>
      <c r="S2296" s="5" t="s">
        <v>8322</v>
      </c>
      <c r="T2296" s="5" t="s">
        <v>8323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41300.954351851848</v>
      </c>
      <c r="K2297">
        <v>1356648856</v>
      </c>
      <c r="L2297" s="9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 s="5">
        <f t="shared" si="141"/>
        <v>44.205882352941174</v>
      </c>
      <c r="S2297" s="5" t="s">
        <v>8322</v>
      </c>
      <c r="T2297" s="5" t="s">
        <v>8323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40962.731782407405</v>
      </c>
      <c r="K2298">
        <v>1326994426</v>
      </c>
      <c r="L2298" s="9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149.07142857142856</v>
      </c>
      <c r="R2298" s="5">
        <f t="shared" si="141"/>
        <v>71.965517241379317</v>
      </c>
      <c r="S2298" s="5" t="s">
        <v>8322</v>
      </c>
      <c r="T2298" s="5" t="s">
        <v>8323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40982.165972222225</v>
      </c>
      <c r="K2299">
        <v>1328749249</v>
      </c>
      <c r="L2299" s="9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 s="5">
        <f t="shared" si="141"/>
        <v>52.94736842105263</v>
      </c>
      <c r="S2299" s="5" t="s">
        <v>8322</v>
      </c>
      <c r="T2299" s="5" t="s">
        <v>8323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41724.798993055556</v>
      </c>
      <c r="K2300">
        <v>1393272633</v>
      </c>
      <c r="L2300" s="9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105.07333333333332</v>
      </c>
      <c r="R2300" s="5">
        <f t="shared" si="141"/>
        <v>109.45138888888889</v>
      </c>
      <c r="S2300" s="5" t="s">
        <v>8322</v>
      </c>
      <c r="T2300" s="5" t="s">
        <v>8323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40580.032511574071</v>
      </c>
      <c r="K2301">
        <v>1295657209</v>
      </c>
      <c r="L2301" s="9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350.16666666666663</v>
      </c>
      <c r="R2301" s="5">
        <f t="shared" si="141"/>
        <v>75.035714285714292</v>
      </c>
      <c r="S2301" s="5" t="s">
        <v>8322</v>
      </c>
      <c r="T2301" s="5" t="s">
        <v>8323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41088.727037037039</v>
      </c>
      <c r="K2302">
        <v>1339694816</v>
      </c>
      <c r="L2302" s="9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 s="5">
        <f t="shared" si="141"/>
        <v>115.71428571428571</v>
      </c>
      <c r="S2302" s="5" t="s">
        <v>8322</v>
      </c>
      <c r="T2302" s="5" t="s">
        <v>8323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41446.146944444445</v>
      </c>
      <c r="K2303">
        <v>1369193496</v>
      </c>
      <c r="L2303" s="9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 s="5">
        <f t="shared" si="141"/>
        <v>31.659810426540286</v>
      </c>
      <c r="S2303" s="5" t="s">
        <v>8322</v>
      </c>
      <c r="T2303" s="5" t="s">
        <v>8326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41639.291666666664</v>
      </c>
      <c r="K2304">
        <v>1385585434</v>
      </c>
      <c r="L2304" s="9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 s="5">
        <f t="shared" si="141"/>
        <v>46.176470588235297</v>
      </c>
      <c r="S2304" s="5" t="s">
        <v>8322</v>
      </c>
      <c r="T2304" s="5" t="s">
        <v>8326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40890.152731481481</v>
      </c>
      <c r="K2305">
        <v>1320287996</v>
      </c>
      <c r="L2305" s="9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 s="5">
        <f t="shared" si="141"/>
        <v>68.481650485436887</v>
      </c>
      <c r="S2305" s="5" t="s">
        <v>8322</v>
      </c>
      <c r="T2305" s="5" t="s">
        <v>8326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40544.207638888889</v>
      </c>
      <c r="K2306">
        <v>1290281691</v>
      </c>
      <c r="L2306" s="9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(E2306/D2306)*100</f>
        <v>100.70033333333335</v>
      </c>
      <c r="R2306" s="5">
        <f t="shared" ref="R2306:R2369" si="145">E2306/N2306</f>
        <v>53.469203539823013</v>
      </c>
      <c r="S2306" s="5" t="s">
        <v>8322</v>
      </c>
      <c r="T2306" s="5" t="s">
        <v>8326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</f>
        <v>41859.75</v>
      </c>
      <c r="K2307">
        <v>1405356072</v>
      </c>
      <c r="L2307" s="9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101.22777777777779</v>
      </c>
      <c r="R2307" s="5">
        <f t="shared" si="145"/>
        <v>109.10778443113773</v>
      </c>
      <c r="S2307" s="5" t="s">
        <v>8322</v>
      </c>
      <c r="T2307" s="5" t="s">
        <v>8326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40978.16815972222</v>
      </c>
      <c r="K2308">
        <v>1328760129</v>
      </c>
      <c r="L2308" s="9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 s="5">
        <f t="shared" si="145"/>
        <v>51.185616438356163</v>
      </c>
      <c r="S2308" s="5" t="s">
        <v>8322</v>
      </c>
      <c r="T2308" s="5" t="s">
        <v>8326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41034.802407407406</v>
      </c>
      <c r="K2309">
        <v>1333653333</v>
      </c>
      <c r="L2309" s="9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 s="5">
        <f t="shared" si="145"/>
        <v>27.936800000000002</v>
      </c>
      <c r="S2309" s="5" t="s">
        <v>8322</v>
      </c>
      <c r="T2309" s="5" t="s">
        <v>8326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41880.041666666664</v>
      </c>
      <c r="K2310">
        <v>1406847996</v>
      </c>
      <c r="L2310" s="9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 s="5">
        <f t="shared" si="145"/>
        <v>82.496921824104234</v>
      </c>
      <c r="S2310" s="5" t="s">
        <v>8322</v>
      </c>
      <c r="T2310" s="5" t="s">
        <v>8326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41342.987696759257</v>
      </c>
      <c r="K2311">
        <v>1359848537</v>
      </c>
      <c r="L2311" s="9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106.67450000000001</v>
      </c>
      <c r="R2311" s="5">
        <f t="shared" si="145"/>
        <v>59.817476635514019</v>
      </c>
      <c r="S2311" s="5" t="s">
        <v>8322</v>
      </c>
      <c r="T2311" s="5" t="s">
        <v>8326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41354.752488425926</v>
      </c>
      <c r="K2312">
        <v>1361300615</v>
      </c>
      <c r="L2312" s="9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 s="5">
        <f t="shared" si="145"/>
        <v>64.816470588235291</v>
      </c>
      <c r="S2312" s="5" t="s">
        <v>8322</v>
      </c>
      <c r="T2312" s="5" t="s">
        <v>8326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41766.004502314812</v>
      </c>
      <c r="K2313">
        <v>1396829189</v>
      </c>
      <c r="L2313" s="9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 s="5">
        <f t="shared" si="145"/>
        <v>90.09615384615384</v>
      </c>
      <c r="S2313" s="5" t="s">
        <v>8322</v>
      </c>
      <c r="T2313" s="5" t="s">
        <v>8326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41747.958333333336</v>
      </c>
      <c r="K2314">
        <v>1395155478</v>
      </c>
      <c r="L2314" s="9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 s="5">
        <f t="shared" si="145"/>
        <v>40.962025316455694</v>
      </c>
      <c r="S2314" s="5" t="s">
        <v>8322</v>
      </c>
      <c r="T2314" s="5" t="s">
        <v>8326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41032.958634259259</v>
      </c>
      <c r="K2315">
        <v>1333494026</v>
      </c>
      <c r="L2315" s="9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175.84040000000002</v>
      </c>
      <c r="R2315" s="5">
        <f t="shared" si="145"/>
        <v>56.000127388535034</v>
      </c>
      <c r="S2315" s="5" t="s">
        <v>8322</v>
      </c>
      <c r="T2315" s="5" t="s">
        <v>8326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41067.551585648151</v>
      </c>
      <c r="K2316">
        <v>1336482857</v>
      </c>
      <c r="L2316" s="9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 s="5">
        <f t="shared" si="145"/>
        <v>37.672800000000002</v>
      </c>
      <c r="S2316" s="5" t="s">
        <v>8322</v>
      </c>
      <c r="T2316" s="5" t="s">
        <v>8326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41034.72619212963</v>
      </c>
      <c r="K2317">
        <v>1333646743</v>
      </c>
      <c r="L2317" s="9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102.60000000000001</v>
      </c>
      <c r="R2317" s="5">
        <f t="shared" si="145"/>
        <v>40.078125</v>
      </c>
      <c r="S2317" s="5" t="s">
        <v>8322</v>
      </c>
      <c r="T2317" s="5" t="s">
        <v>8326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40156.76666666667</v>
      </c>
      <c r="K2318">
        <v>1253726650</v>
      </c>
      <c r="L2318" s="9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 s="5">
        <f t="shared" si="145"/>
        <v>78.031999999999996</v>
      </c>
      <c r="S2318" s="5" t="s">
        <v>8322</v>
      </c>
      <c r="T2318" s="5" t="s">
        <v>8326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40224.208333333336</v>
      </c>
      <c r="K2319">
        <v>1263474049</v>
      </c>
      <c r="L2319" s="9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 s="5">
        <f t="shared" si="145"/>
        <v>18.90909090909091</v>
      </c>
      <c r="S2319" s="5" t="s">
        <v>8322</v>
      </c>
      <c r="T2319" s="5" t="s">
        <v>8326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40082.165972222225</v>
      </c>
      <c r="K2320">
        <v>1251214014</v>
      </c>
      <c r="L2320" s="9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121.05999999999999</v>
      </c>
      <c r="R2320" s="5">
        <f t="shared" si="145"/>
        <v>37.134969325153371</v>
      </c>
      <c r="S2320" s="5" t="s">
        <v>8322</v>
      </c>
      <c r="T2320" s="5" t="s">
        <v>8326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41623.082002314812</v>
      </c>
      <c r="K2321">
        <v>1384480685</v>
      </c>
      <c r="L2321" s="9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107.69999999999999</v>
      </c>
      <c r="R2321" s="5">
        <f t="shared" si="145"/>
        <v>41.961038961038959</v>
      </c>
      <c r="S2321" s="5" t="s">
        <v>8322</v>
      </c>
      <c r="T2321" s="5" t="s">
        <v>8326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41731.775462962964</v>
      </c>
      <c r="K2322">
        <v>1393443400</v>
      </c>
      <c r="L2322" s="9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 s="5">
        <f t="shared" si="145"/>
        <v>61.044943820224717</v>
      </c>
      <c r="S2322" s="5" t="s">
        <v>8322</v>
      </c>
      <c r="T2322" s="5" t="s">
        <v>8326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42829.21876157407</v>
      </c>
      <c r="K2323">
        <v>1488694501</v>
      </c>
      <c r="L2323" s="9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 s="5">
        <f t="shared" si="145"/>
        <v>64.53125</v>
      </c>
      <c r="S2323" s="5" t="s">
        <v>8333</v>
      </c>
      <c r="T2323" s="5" t="s">
        <v>8349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42834.853807870371</v>
      </c>
      <c r="K2324">
        <v>1489181369</v>
      </c>
      <c r="L2324" s="9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3.1481481481481479</v>
      </c>
      <c r="R2324" s="5">
        <f t="shared" si="145"/>
        <v>21.25</v>
      </c>
      <c r="S2324" s="5" t="s">
        <v>8333</v>
      </c>
      <c r="T2324" s="5" t="s">
        <v>8349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42814.755173611105</v>
      </c>
      <c r="K2325">
        <v>1489428447</v>
      </c>
      <c r="L2325" s="9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 s="5">
        <f t="shared" si="145"/>
        <v>30</v>
      </c>
      <c r="S2325" s="5" t="s">
        <v>8333</v>
      </c>
      <c r="T2325" s="5" t="s">
        <v>8349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42820.843576388885</v>
      </c>
      <c r="K2326">
        <v>1487970885</v>
      </c>
      <c r="L2326" s="9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 s="5">
        <f t="shared" si="145"/>
        <v>25.491803278688526</v>
      </c>
      <c r="S2326" s="5" t="s">
        <v>8333</v>
      </c>
      <c r="T2326" s="5" t="s">
        <v>8349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42823.980682870373</v>
      </c>
      <c r="K2327">
        <v>1488241931</v>
      </c>
      <c r="L2327" s="9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 s="5">
        <f t="shared" si="145"/>
        <v>11.428571428571429</v>
      </c>
      <c r="S2327" s="5" t="s">
        <v>8333</v>
      </c>
      <c r="T2327" s="5" t="s">
        <v>8349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42855.708333333328</v>
      </c>
      <c r="K2328">
        <v>1489106948</v>
      </c>
      <c r="L2328" s="9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 s="5">
        <f t="shared" si="145"/>
        <v>108</v>
      </c>
      <c r="S2328" s="5" t="s">
        <v>8333</v>
      </c>
      <c r="T2328" s="5" t="s">
        <v>8349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41877.917129629634</v>
      </c>
      <c r="K2329">
        <v>1406066440</v>
      </c>
      <c r="L2329" s="9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 s="5">
        <f t="shared" si="145"/>
        <v>54.883162444113267</v>
      </c>
      <c r="S2329" s="5" t="s">
        <v>8333</v>
      </c>
      <c r="T2329" s="5" t="s">
        <v>8349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42169.781678240746</v>
      </c>
      <c r="K2330">
        <v>1431715537</v>
      </c>
      <c r="L2330" s="9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254.45000000000002</v>
      </c>
      <c r="R2330" s="5">
        <f t="shared" si="145"/>
        <v>47.383612662942269</v>
      </c>
      <c r="S2330" s="5" t="s">
        <v>8333</v>
      </c>
      <c r="T2330" s="5" t="s">
        <v>8349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41837.624374999999</v>
      </c>
      <c r="K2331">
        <v>1403017146</v>
      </c>
      <c r="L2331" s="9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105.91999999999999</v>
      </c>
      <c r="R2331" s="5">
        <f t="shared" si="145"/>
        <v>211.84</v>
      </c>
      <c r="S2331" s="5" t="s">
        <v>8333</v>
      </c>
      <c r="T2331" s="5" t="s">
        <v>8349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42363</v>
      </c>
      <c r="K2332">
        <v>1448400943</v>
      </c>
      <c r="L2332" s="9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102.42285714285715</v>
      </c>
      <c r="R2332" s="5">
        <f t="shared" si="145"/>
        <v>219.92638036809817</v>
      </c>
      <c r="S2332" s="5" t="s">
        <v>8333</v>
      </c>
      <c r="T2332" s="5" t="s">
        <v>8349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41869.005671296298</v>
      </c>
      <c r="K2333">
        <v>1405728490</v>
      </c>
      <c r="L2333" s="9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 s="5">
        <f t="shared" si="145"/>
        <v>40.795406360424032</v>
      </c>
      <c r="S2333" s="5" t="s">
        <v>8333</v>
      </c>
      <c r="T2333" s="5" t="s">
        <v>8349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42041.628136574072</v>
      </c>
      <c r="K2334">
        <v>1420643071</v>
      </c>
      <c r="L2334" s="9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 s="5">
        <f t="shared" si="145"/>
        <v>75.502840909090907</v>
      </c>
      <c r="S2334" s="5" t="s">
        <v>8333</v>
      </c>
      <c r="T2334" s="5" t="s">
        <v>8349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41788.743055555555</v>
      </c>
      <c r="K2335">
        <v>1399563390</v>
      </c>
      <c r="L2335" s="9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 s="5">
        <f t="shared" si="145"/>
        <v>13.542553191489361</v>
      </c>
      <c r="S2335" s="5" t="s">
        <v>8333</v>
      </c>
      <c r="T2335" s="5" t="s">
        <v>8349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41948.731944444444</v>
      </c>
      <c r="K2336">
        <v>1412611498</v>
      </c>
      <c r="L2336" s="9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 s="5">
        <f t="shared" si="145"/>
        <v>60.865671641791046</v>
      </c>
      <c r="S2336" s="5" t="s">
        <v>8333</v>
      </c>
      <c r="T2336" s="5" t="s">
        <v>8349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41801.572256944448</v>
      </c>
      <c r="K2337">
        <v>1399902243</v>
      </c>
      <c r="L2337" s="9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 s="5">
        <f t="shared" si="145"/>
        <v>115.69230769230769</v>
      </c>
      <c r="S2337" s="5" t="s">
        <v>8333</v>
      </c>
      <c r="T2337" s="5" t="s">
        <v>8349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41706.924710648149</v>
      </c>
      <c r="K2338">
        <v>1390860695</v>
      </c>
      <c r="L2338" s="9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 s="5">
        <f t="shared" si="145"/>
        <v>48.104623556581984</v>
      </c>
      <c r="S2338" s="5" t="s">
        <v>8333</v>
      </c>
      <c r="T2338" s="5" t="s">
        <v>8349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41816.640543981484</v>
      </c>
      <c r="K2339">
        <v>1401204143</v>
      </c>
      <c r="L2339" s="9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 s="5">
        <f t="shared" si="145"/>
        <v>74.184357541899445</v>
      </c>
      <c r="S2339" s="5" t="s">
        <v>8333</v>
      </c>
      <c r="T2339" s="5" t="s">
        <v>8349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41819.896805555552</v>
      </c>
      <c r="K2340">
        <v>1401485484</v>
      </c>
      <c r="L2340" s="9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101.14333333333335</v>
      </c>
      <c r="R2340" s="5">
        <f t="shared" si="145"/>
        <v>123.34552845528455</v>
      </c>
      <c r="S2340" s="5" t="s">
        <v>8333</v>
      </c>
      <c r="T2340" s="5" t="s">
        <v>8349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42723.332638888889</v>
      </c>
      <c r="K2341">
        <v>1479496309</v>
      </c>
      <c r="L2341" s="9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294.20799999999997</v>
      </c>
      <c r="R2341" s="5">
        <f t="shared" si="145"/>
        <v>66.623188405797094</v>
      </c>
      <c r="S2341" s="5" t="s">
        <v>8333</v>
      </c>
      <c r="T2341" s="5" t="s">
        <v>8349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42673.642800925925</v>
      </c>
      <c r="K2342">
        <v>1475249138</v>
      </c>
      <c r="L2342" s="9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105.77749999999999</v>
      </c>
      <c r="R2342" s="5">
        <f t="shared" si="145"/>
        <v>104.99007444168734</v>
      </c>
      <c r="S2342" s="5" t="s">
        <v>8333</v>
      </c>
      <c r="T2342" s="5" t="s">
        <v>8349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42197.813703703709</v>
      </c>
      <c r="K2343">
        <v>1434137504</v>
      </c>
      <c r="L2343" s="9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5" t="e">
        <f t="shared" si="145"/>
        <v>#DIV/0!</v>
      </c>
      <c r="S2343" s="5" t="s">
        <v>8316</v>
      </c>
      <c r="T2343" s="5" t="s">
        <v>8317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41918.208333333336</v>
      </c>
      <c r="K2344">
        <v>1410799870</v>
      </c>
      <c r="L2344" s="9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5" t="e">
        <f t="shared" si="145"/>
        <v>#DIV/0!</v>
      </c>
      <c r="S2344" s="5" t="s">
        <v>8316</v>
      </c>
      <c r="T2344" s="5" t="s">
        <v>8317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42377.82430555555</v>
      </c>
      <c r="K2345">
        <v>1447962505</v>
      </c>
      <c r="L2345" s="9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 s="5">
        <f t="shared" si="145"/>
        <v>300</v>
      </c>
      <c r="S2345" s="5" t="s">
        <v>8316</v>
      </c>
      <c r="T2345" s="5" t="s">
        <v>8317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42545.727650462963</v>
      </c>
      <c r="K2346">
        <v>1464197269</v>
      </c>
      <c r="L2346" s="9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 s="5">
        <f t="shared" si="145"/>
        <v>1</v>
      </c>
      <c r="S2346" s="5" t="s">
        <v>8316</v>
      </c>
      <c r="T2346" s="5" t="s">
        <v>8317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42094.985416666663</v>
      </c>
      <c r="K2347">
        <v>1424822556</v>
      </c>
      <c r="L2347" s="9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5" t="e">
        <f t="shared" si="145"/>
        <v>#DIV/0!</v>
      </c>
      <c r="S2347" s="5" t="s">
        <v>8316</v>
      </c>
      <c r="T2347" s="5" t="s">
        <v>8317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42660.79896990741</v>
      </c>
      <c r="K2348">
        <v>1472843431</v>
      </c>
      <c r="L2348" s="9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 s="5">
        <f t="shared" si="145"/>
        <v>13</v>
      </c>
      <c r="S2348" s="5" t="s">
        <v>8316</v>
      </c>
      <c r="T2348" s="5" t="s">
        <v>8317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42607.607361111113</v>
      </c>
      <c r="K2349">
        <v>1469543676</v>
      </c>
      <c r="L2349" s="9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 s="5">
        <f t="shared" si="145"/>
        <v>15</v>
      </c>
      <c r="S2349" s="5" t="s">
        <v>8316</v>
      </c>
      <c r="T2349" s="5" t="s">
        <v>8317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42420.932152777779</v>
      </c>
      <c r="K2350">
        <v>1450822938</v>
      </c>
      <c r="L2350" s="9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 s="5">
        <f t="shared" si="145"/>
        <v>54</v>
      </c>
      <c r="S2350" s="5" t="s">
        <v>8316</v>
      </c>
      <c r="T2350" s="5" t="s">
        <v>8317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42227.775787037041</v>
      </c>
      <c r="K2351">
        <v>1436812628</v>
      </c>
      <c r="L2351" s="9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5" t="e">
        <f t="shared" si="145"/>
        <v>#DIV/0!</v>
      </c>
      <c r="S2351" s="5" t="s">
        <v>8316</v>
      </c>
      <c r="T2351" s="5" t="s">
        <v>8317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42738.842245370368</v>
      </c>
      <c r="K2352">
        <v>1480882370</v>
      </c>
      <c r="L2352" s="9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5" t="e">
        <f t="shared" si="145"/>
        <v>#DIV/0!</v>
      </c>
      <c r="S2352" s="5" t="s">
        <v>8316</v>
      </c>
      <c r="T2352" s="5" t="s">
        <v>8317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42124.101145833338</v>
      </c>
      <c r="K2353">
        <v>1427768739</v>
      </c>
      <c r="L2353" s="9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 s="5">
        <f t="shared" si="145"/>
        <v>15.428571428571429</v>
      </c>
      <c r="S2353" s="5" t="s">
        <v>8316</v>
      </c>
      <c r="T2353" s="5" t="s">
        <v>8317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42161.633703703701</v>
      </c>
      <c r="K2354">
        <v>1428419552</v>
      </c>
      <c r="L2354" s="9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5" t="e">
        <f t="shared" si="145"/>
        <v>#DIV/0!</v>
      </c>
      <c r="S2354" s="5" t="s">
        <v>8316</v>
      </c>
      <c r="T2354" s="5" t="s">
        <v>8317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42115.676180555558</v>
      </c>
      <c r="K2355">
        <v>1428596022</v>
      </c>
      <c r="L2355" s="9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5" t="e">
        <f t="shared" si="145"/>
        <v>#DIV/0!</v>
      </c>
      <c r="S2355" s="5" t="s">
        <v>8316</v>
      </c>
      <c r="T2355" s="5" t="s">
        <v>8317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42014.722916666666</v>
      </c>
      <c r="K2356">
        <v>1415726460</v>
      </c>
      <c r="L2356" s="9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 s="5">
        <f t="shared" si="145"/>
        <v>25</v>
      </c>
      <c r="S2356" s="5" t="s">
        <v>8316</v>
      </c>
      <c r="T2356" s="5" t="s">
        <v>8317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42126.918240740735</v>
      </c>
      <c r="K2357">
        <v>1428012136</v>
      </c>
      <c r="L2357" s="9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 s="5">
        <f t="shared" si="145"/>
        <v>27.5</v>
      </c>
      <c r="S2357" s="5" t="s">
        <v>8316</v>
      </c>
      <c r="T2357" s="5" t="s">
        <v>8317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42160.78361111111</v>
      </c>
      <c r="K2358">
        <v>1430938104</v>
      </c>
      <c r="L2358" s="9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5" t="e">
        <f t="shared" si="145"/>
        <v>#DIV/0!</v>
      </c>
      <c r="S2358" s="5" t="s">
        <v>8316</v>
      </c>
      <c r="T2358" s="5" t="s">
        <v>8317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42294.620115740734</v>
      </c>
      <c r="K2359">
        <v>1442501578</v>
      </c>
      <c r="L2359" s="9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5" t="e">
        <f t="shared" si="145"/>
        <v>#DIV/0!</v>
      </c>
      <c r="S2359" s="5" t="s">
        <v>8316</v>
      </c>
      <c r="T2359" s="5" t="s">
        <v>8317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42035.027083333334</v>
      </c>
      <c r="K2360">
        <v>1417818036</v>
      </c>
      <c r="L2360" s="9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5" t="e">
        <f t="shared" si="145"/>
        <v>#DIV/0!</v>
      </c>
      <c r="S2360" s="5" t="s">
        <v>8316</v>
      </c>
      <c r="T2360" s="5" t="s">
        <v>8317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42219.649583333332</v>
      </c>
      <c r="K2361">
        <v>1433432124</v>
      </c>
      <c r="L2361" s="9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14.680000000000001</v>
      </c>
      <c r="R2361" s="5">
        <f t="shared" si="145"/>
        <v>367</v>
      </c>
      <c r="S2361" s="5" t="s">
        <v>8316</v>
      </c>
      <c r="T2361" s="5" t="s">
        <v>8317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42407.70694444445</v>
      </c>
      <c r="K2362">
        <v>1452272280</v>
      </c>
      <c r="L2362" s="9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 s="5">
        <f t="shared" si="145"/>
        <v>2</v>
      </c>
      <c r="S2362" s="5" t="s">
        <v>8316</v>
      </c>
      <c r="T2362" s="5" t="s">
        <v>8317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42490.916666666672</v>
      </c>
      <c r="K2363">
        <v>1459975008</v>
      </c>
      <c r="L2363" s="9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5" t="e">
        <f t="shared" si="145"/>
        <v>#DIV/0!</v>
      </c>
      <c r="S2363" s="5" t="s">
        <v>8316</v>
      </c>
      <c r="T2363" s="5" t="s">
        <v>8317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41984.688310185185</v>
      </c>
      <c r="K2364">
        <v>1415723470</v>
      </c>
      <c r="L2364" s="9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28.571428571428569</v>
      </c>
      <c r="R2364" s="5">
        <f t="shared" si="145"/>
        <v>60</v>
      </c>
      <c r="S2364" s="5" t="s">
        <v>8316</v>
      </c>
      <c r="T2364" s="5" t="s">
        <v>8317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42367.011574074073</v>
      </c>
      <c r="K2365">
        <v>1447460200</v>
      </c>
      <c r="L2365" s="9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5" t="e">
        <f t="shared" si="145"/>
        <v>#DIV/0!</v>
      </c>
      <c r="S2365" s="5" t="s">
        <v>8316</v>
      </c>
      <c r="T2365" s="5" t="s">
        <v>8317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42303.934675925921</v>
      </c>
      <c r="K2366">
        <v>1441146356</v>
      </c>
      <c r="L2366" s="9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5" t="e">
        <f t="shared" si="145"/>
        <v>#DIV/0!</v>
      </c>
      <c r="S2366" s="5" t="s">
        <v>8316</v>
      </c>
      <c r="T2366" s="5" t="s">
        <v>8317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42386.958333333328</v>
      </c>
      <c r="K2367">
        <v>1449596425</v>
      </c>
      <c r="L2367" s="9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5" t="e">
        <f t="shared" si="145"/>
        <v>#DIV/0!</v>
      </c>
      <c r="S2367" s="5" t="s">
        <v>8316</v>
      </c>
      <c r="T2367" s="5" t="s">
        <v>8317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42298.531631944439</v>
      </c>
      <c r="K2368">
        <v>1442839533</v>
      </c>
      <c r="L2368" s="9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 s="5">
        <f t="shared" si="145"/>
        <v>97.407407407407405</v>
      </c>
      <c r="S2368" s="5" t="s">
        <v>8316</v>
      </c>
      <c r="T2368" s="5" t="s">
        <v>8317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42485.928425925929</v>
      </c>
      <c r="K2369">
        <v>1456442216</v>
      </c>
      <c r="L2369" s="9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 s="5">
        <f t="shared" si="145"/>
        <v>47.857142857142854</v>
      </c>
      <c r="S2369" s="5" t="s">
        <v>8316</v>
      </c>
      <c r="T2369" s="5" t="s">
        <v>8317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42108.680150462969</v>
      </c>
      <c r="K2370">
        <v>1425143965</v>
      </c>
      <c r="L2370" s="9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(E2370/D2370)*100</f>
        <v>0.25</v>
      </c>
      <c r="R2370" s="5">
        <f t="shared" ref="R2370:R2433" si="149">E2370/N2370</f>
        <v>50</v>
      </c>
      <c r="S2370" s="5" t="s">
        <v>8316</v>
      </c>
      <c r="T2370" s="5" t="s">
        <v>8317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</f>
        <v>42410.812627314815</v>
      </c>
      <c r="K2371">
        <v>1452540611</v>
      </c>
      <c r="L2371" s="9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5" t="e">
        <f t="shared" si="149"/>
        <v>#DIV/0!</v>
      </c>
      <c r="S2371" s="5" t="s">
        <v>8316</v>
      </c>
      <c r="T2371" s="5" t="s">
        <v>8317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41991.18913194444</v>
      </c>
      <c r="K2372">
        <v>1416285141</v>
      </c>
      <c r="L2372" s="9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 s="5">
        <f t="shared" si="149"/>
        <v>20.5</v>
      </c>
      <c r="S2372" s="5" t="s">
        <v>8316</v>
      </c>
      <c r="T2372" s="5" t="s">
        <v>8317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42180.777731481481</v>
      </c>
      <c r="K2373">
        <v>1432665596</v>
      </c>
      <c r="L2373" s="9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5" t="e">
        <f t="shared" si="149"/>
        <v>#DIV/0!</v>
      </c>
      <c r="S2373" s="5" t="s">
        <v>8316</v>
      </c>
      <c r="T2373" s="5" t="s">
        <v>8317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42118.069108796291</v>
      </c>
      <c r="K2374">
        <v>1427247571</v>
      </c>
      <c r="L2374" s="9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 s="5">
        <f t="shared" si="149"/>
        <v>30</v>
      </c>
      <c r="S2374" s="5" t="s">
        <v>8316</v>
      </c>
      <c r="T2374" s="5" t="s">
        <v>8317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42245.662314814821</v>
      </c>
      <c r="K2375">
        <v>1438271624</v>
      </c>
      <c r="L2375" s="9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 s="5">
        <f t="shared" si="149"/>
        <v>50</v>
      </c>
      <c r="S2375" s="5" t="s">
        <v>8316</v>
      </c>
      <c r="T2375" s="5" t="s">
        <v>8317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42047.843287037031</v>
      </c>
      <c r="K2376">
        <v>1421180060</v>
      </c>
      <c r="L2376" s="9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 s="5">
        <f t="shared" si="149"/>
        <v>10</v>
      </c>
      <c r="S2376" s="5" t="s">
        <v>8316</v>
      </c>
      <c r="T2376" s="5" t="s">
        <v>8317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42622.836076388892</v>
      </c>
      <c r="K2377">
        <v>1470859437</v>
      </c>
      <c r="L2377" s="9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5" t="e">
        <f t="shared" si="149"/>
        <v>#DIV/0!</v>
      </c>
      <c r="S2377" s="5" t="s">
        <v>8316</v>
      </c>
      <c r="T2377" s="5" t="s">
        <v>8317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42348.925532407404</v>
      </c>
      <c r="K2378">
        <v>1447193566</v>
      </c>
      <c r="L2378" s="9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 s="5">
        <f t="shared" si="149"/>
        <v>81.582499999999996</v>
      </c>
      <c r="S2378" s="5" t="s">
        <v>8316</v>
      </c>
      <c r="T2378" s="5" t="s">
        <v>8317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42699.911840277782</v>
      </c>
      <c r="K2379">
        <v>1477515183</v>
      </c>
      <c r="L2379" s="9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5" t="e">
        <f t="shared" si="149"/>
        <v>#DIV/0!</v>
      </c>
      <c r="S2379" s="5" t="s">
        <v>8316</v>
      </c>
      <c r="T2379" s="5" t="s">
        <v>8317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42242.013078703705</v>
      </c>
      <c r="K2380">
        <v>1438042730</v>
      </c>
      <c r="L2380" s="9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5" t="e">
        <f t="shared" si="149"/>
        <v>#DIV/0!</v>
      </c>
      <c r="S2380" s="5" t="s">
        <v>8316</v>
      </c>
      <c r="T2380" s="5" t="s">
        <v>8317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42282.016388888893</v>
      </c>
      <c r="K2381">
        <v>1440116616</v>
      </c>
      <c r="L2381" s="9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5" t="e">
        <f t="shared" si="149"/>
        <v>#DIV/0!</v>
      </c>
      <c r="S2381" s="5" t="s">
        <v>8316</v>
      </c>
      <c r="T2381" s="5" t="s">
        <v>8317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42278.793310185181</v>
      </c>
      <c r="K2382">
        <v>1441134142</v>
      </c>
      <c r="L2382" s="9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 s="5">
        <f t="shared" si="149"/>
        <v>18.333333333333332</v>
      </c>
      <c r="S2382" s="5" t="s">
        <v>8316</v>
      </c>
      <c r="T2382" s="5" t="s">
        <v>8317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42104.935740740737</v>
      </c>
      <c r="K2383">
        <v>1426112848</v>
      </c>
      <c r="L2383" s="9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</v>
      </c>
      <c r="R2383" s="5">
        <f t="shared" si="149"/>
        <v>224.42857142857142</v>
      </c>
      <c r="S2383" s="5" t="s">
        <v>8316</v>
      </c>
      <c r="T2383" s="5" t="s">
        <v>8317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42220.187534722223</v>
      </c>
      <c r="K2384">
        <v>1436502603</v>
      </c>
      <c r="L2384" s="9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 s="5">
        <f t="shared" si="149"/>
        <v>37.5</v>
      </c>
      <c r="S2384" s="5" t="s">
        <v>8316</v>
      </c>
      <c r="T2384" s="5" t="s">
        <v>8317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42057.056793981479</v>
      </c>
      <c r="K2385">
        <v>1421976107</v>
      </c>
      <c r="L2385" s="9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 s="5">
        <f t="shared" si="149"/>
        <v>145</v>
      </c>
      <c r="S2385" s="5" t="s">
        <v>8316</v>
      </c>
      <c r="T2385" s="5" t="s">
        <v>8317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41957.109293981484</v>
      </c>
      <c r="K2386">
        <v>1413337043</v>
      </c>
      <c r="L2386" s="9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 s="5">
        <f t="shared" si="149"/>
        <v>1</v>
      </c>
      <c r="S2386" s="5" t="s">
        <v>8316</v>
      </c>
      <c r="T2386" s="5" t="s">
        <v>8317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42221.70175925926</v>
      </c>
      <c r="K2387">
        <v>1436201432</v>
      </c>
      <c r="L2387" s="9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 s="5">
        <f t="shared" si="149"/>
        <v>112.57142857142857</v>
      </c>
      <c r="S2387" s="5" t="s">
        <v>8316</v>
      </c>
      <c r="T2387" s="5" t="s">
        <v>8317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42014.838240740741</v>
      </c>
      <c r="K2388">
        <v>1415736424</v>
      </c>
      <c r="L2388" s="9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5" t="e">
        <f t="shared" si="149"/>
        <v>#DIV/0!</v>
      </c>
      <c r="S2388" s="5" t="s">
        <v>8316</v>
      </c>
      <c r="T2388" s="5" t="s">
        <v>8317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42573.626620370371</v>
      </c>
      <c r="K2389">
        <v>1465311740</v>
      </c>
      <c r="L2389" s="9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0.68399999999999994</v>
      </c>
      <c r="R2389" s="5">
        <f t="shared" si="149"/>
        <v>342</v>
      </c>
      <c r="S2389" s="5" t="s">
        <v>8316</v>
      </c>
      <c r="T2389" s="5" t="s">
        <v>8317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42019.811805555553</v>
      </c>
      <c r="K2390">
        <v>1418761759</v>
      </c>
      <c r="L2390" s="9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1.2513513513513512</v>
      </c>
      <c r="R2390" s="5">
        <f t="shared" si="149"/>
        <v>57.875</v>
      </c>
      <c r="S2390" s="5" t="s">
        <v>8316</v>
      </c>
      <c r="T2390" s="5" t="s">
        <v>8317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42210.915972222225</v>
      </c>
      <c r="K2391">
        <v>1435160452</v>
      </c>
      <c r="L2391" s="9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 s="5">
        <f t="shared" si="149"/>
        <v>30</v>
      </c>
      <c r="S2391" s="5" t="s">
        <v>8316</v>
      </c>
      <c r="T2391" s="5" t="s">
        <v>8317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42008.262314814812</v>
      </c>
      <c r="K2392">
        <v>1416896264</v>
      </c>
      <c r="L2392" s="9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5" t="e">
        <f t="shared" si="149"/>
        <v>#DIV/0!</v>
      </c>
      <c r="S2392" s="5" t="s">
        <v>8316</v>
      </c>
      <c r="T2392" s="5" t="s">
        <v>8317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42094.752824074079</v>
      </c>
      <c r="K2393">
        <v>1425236644</v>
      </c>
      <c r="L2393" s="9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 s="5">
        <f t="shared" si="149"/>
        <v>25</v>
      </c>
      <c r="S2393" s="5" t="s">
        <v>8316</v>
      </c>
      <c r="T2393" s="5" t="s">
        <v>8317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42306.120636574073</v>
      </c>
      <c r="K2394">
        <v>1443495223</v>
      </c>
      <c r="L2394" s="9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5" t="e">
        <f t="shared" si="149"/>
        <v>#DIV/0!</v>
      </c>
      <c r="S2394" s="5" t="s">
        <v>8316</v>
      </c>
      <c r="T2394" s="5" t="s">
        <v>8317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42224.648344907408</v>
      </c>
      <c r="K2395">
        <v>1436456017</v>
      </c>
      <c r="L2395" s="9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 s="5">
        <f t="shared" si="149"/>
        <v>50</v>
      </c>
      <c r="S2395" s="5" t="s">
        <v>8316</v>
      </c>
      <c r="T2395" s="5" t="s">
        <v>8317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42061.362187499995</v>
      </c>
      <c r="K2396">
        <v>1422348093</v>
      </c>
      <c r="L2396" s="9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 s="5">
        <f t="shared" si="149"/>
        <v>1.5</v>
      </c>
      <c r="S2396" s="5" t="s">
        <v>8316</v>
      </c>
      <c r="T2396" s="5" t="s">
        <v>8317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42745.372916666667</v>
      </c>
      <c r="K2397">
        <v>1481597687</v>
      </c>
      <c r="L2397" s="9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5" t="e">
        <f t="shared" si="149"/>
        <v>#DIV/0!</v>
      </c>
      <c r="S2397" s="5" t="s">
        <v>8316</v>
      </c>
      <c r="T2397" s="5" t="s">
        <v>8317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42292.849050925928</v>
      </c>
      <c r="K2398">
        <v>1442348558</v>
      </c>
      <c r="L2398" s="9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 s="5">
        <f t="shared" si="149"/>
        <v>10</v>
      </c>
      <c r="S2398" s="5" t="s">
        <v>8316</v>
      </c>
      <c r="T2398" s="5" t="s">
        <v>8317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42006.88490740741</v>
      </c>
      <c r="K2399">
        <v>1417641256</v>
      </c>
      <c r="L2399" s="9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5" t="e">
        <f t="shared" si="149"/>
        <v>#DIV/0!</v>
      </c>
      <c r="S2399" s="5" t="s">
        <v>8316</v>
      </c>
      <c r="T2399" s="5" t="s">
        <v>8317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42187.916481481487</v>
      </c>
      <c r="K2400">
        <v>1433282384</v>
      </c>
      <c r="L2400" s="9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5" t="e">
        <f t="shared" si="149"/>
        <v>#DIV/0!</v>
      </c>
      <c r="S2400" s="5" t="s">
        <v>8316</v>
      </c>
      <c r="T2400" s="5" t="s">
        <v>8317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41991.853078703702</v>
      </c>
      <c r="K2401">
        <v>1415910506</v>
      </c>
      <c r="L2401" s="9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5" t="e">
        <f t="shared" si="149"/>
        <v>#DIV/0!</v>
      </c>
      <c r="S2401" s="5" t="s">
        <v>8316</v>
      </c>
      <c r="T2401" s="5" t="s">
        <v>8317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42474.268101851849</v>
      </c>
      <c r="K2402">
        <v>1458023164</v>
      </c>
      <c r="L2402" s="9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5" t="e">
        <f t="shared" si="149"/>
        <v>#DIV/0!</v>
      </c>
      <c r="S2402" s="5" t="s">
        <v>8316</v>
      </c>
      <c r="T2402" s="5" t="s">
        <v>8317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42434.822870370372</v>
      </c>
      <c r="K2403">
        <v>1452023096</v>
      </c>
      <c r="L2403" s="9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 s="5">
        <f t="shared" si="149"/>
        <v>22.333333333333332</v>
      </c>
      <c r="S2403" s="5" t="s">
        <v>8333</v>
      </c>
      <c r="T2403" s="5" t="s">
        <v>8334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42137.679756944446</v>
      </c>
      <c r="K2404">
        <v>1428941931</v>
      </c>
      <c r="L2404" s="9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0.43333333333333329</v>
      </c>
      <c r="R2404" s="5">
        <f t="shared" si="149"/>
        <v>52</v>
      </c>
      <c r="S2404" s="5" t="s">
        <v>8333</v>
      </c>
      <c r="T2404" s="5" t="s">
        <v>8334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42459.840949074074</v>
      </c>
      <c r="K2405">
        <v>1454188258</v>
      </c>
      <c r="L2405" s="9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 s="5">
        <f t="shared" si="149"/>
        <v>16.833333333333332</v>
      </c>
      <c r="S2405" s="5" t="s">
        <v>8333</v>
      </c>
      <c r="T2405" s="5" t="s">
        <v>8334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42372.03943287037</v>
      </c>
      <c r="K2406">
        <v>1449190607</v>
      </c>
      <c r="L2406" s="9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5" t="e">
        <f t="shared" si="149"/>
        <v>#DIV/0!</v>
      </c>
      <c r="S2406" s="5" t="s">
        <v>8333</v>
      </c>
      <c r="T2406" s="5" t="s">
        <v>8334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42616.585358796292</v>
      </c>
      <c r="K2407">
        <v>1471096975</v>
      </c>
      <c r="L2407" s="9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 s="5">
        <f t="shared" si="149"/>
        <v>56.3</v>
      </c>
      <c r="S2407" s="5" t="s">
        <v>8333</v>
      </c>
      <c r="T2407" s="5" t="s">
        <v>8334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42023.110995370371</v>
      </c>
      <c r="K2408">
        <v>1418179190</v>
      </c>
      <c r="L2408" s="9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 s="5">
        <f t="shared" si="149"/>
        <v>84.0625</v>
      </c>
      <c r="S2408" s="5" t="s">
        <v>8333</v>
      </c>
      <c r="T2408" s="5" t="s">
        <v>8334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42105.25</v>
      </c>
      <c r="K2409">
        <v>1426772928</v>
      </c>
      <c r="L2409" s="9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 s="5">
        <f t="shared" si="149"/>
        <v>168.39393939393941</v>
      </c>
      <c r="S2409" s="5" t="s">
        <v>8333</v>
      </c>
      <c r="T2409" s="5" t="s">
        <v>8334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41949.182372685187</v>
      </c>
      <c r="K2410">
        <v>1412652157</v>
      </c>
      <c r="L2410" s="9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 s="5">
        <f t="shared" si="149"/>
        <v>15</v>
      </c>
      <c r="S2410" s="5" t="s">
        <v>8333</v>
      </c>
      <c r="T2410" s="5" t="s">
        <v>8334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42234.875868055555</v>
      </c>
      <c r="K2411">
        <v>1437339675</v>
      </c>
      <c r="L2411" s="9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1.8399999999999999</v>
      </c>
      <c r="R2411" s="5">
        <f t="shared" si="149"/>
        <v>76.666666666666671</v>
      </c>
      <c r="S2411" s="5" t="s">
        <v>8333</v>
      </c>
      <c r="T2411" s="5" t="s">
        <v>8334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42254.408275462964</v>
      </c>
      <c r="K2412">
        <v>1439027275</v>
      </c>
      <c r="L2412" s="9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5" t="e">
        <f t="shared" si="149"/>
        <v>#DIV/0!</v>
      </c>
      <c r="S2412" s="5" t="s">
        <v>8333</v>
      </c>
      <c r="T2412" s="5" t="s">
        <v>8334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42241.732430555552</v>
      </c>
      <c r="K2413">
        <v>1437932082</v>
      </c>
      <c r="L2413" s="9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 s="5">
        <f t="shared" si="149"/>
        <v>50.333333333333336</v>
      </c>
      <c r="S2413" s="5" t="s">
        <v>8333</v>
      </c>
      <c r="T2413" s="5" t="s">
        <v>8334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42700.778622685189</v>
      </c>
      <c r="K2414">
        <v>1476294073</v>
      </c>
      <c r="L2414" s="9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5" t="e">
        <f t="shared" si="149"/>
        <v>#DIV/0!</v>
      </c>
      <c r="S2414" s="5" t="s">
        <v>8333</v>
      </c>
      <c r="T2414" s="5" t="s">
        <v>8334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41790.979166666664</v>
      </c>
      <c r="K2415">
        <v>1398911882</v>
      </c>
      <c r="L2415" s="9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 s="5">
        <f t="shared" si="149"/>
        <v>8.3333333333333339</v>
      </c>
      <c r="S2415" s="5" t="s">
        <v>8333</v>
      </c>
      <c r="T2415" s="5" t="s">
        <v>8334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42238.165972222225</v>
      </c>
      <c r="K2416">
        <v>1436805660</v>
      </c>
      <c r="L2416" s="9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3.0666666666666664</v>
      </c>
      <c r="R2416" s="5">
        <f t="shared" si="149"/>
        <v>35.384615384615387</v>
      </c>
      <c r="S2416" s="5" t="s">
        <v>8333</v>
      </c>
      <c r="T2416" s="5" t="s">
        <v>8334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42566.862800925926</v>
      </c>
      <c r="K2417">
        <v>1466023346</v>
      </c>
      <c r="L2417" s="9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 s="5">
        <f t="shared" si="149"/>
        <v>55.833333333333336</v>
      </c>
      <c r="S2417" s="5" t="s">
        <v>8333</v>
      </c>
      <c r="T2417" s="5" t="s">
        <v>8334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42077.625</v>
      </c>
      <c r="K2418">
        <v>1421343743</v>
      </c>
      <c r="L2418" s="9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 s="5">
        <f t="shared" si="149"/>
        <v>5</v>
      </c>
      <c r="S2418" s="5" t="s">
        <v>8333</v>
      </c>
      <c r="T2418" s="5" t="s">
        <v>8334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41861.884108796294</v>
      </c>
      <c r="K2419">
        <v>1405113187</v>
      </c>
      <c r="L2419" s="9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5" t="e">
        <f t="shared" si="149"/>
        <v>#DIV/0!</v>
      </c>
      <c r="S2419" s="5" t="s">
        <v>8333</v>
      </c>
      <c r="T2419" s="5" t="s">
        <v>8334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42087.815324074079</v>
      </c>
      <c r="K2420">
        <v>1422045244</v>
      </c>
      <c r="L2420" s="9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 s="5">
        <f t="shared" si="149"/>
        <v>1</v>
      </c>
      <c r="S2420" s="5" t="s">
        <v>8333</v>
      </c>
      <c r="T2420" s="5" t="s">
        <v>8334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42053.738298611104</v>
      </c>
      <c r="K2421">
        <v>1419097389</v>
      </c>
      <c r="L2421" s="9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5" t="e">
        <f t="shared" si="149"/>
        <v>#DIV/0!</v>
      </c>
      <c r="S2421" s="5" t="s">
        <v>8333</v>
      </c>
      <c r="T2421" s="5" t="s">
        <v>8334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41953.070543981477</v>
      </c>
      <c r="K2422">
        <v>1410396095</v>
      </c>
      <c r="L2422" s="9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 s="5">
        <f t="shared" si="149"/>
        <v>69.472222222222229</v>
      </c>
      <c r="S2422" s="5" t="s">
        <v>8333</v>
      </c>
      <c r="T2422" s="5" t="s">
        <v>8334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42056.687453703707</v>
      </c>
      <c r="K2423">
        <v>1421944196</v>
      </c>
      <c r="L2423" s="9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 s="5">
        <f t="shared" si="149"/>
        <v>1</v>
      </c>
      <c r="S2423" s="5" t="s">
        <v>8333</v>
      </c>
      <c r="T2423" s="5" t="s">
        <v>8334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42074.683287037042</v>
      </c>
      <c r="K2424">
        <v>1423502636</v>
      </c>
      <c r="L2424" s="9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 s="5">
        <f t="shared" si="149"/>
        <v>1</v>
      </c>
      <c r="S2424" s="5" t="s">
        <v>8333</v>
      </c>
      <c r="T2424" s="5" t="s">
        <v>8334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42004.704745370371</v>
      </c>
      <c r="K2425">
        <v>1417452890</v>
      </c>
      <c r="L2425" s="9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 s="5">
        <f t="shared" si="149"/>
        <v>8</v>
      </c>
      <c r="S2425" s="5" t="s">
        <v>8333</v>
      </c>
      <c r="T2425" s="5" t="s">
        <v>8334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41939.892453703702</v>
      </c>
      <c r="K2426">
        <v>1411853108</v>
      </c>
      <c r="L2426" s="9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 s="5">
        <f t="shared" si="149"/>
        <v>34.444444444444443</v>
      </c>
      <c r="S2426" s="5" t="s">
        <v>8333</v>
      </c>
      <c r="T2426" s="5" t="s">
        <v>8334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42517.919444444444</v>
      </c>
      <c r="K2427">
        <v>1463090149</v>
      </c>
      <c r="L2427" s="9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2.8571428571428574E-2</v>
      </c>
      <c r="R2427" s="5">
        <f t="shared" si="149"/>
        <v>1</v>
      </c>
      <c r="S2427" s="5" t="s">
        <v>8333</v>
      </c>
      <c r="T2427" s="5" t="s">
        <v>8334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42224.170046296291</v>
      </c>
      <c r="K2428">
        <v>1433822692</v>
      </c>
      <c r="L2428" s="9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5" t="e">
        <f t="shared" si="149"/>
        <v>#DIV/0!</v>
      </c>
      <c r="S2428" s="5" t="s">
        <v>8333</v>
      </c>
      <c r="T2428" s="5" t="s">
        <v>8334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42452.277002314819</v>
      </c>
      <c r="K2429">
        <v>1455262733</v>
      </c>
      <c r="L2429" s="9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 s="5">
        <f t="shared" si="149"/>
        <v>1</v>
      </c>
      <c r="S2429" s="5" t="s">
        <v>8333</v>
      </c>
      <c r="T2429" s="5" t="s">
        <v>8334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42075.742488425924</v>
      </c>
      <c r="K2430">
        <v>1423594151</v>
      </c>
      <c r="L2430" s="9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 s="5">
        <f t="shared" si="149"/>
        <v>1</v>
      </c>
      <c r="S2430" s="5" t="s">
        <v>8333</v>
      </c>
      <c r="T2430" s="5" t="s">
        <v>8334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42771.697222222225</v>
      </c>
      <c r="K2431">
        <v>1483131966</v>
      </c>
      <c r="L2431" s="9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 s="5">
        <f t="shared" si="149"/>
        <v>501.25</v>
      </c>
      <c r="S2431" s="5" t="s">
        <v>8333</v>
      </c>
      <c r="T2431" s="5" t="s">
        <v>8334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42412.130833333329</v>
      </c>
      <c r="K2432">
        <v>1452654504</v>
      </c>
      <c r="L2432" s="9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0.70000000000000007</v>
      </c>
      <c r="R2432" s="5">
        <f t="shared" si="149"/>
        <v>10.5</v>
      </c>
      <c r="S2432" s="5" t="s">
        <v>8333</v>
      </c>
      <c r="T2432" s="5" t="s">
        <v>8334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42549.099687499998</v>
      </c>
      <c r="K2433">
        <v>1461896613</v>
      </c>
      <c r="L2433" s="9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 s="5">
        <f t="shared" si="149"/>
        <v>1</v>
      </c>
      <c r="S2433" s="5" t="s">
        <v>8333</v>
      </c>
      <c r="T2433" s="5" t="s">
        <v>8334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42071.218715277777</v>
      </c>
      <c r="K2434">
        <v>1423199697</v>
      </c>
      <c r="L2434" s="9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(E2434/D2434)*100</f>
        <v>1.4285714285714287E-2</v>
      </c>
      <c r="R2434" s="5">
        <f t="shared" ref="R2434:R2497" si="153">E2434/N2434</f>
        <v>1</v>
      </c>
      <c r="S2434" s="5" t="s">
        <v>8333</v>
      </c>
      <c r="T2434" s="5" t="s">
        <v>8334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</f>
        <v>42427.89980324074</v>
      </c>
      <c r="K2435">
        <v>1454016943</v>
      </c>
      <c r="L2435" s="9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5" t="e">
        <f t="shared" si="153"/>
        <v>#DIV/0!</v>
      </c>
      <c r="S2435" s="5" t="s">
        <v>8333</v>
      </c>
      <c r="T2435" s="5" t="s">
        <v>8334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42220.18604166666</v>
      </c>
      <c r="K2436">
        <v>1435206474</v>
      </c>
      <c r="L2436" s="9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 s="5">
        <f t="shared" si="153"/>
        <v>13</v>
      </c>
      <c r="S2436" s="5" t="s">
        <v>8333</v>
      </c>
      <c r="T2436" s="5" t="s">
        <v>8334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42282.277615740735</v>
      </c>
      <c r="K2437">
        <v>1441435186</v>
      </c>
      <c r="L2437" s="9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0.48960000000000004</v>
      </c>
      <c r="R2437" s="5">
        <f t="shared" si="153"/>
        <v>306</v>
      </c>
      <c r="S2437" s="5" t="s">
        <v>8333</v>
      </c>
      <c r="T2437" s="5" t="s">
        <v>8334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42398.615393518514</v>
      </c>
      <c r="K2438">
        <v>1448894770</v>
      </c>
      <c r="L2438" s="9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 s="5">
        <f t="shared" si="153"/>
        <v>22.5</v>
      </c>
      <c r="S2438" s="5" t="s">
        <v>8333</v>
      </c>
      <c r="T2438" s="5" t="s">
        <v>8334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42080.75</v>
      </c>
      <c r="K2439">
        <v>1422400188</v>
      </c>
      <c r="L2439" s="9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5" t="e">
        <f t="shared" si="153"/>
        <v>#DIV/0!</v>
      </c>
      <c r="S2439" s="5" t="s">
        <v>8333</v>
      </c>
      <c r="T2439" s="5" t="s">
        <v>8334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42345.956736111111</v>
      </c>
      <c r="K2440">
        <v>1444341462</v>
      </c>
      <c r="L2440" s="9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0.33333333333333337</v>
      </c>
      <c r="R2440" s="5">
        <f t="shared" si="153"/>
        <v>50</v>
      </c>
      <c r="S2440" s="5" t="s">
        <v>8333</v>
      </c>
      <c r="T2440" s="5" t="s">
        <v>8334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42295.818622685183</v>
      </c>
      <c r="K2441">
        <v>1442605129</v>
      </c>
      <c r="L2441" s="9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5" t="e">
        <f t="shared" si="153"/>
        <v>#DIV/0!</v>
      </c>
      <c r="S2441" s="5" t="s">
        <v>8333</v>
      </c>
      <c r="T2441" s="5" t="s">
        <v>8334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42413.899456018517</v>
      </c>
      <c r="K2442">
        <v>1452807313</v>
      </c>
      <c r="L2442" s="9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 s="5">
        <f t="shared" si="153"/>
        <v>5</v>
      </c>
      <c r="S2442" s="5" t="s">
        <v>8333</v>
      </c>
      <c r="T2442" s="5" t="s">
        <v>8334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42208.207638888889</v>
      </c>
      <c r="K2443">
        <v>1435806054</v>
      </c>
      <c r="L2443" s="9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 s="5">
        <f t="shared" si="153"/>
        <v>74.22935779816514</v>
      </c>
      <c r="S2443" s="5" t="s">
        <v>8333</v>
      </c>
      <c r="T2443" s="5" t="s">
        <v>8349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42082.625324074077</v>
      </c>
      <c r="K2444">
        <v>1424188828</v>
      </c>
      <c r="L2444" s="9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 s="5">
        <f t="shared" si="153"/>
        <v>81.252688172043008</v>
      </c>
      <c r="S2444" s="5" t="s">
        <v>8333</v>
      </c>
      <c r="T2444" s="5" t="s">
        <v>8349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41866.625254629631</v>
      </c>
      <c r="K2445">
        <v>1405522822</v>
      </c>
      <c r="L2445" s="9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 s="5">
        <f t="shared" si="153"/>
        <v>130.23469453376205</v>
      </c>
      <c r="S2445" s="5" t="s">
        <v>8333</v>
      </c>
      <c r="T2445" s="5" t="s">
        <v>8349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42515.754525462966</v>
      </c>
      <c r="K2446">
        <v>1461607591</v>
      </c>
      <c r="L2446" s="9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108.60000000000001</v>
      </c>
      <c r="R2446" s="5">
        <f t="shared" si="153"/>
        <v>53.409836065573771</v>
      </c>
      <c r="S2446" s="5" t="s">
        <v>8333</v>
      </c>
      <c r="T2446" s="5" t="s">
        <v>8349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42273.190057870372</v>
      </c>
      <c r="K2447">
        <v>1440650021</v>
      </c>
      <c r="L2447" s="9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 s="5">
        <f t="shared" si="153"/>
        <v>75.130434782608702</v>
      </c>
      <c r="S2447" s="5" t="s">
        <v>8333</v>
      </c>
      <c r="T2447" s="5" t="s">
        <v>8349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42700.64434027778</v>
      </c>
      <c r="K2448">
        <v>1477578471</v>
      </c>
      <c r="L2448" s="9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 s="5">
        <f t="shared" si="153"/>
        <v>75.666666666666671</v>
      </c>
      <c r="S2448" s="5" t="s">
        <v>8333</v>
      </c>
      <c r="T2448" s="5" t="s">
        <v>8349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42686.166666666672</v>
      </c>
      <c r="K2449">
        <v>1476184593</v>
      </c>
      <c r="L2449" s="9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427.20000000000005</v>
      </c>
      <c r="R2449" s="5">
        <f t="shared" si="153"/>
        <v>31.691394658753708</v>
      </c>
      <c r="S2449" s="5" t="s">
        <v>8333</v>
      </c>
      <c r="T2449" s="5" t="s">
        <v>8349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42613.233333333337</v>
      </c>
      <c r="K2450">
        <v>1472110513</v>
      </c>
      <c r="L2450" s="9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 s="5">
        <f t="shared" si="153"/>
        <v>47.777777777777779</v>
      </c>
      <c r="S2450" s="5" t="s">
        <v>8333</v>
      </c>
      <c r="T2450" s="5" t="s">
        <v>8349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41973.184201388889</v>
      </c>
      <c r="K2451">
        <v>1414725915</v>
      </c>
      <c r="L2451" s="9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 s="5">
        <f t="shared" si="153"/>
        <v>90</v>
      </c>
      <c r="S2451" s="5" t="s">
        <v>8333</v>
      </c>
      <c r="T2451" s="5" t="s">
        <v>8349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41940.132638888892</v>
      </c>
      <c r="K2452">
        <v>1411177456</v>
      </c>
      <c r="L2452" s="9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101.53353333333335</v>
      </c>
      <c r="R2452" s="5">
        <f t="shared" si="153"/>
        <v>149.31401960784314</v>
      </c>
      <c r="S2452" s="5" t="s">
        <v>8333</v>
      </c>
      <c r="T2452" s="5" t="s">
        <v>8349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42799.908449074079</v>
      </c>
      <c r="K2453">
        <v>1487022490</v>
      </c>
      <c r="L2453" s="9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 s="5">
        <f t="shared" si="153"/>
        <v>62.06989247311828</v>
      </c>
      <c r="S2453" s="5" t="s">
        <v>8333</v>
      </c>
      <c r="T2453" s="5" t="s">
        <v>8349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42367.958333333328</v>
      </c>
      <c r="K2454">
        <v>1448914500</v>
      </c>
      <c r="L2454" s="9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 s="5">
        <f t="shared" si="153"/>
        <v>53.4</v>
      </c>
      <c r="S2454" s="5" t="s">
        <v>8333</v>
      </c>
      <c r="T2454" s="5" t="s">
        <v>8349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42768.692233796297</v>
      </c>
      <c r="K2455">
        <v>1483461409</v>
      </c>
      <c r="L2455" s="9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 s="5">
        <f t="shared" si="153"/>
        <v>69.268656716417908</v>
      </c>
      <c r="S2455" s="5" t="s">
        <v>8333</v>
      </c>
      <c r="T2455" s="5" t="s">
        <v>8349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42805.201481481476</v>
      </c>
      <c r="K2456">
        <v>1486183808</v>
      </c>
      <c r="L2456" s="9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100.84571428571429</v>
      </c>
      <c r="R2456" s="5">
        <f t="shared" si="153"/>
        <v>271.50769230769231</v>
      </c>
      <c r="S2456" s="5" t="s">
        <v>8333</v>
      </c>
      <c r="T2456" s="5" t="s">
        <v>8349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42480.781828703708</v>
      </c>
      <c r="K2457">
        <v>1458758750</v>
      </c>
      <c r="L2457" s="9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 s="5">
        <f t="shared" si="153"/>
        <v>34.125</v>
      </c>
      <c r="S2457" s="5" t="s">
        <v>8333</v>
      </c>
      <c r="T2457" s="5" t="s">
        <v>8349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42791.961099537039</v>
      </c>
      <c r="K2458">
        <v>1485471839</v>
      </c>
      <c r="L2458" s="9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 s="5">
        <f t="shared" si="153"/>
        <v>40.492537313432834</v>
      </c>
      <c r="S2458" s="5" t="s">
        <v>8333</v>
      </c>
      <c r="T2458" s="5" t="s">
        <v>8349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42453.560833333337</v>
      </c>
      <c r="K2459">
        <v>1456237656</v>
      </c>
      <c r="L2459" s="9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 s="5">
        <f t="shared" si="153"/>
        <v>189.75806451612902</v>
      </c>
      <c r="S2459" s="5" t="s">
        <v>8333</v>
      </c>
      <c r="T2459" s="5" t="s">
        <v>8349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42530.791666666672</v>
      </c>
      <c r="K2460">
        <v>1462481718</v>
      </c>
      <c r="L2460" s="9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110.17999999999999</v>
      </c>
      <c r="R2460" s="5">
        <f t="shared" si="153"/>
        <v>68.862499999999997</v>
      </c>
      <c r="S2460" s="5" t="s">
        <v>8333</v>
      </c>
      <c r="T2460" s="5" t="s">
        <v>8349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42452.595891203702</v>
      </c>
      <c r="K2461">
        <v>1454858285</v>
      </c>
      <c r="L2461" s="9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 s="5">
        <f t="shared" si="153"/>
        <v>108.77659574468085</v>
      </c>
      <c r="S2461" s="5" t="s">
        <v>8333</v>
      </c>
      <c r="T2461" s="5" t="s">
        <v>8349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42738.178472222222</v>
      </c>
      <c r="K2462">
        <v>1480480167</v>
      </c>
      <c r="L2462" s="9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 s="5">
        <f t="shared" si="153"/>
        <v>125.98529411764706</v>
      </c>
      <c r="S2462" s="5" t="s">
        <v>8333</v>
      </c>
      <c r="T2462" s="5" t="s">
        <v>8349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40817.125</v>
      </c>
      <c r="K2463">
        <v>1314577097</v>
      </c>
      <c r="L2463" s="9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 s="5">
        <f t="shared" si="153"/>
        <v>90.523255813953483</v>
      </c>
      <c r="S2463" s="5" t="s">
        <v>8322</v>
      </c>
      <c r="T2463" s="5" t="s">
        <v>8326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41109.186296296299</v>
      </c>
      <c r="K2464">
        <v>1340944096</v>
      </c>
      <c r="L2464" s="9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110.70833333333334</v>
      </c>
      <c r="R2464" s="5">
        <f t="shared" si="153"/>
        <v>28.880434782608695</v>
      </c>
      <c r="S2464" s="5" t="s">
        <v>8322</v>
      </c>
      <c r="T2464" s="5" t="s">
        <v>8326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41380.791666666664</v>
      </c>
      <c r="K2465">
        <v>1362710425</v>
      </c>
      <c r="L2465" s="9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116.25000000000001</v>
      </c>
      <c r="R2465" s="5">
        <f t="shared" si="153"/>
        <v>31</v>
      </c>
      <c r="S2465" s="5" t="s">
        <v>8322</v>
      </c>
      <c r="T2465" s="5" t="s">
        <v>8326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42277.811805555553</v>
      </c>
      <c r="K2466">
        <v>1441143397</v>
      </c>
      <c r="L2466" s="9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 s="5">
        <f t="shared" si="153"/>
        <v>51.674418604651166</v>
      </c>
      <c r="S2466" s="5" t="s">
        <v>8322</v>
      </c>
      <c r="T2466" s="5" t="s">
        <v>8326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41175.719305555554</v>
      </c>
      <c r="K2467">
        <v>1345828548</v>
      </c>
      <c r="L2467" s="9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 s="5">
        <f t="shared" si="153"/>
        <v>26.270833333333332</v>
      </c>
      <c r="S2467" s="5" t="s">
        <v>8322</v>
      </c>
      <c r="T2467" s="5" t="s">
        <v>8326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41403.102465277778</v>
      </c>
      <c r="K2468">
        <v>1365474453</v>
      </c>
      <c r="L2468" s="9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 s="5">
        <f t="shared" si="153"/>
        <v>48.07692307692308</v>
      </c>
      <c r="S2468" s="5" t="s">
        <v>8322</v>
      </c>
      <c r="T2468" s="5" t="s">
        <v>8326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41039.708333333336</v>
      </c>
      <c r="K2469">
        <v>1335473931</v>
      </c>
      <c r="L2469" s="9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 s="5">
        <f t="shared" si="153"/>
        <v>27.558139534883722</v>
      </c>
      <c r="S2469" s="5" t="s">
        <v>8322</v>
      </c>
      <c r="T2469" s="5" t="s">
        <v>8326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41210.208333333336</v>
      </c>
      <c r="K2470">
        <v>1348285321</v>
      </c>
      <c r="L2470" s="9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107.21700000000001</v>
      </c>
      <c r="R2470" s="5">
        <f t="shared" si="153"/>
        <v>36.97137931034483</v>
      </c>
      <c r="S2470" s="5" t="s">
        <v>8322</v>
      </c>
      <c r="T2470" s="5" t="s">
        <v>8326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40582.429733796293</v>
      </c>
      <c r="K2471">
        <v>1295000329</v>
      </c>
      <c r="L2471" s="9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 s="5">
        <f t="shared" si="153"/>
        <v>29.021276595744681</v>
      </c>
      <c r="S2471" s="5" t="s">
        <v>8322</v>
      </c>
      <c r="T2471" s="5" t="s">
        <v>8326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41053.07471064815</v>
      </c>
      <c r="K2472">
        <v>1335232055</v>
      </c>
      <c r="L2472" s="9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 s="5">
        <f t="shared" si="153"/>
        <v>28.65666666666667</v>
      </c>
      <c r="S2472" s="5" t="s">
        <v>8322</v>
      </c>
      <c r="T2472" s="5" t="s">
        <v>8326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40933.992962962962</v>
      </c>
      <c r="K2473">
        <v>1324079392</v>
      </c>
      <c r="L2473" s="9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 s="5">
        <f t="shared" si="153"/>
        <v>37.647058823529413</v>
      </c>
      <c r="S2473" s="5" t="s">
        <v>8322</v>
      </c>
      <c r="T2473" s="5" t="s">
        <v>8326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40425.043749999997</v>
      </c>
      <c r="K2474">
        <v>1277433980</v>
      </c>
      <c r="L2474" s="9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 s="5">
        <f t="shared" si="153"/>
        <v>97.904038461538462</v>
      </c>
      <c r="S2474" s="5" t="s">
        <v>8322</v>
      </c>
      <c r="T2474" s="5" t="s">
        <v>8326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41223.790150462963</v>
      </c>
      <c r="K2475">
        <v>1349978269</v>
      </c>
      <c r="L2475" s="9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 s="5">
        <f t="shared" si="153"/>
        <v>42.553191489361701</v>
      </c>
      <c r="S2475" s="5" t="s">
        <v>8322</v>
      </c>
      <c r="T2475" s="5" t="s">
        <v>8326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40462.011296296296</v>
      </c>
      <c r="K2476">
        <v>1282868176</v>
      </c>
      <c r="L2476" s="9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100.00360000000002</v>
      </c>
      <c r="R2476" s="5">
        <f t="shared" si="153"/>
        <v>131.58368421052631</v>
      </c>
      <c r="S2476" s="5" t="s">
        <v>8322</v>
      </c>
      <c r="T2476" s="5" t="s">
        <v>8326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40369.916666666664</v>
      </c>
      <c r="K2477">
        <v>1273647255</v>
      </c>
      <c r="L2477" s="9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104.71999999999998</v>
      </c>
      <c r="R2477" s="5">
        <f t="shared" si="153"/>
        <v>32.320987654320987</v>
      </c>
      <c r="S2477" s="5" t="s">
        <v>8322</v>
      </c>
      <c r="T2477" s="5" t="s">
        <v>8326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41946.370023148149</v>
      </c>
      <c r="K2478">
        <v>1412149970</v>
      </c>
      <c r="L2478" s="9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 s="5">
        <f t="shared" si="153"/>
        <v>61.103999999999999</v>
      </c>
      <c r="S2478" s="5" t="s">
        <v>8322</v>
      </c>
      <c r="T2478" s="5" t="s">
        <v>8326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41133.691493055558</v>
      </c>
      <c r="K2479">
        <v>1340901345</v>
      </c>
      <c r="L2479" s="9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 s="5">
        <f t="shared" si="153"/>
        <v>31.341463414634145</v>
      </c>
      <c r="S2479" s="5" t="s">
        <v>8322</v>
      </c>
      <c r="T2479" s="5" t="s">
        <v>8326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41287.950381944444</v>
      </c>
      <c r="K2480">
        <v>1355525313</v>
      </c>
      <c r="L2480" s="9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127.49999999999999</v>
      </c>
      <c r="R2480" s="5">
        <f t="shared" si="153"/>
        <v>129.1139240506329</v>
      </c>
      <c r="S2480" s="5" t="s">
        <v>8322</v>
      </c>
      <c r="T2480" s="5" t="s">
        <v>8326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41118.083333333336</v>
      </c>
      <c r="K2481">
        <v>1342545994</v>
      </c>
      <c r="L2481" s="9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 s="5">
        <f t="shared" si="153"/>
        <v>25.020624999999999</v>
      </c>
      <c r="S2481" s="5" t="s">
        <v>8322</v>
      </c>
      <c r="T2481" s="5" t="s">
        <v>8326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42287.936157407406</v>
      </c>
      <c r="K2482">
        <v>1439332084</v>
      </c>
      <c r="L2482" s="9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 s="5">
        <f t="shared" si="153"/>
        <v>250</v>
      </c>
      <c r="S2482" s="5" t="s">
        <v>8322</v>
      </c>
      <c r="T2482" s="5" t="s">
        <v>8326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41029.645925925928</v>
      </c>
      <c r="K2483">
        <v>1333207808</v>
      </c>
      <c r="L2483" s="9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 s="5">
        <f t="shared" si="153"/>
        <v>47.541473684210523</v>
      </c>
      <c r="S2483" s="5" t="s">
        <v>8322</v>
      </c>
      <c r="T2483" s="5" t="s">
        <v>8326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40756.782210648147</v>
      </c>
      <c r="K2484">
        <v>1308336383</v>
      </c>
      <c r="L2484" s="9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 s="5">
        <f t="shared" si="153"/>
        <v>40.04</v>
      </c>
      <c r="S2484" s="5" t="s">
        <v>8322</v>
      </c>
      <c r="T2484" s="5" t="s">
        <v>8326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41030.708368055559</v>
      </c>
      <c r="K2485">
        <v>1330711203</v>
      </c>
      <c r="L2485" s="9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113.72727272727272</v>
      </c>
      <c r="R2485" s="5">
        <f t="shared" si="153"/>
        <v>65.84210526315789</v>
      </c>
      <c r="S2485" s="5" t="s">
        <v>8322</v>
      </c>
      <c r="T2485" s="5" t="s">
        <v>8326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40801.916701388887</v>
      </c>
      <c r="K2486">
        <v>1313532003</v>
      </c>
      <c r="L2486" s="9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 s="5">
        <f t="shared" si="153"/>
        <v>46.401222222222216</v>
      </c>
      <c r="S2486" s="5" t="s">
        <v>8322</v>
      </c>
      <c r="T2486" s="5" t="s">
        <v>8326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40828.998599537037</v>
      </c>
      <c r="K2487">
        <v>1315439879</v>
      </c>
      <c r="L2487" s="9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 s="5">
        <f t="shared" si="153"/>
        <v>50.365853658536587</v>
      </c>
      <c r="S2487" s="5" t="s">
        <v>8322</v>
      </c>
      <c r="T2487" s="5" t="s">
        <v>8326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41021.708055555559</v>
      </c>
      <c r="K2488">
        <v>1332521976</v>
      </c>
      <c r="L2488" s="9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 s="5">
        <f t="shared" si="153"/>
        <v>26.566666666666666</v>
      </c>
      <c r="S2488" s="5" t="s">
        <v>8322</v>
      </c>
      <c r="T2488" s="5" t="s">
        <v>8326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41056.083298611113</v>
      </c>
      <c r="K2489">
        <v>1335491997</v>
      </c>
      <c r="L2489" s="9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 s="5">
        <f t="shared" si="153"/>
        <v>39.493684210526318</v>
      </c>
      <c r="S2489" s="5" t="s">
        <v>8322</v>
      </c>
      <c r="T2489" s="5" t="s">
        <v>8326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40863.674861111111</v>
      </c>
      <c r="K2490">
        <v>1318864308</v>
      </c>
      <c r="L2490" s="9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106.69999999999999</v>
      </c>
      <c r="R2490" s="5">
        <f t="shared" si="153"/>
        <v>49.246153846153845</v>
      </c>
      <c r="S2490" s="5" t="s">
        <v>8322</v>
      </c>
      <c r="T2490" s="5" t="s">
        <v>8326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41403.690266203703</v>
      </c>
      <c r="K2491">
        <v>1365525239</v>
      </c>
      <c r="L2491" s="9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 s="5">
        <f t="shared" si="153"/>
        <v>62.38</v>
      </c>
      <c r="S2491" s="5" t="s">
        <v>8322</v>
      </c>
      <c r="T2491" s="5" t="s">
        <v>8326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41083.227731481478</v>
      </c>
      <c r="K2492">
        <v>1335245276</v>
      </c>
      <c r="L2492" s="9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121.39999999999999</v>
      </c>
      <c r="R2492" s="5">
        <f t="shared" si="153"/>
        <v>37.9375</v>
      </c>
      <c r="S2492" s="5" t="s">
        <v>8322</v>
      </c>
      <c r="T2492" s="5" t="s">
        <v>8326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40559.07708333333</v>
      </c>
      <c r="K2493">
        <v>1293739714</v>
      </c>
      <c r="L2493" s="9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 s="5">
        <f t="shared" si="153"/>
        <v>51.6</v>
      </c>
      <c r="S2493" s="5" t="s">
        <v>8322</v>
      </c>
      <c r="T2493" s="5" t="s">
        <v>8326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41076.415972222225</v>
      </c>
      <c r="K2494">
        <v>1335397188</v>
      </c>
      <c r="L2494" s="9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 s="5">
        <f t="shared" si="153"/>
        <v>27.777777777777779</v>
      </c>
      <c r="S2494" s="5" t="s">
        <v>8322</v>
      </c>
      <c r="T2494" s="5" t="s">
        <v>8326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41393.168287037035</v>
      </c>
      <c r="K2495">
        <v>1363320140</v>
      </c>
      <c r="L2495" s="9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 s="5">
        <f t="shared" si="153"/>
        <v>99.382239382239376</v>
      </c>
      <c r="S2495" s="5" t="s">
        <v>8322</v>
      </c>
      <c r="T2495" s="5" t="s">
        <v>8326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41052.645185185182</v>
      </c>
      <c r="K2496">
        <v>1335194944</v>
      </c>
      <c r="L2496" s="9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101.00533333333333</v>
      </c>
      <c r="R2496" s="5">
        <f t="shared" si="153"/>
        <v>38.848205128205123</v>
      </c>
      <c r="S2496" s="5" t="s">
        <v>8322</v>
      </c>
      <c r="T2496" s="5" t="s">
        <v>8326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41066.946469907409</v>
      </c>
      <c r="K2497">
        <v>1336430575</v>
      </c>
      <c r="L2497" s="9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127.53666666666665</v>
      </c>
      <c r="R2497" s="5">
        <f t="shared" si="153"/>
        <v>45.548809523809524</v>
      </c>
      <c r="S2497" s="5" t="s">
        <v>8322</v>
      </c>
      <c r="T2497" s="5" t="s">
        <v>8326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41362.954768518517</v>
      </c>
      <c r="K2498">
        <v>1361577292</v>
      </c>
      <c r="L2498" s="9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(E2498/D2498)*100</f>
        <v>100</v>
      </c>
      <c r="R2498" s="5">
        <f t="shared" ref="R2498:R2561" si="157">E2498/N2498</f>
        <v>600</v>
      </c>
      <c r="S2498" s="5" t="s">
        <v>8322</v>
      </c>
      <c r="T2498" s="5" t="s">
        <v>8326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</f>
        <v>40760.878912037035</v>
      </c>
      <c r="K2499">
        <v>1309986338</v>
      </c>
      <c r="L2499" s="9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112.7715</v>
      </c>
      <c r="R2499" s="5">
        <f t="shared" si="157"/>
        <v>80.551071428571419</v>
      </c>
      <c r="S2499" s="5" t="s">
        <v>8322</v>
      </c>
      <c r="T2499" s="5" t="s">
        <v>8326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42031.967442129629</v>
      </c>
      <c r="K2500">
        <v>1421190787</v>
      </c>
      <c r="L2500" s="9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105.60000000000001</v>
      </c>
      <c r="R2500" s="5">
        <f t="shared" si="157"/>
        <v>52.8</v>
      </c>
      <c r="S2500" s="5" t="s">
        <v>8322</v>
      </c>
      <c r="T2500" s="5" t="s">
        <v>8326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41274.75</v>
      </c>
      <c r="K2501">
        <v>1352820837</v>
      </c>
      <c r="L2501" s="9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 s="5">
        <f t="shared" si="157"/>
        <v>47.676470588235297</v>
      </c>
      <c r="S2501" s="5" t="s">
        <v>8322</v>
      </c>
      <c r="T2501" s="5" t="s">
        <v>8326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41083.772858796299</v>
      </c>
      <c r="K2502">
        <v>1337884375</v>
      </c>
      <c r="L2502" s="9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 s="5">
        <f t="shared" si="157"/>
        <v>23.448275862068964</v>
      </c>
      <c r="S2502" s="5" t="s">
        <v>8322</v>
      </c>
      <c r="T2502" s="5" t="s">
        <v>8326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42274.776666666665</v>
      </c>
      <c r="K2503">
        <v>1440787104</v>
      </c>
      <c r="L2503" s="9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 s="5">
        <f t="shared" si="157"/>
        <v>40.142857142857146</v>
      </c>
      <c r="S2503" s="5" t="s">
        <v>8333</v>
      </c>
      <c r="T2503" s="5" t="s">
        <v>8350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41903.825439814813</v>
      </c>
      <c r="K2504">
        <v>1407440918</v>
      </c>
      <c r="L2504" s="9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 s="5">
        <f t="shared" si="157"/>
        <v>17.2</v>
      </c>
      <c r="S2504" s="5" t="s">
        <v>8333</v>
      </c>
      <c r="T2504" s="5" t="s">
        <v>8350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42528.879166666666</v>
      </c>
      <c r="K2505">
        <v>1462743308</v>
      </c>
      <c r="L2505" s="9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5" t="e">
        <f t="shared" si="157"/>
        <v>#DIV/0!</v>
      </c>
      <c r="S2505" s="5" t="s">
        <v>8333</v>
      </c>
      <c r="T2505" s="5" t="s">
        <v>8350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41958.057106481487</v>
      </c>
      <c r="K2506">
        <v>1413418934</v>
      </c>
      <c r="L2506" s="9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5" t="e">
        <f t="shared" si="157"/>
        <v>#DIV/0!</v>
      </c>
      <c r="S2506" s="5" t="s">
        <v>8333</v>
      </c>
      <c r="T2506" s="5" t="s">
        <v>8350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42077.014074074075</v>
      </c>
      <c r="K2507">
        <v>1423704016</v>
      </c>
      <c r="L2507" s="9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5" t="e">
        <f t="shared" si="157"/>
        <v>#DIV/0!</v>
      </c>
      <c r="S2507" s="5" t="s">
        <v>8333</v>
      </c>
      <c r="T2507" s="5" t="s">
        <v>8350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42280.875</v>
      </c>
      <c r="K2508">
        <v>1441955269</v>
      </c>
      <c r="L2508" s="9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 s="5">
        <f t="shared" si="157"/>
        <v>15</v>
      </c>
      <c r="S2508" s="5" t="s">
        <v>8333</v>
      </c>
      <c r="T2508" s="5" t="s">
        <v>8350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42135.072962962964</v>
      </c>
      <c r="K2509">
        <v>1428716704</v>
      </c>
      <c r="L2509" s="9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5" t="e">
        <f t="shared" si="157"/>
        <v>#DIV/0!</v>
      </c>
      <c r="S2509" s="5" t="s">
        <v>8333</v>
      </c>
      <c r="T2509" s="5" t="s">
        <v>8350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41865.951782407406</v>
      </c>
      <c r="K2510">
        <v>1405464634</v>
      </c>
      <c r="L2510" s="9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5" t="e">
        <f t="shared" si="157"/>
        <v>#DIV/0!</v>
      </c>
      <c r="S2510" s="5" t="s">
        <v>8333</v>
      </c>
      <c r="T2510" s="5" t="s">
        <v>8350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42114.767928240741</v>
      </c>
      <c r="K2511">
        <v>1424719549</v>
      </c>
      <c r="L2511" s="9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 s="5">
        <f t="shared" si="157"/>
        <v>35.714285714285715</v>
      </c>
      <c r="S2511" s="5" t="s">
        <v>8333</v>
      </c>
      <c r="T2511" s="5" t="s">
        <v>8350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42138.997361111105</v>
      </c>
      <c r="K2512">
        <v>1426463772</v>
      </c>
      <c r="L2512" s="9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 s="5">
        <f t="shared" si="157"/>
        <v>37.5</v>
      </c>
      <c r="S2512" s="5" t="s">
        <v>8333</v>
      </c>
      <c r="T2512" s="5" t="s">
        <v>8350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42401.446909722217</v>
      </c>
      <c r="K2513">
        <v>1451731413</v>
      </c>
      <c r="L2513" s="9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5" t="e">
        <f t="shared" si="157"/>
        <v>#DIV/0!</v>
      </c>
      <c r="S2513" s="5" t="s">
        <v>8333</v>
      </c>
      <c r="T2513" s="5" t="s">
        <v>8350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41986.876863425925</v>
      </c>
      <c r="K2514">
        <v>1417208561</v>
      </c>
      <c r="L2514" s="9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5" t="e">
        <f t="shared" si="157"/>
        <v>#DIV/0!</v>
      </c>
      <c r="S2514" s="5" t="s">
        <v>8333</v>
      </c>
      <c r="T2514" s="5" t="s">
        <v>8350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42792.00681712963</v>
      </c>
      <c r="K2515">
        <v>1482883789</v>
      </c>
      <c r="L2515" s="9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5" t="e">
        <f t="shared" si="157"/>
        <v>#DIV/0!</v>
      </c>
      <c r="S2515" s="5" t="s">
        <v>8333</v>
      </c>
      <c r="T2515" s="5" t="s">
        <v>8350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41871.389780092592</v>
      </c>
      <c r="K2516">
        <v>1407057677</v>
      </c>
      <c r="L2516" s="9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</v>
      </c>
      <c r="R2516" s="5">
        <f t="shared" si="157"/>
        <v>52.5</v>
      </c>
      <c r="S2516" s="5" t="s">
        <v>8333</v>
      </c>
      <c r="T2516" s="5" t="s">
        <v>8350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42057.839733796296</v>
      </c>
      <c r="K2517">
        <v>1422043753</v>
      </c>
      <c r="L2517" s="9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 s="5">
        <f t="shared" si="157"/>
        <v>77.5</v>
      </c>
      <c r="S2517" s="5" t="s">
        <v>8333</v>
      </c>
      <c r="T2517" s="5" t="s">
        <v>8350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41972.6950462963</v>
      </c>
      <c r="K2518">
        <v>1414683652</v>
      </c>
      <c r="L2518" s="9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5" t="e">
        <f t="shared" si="157"/>
        <v>#DIV/0!</v>
      </c>
      <c r="S2518" s="5" t="s">
        <v>8333</v>
      </c>
      <c r="T2518" s="5" t="s">
        <v>8350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42082.760763888888</v>
      </c>
      <c r="K2519">
        <v>1424200530</v>
      </c>
      <c r="L2519" s="9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 s="5">
        <f t="shared" si="157"/>
        <v>53.545454545454547</v>
      </c>
      <c r="S2519" s="5" t="s">
        <v>8333</v>
      </c>
      <c r="T2519" s="5" t="s">
        <v>8350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41956.722546296296</v>
      </c>
      <c r="K2520">
        <v>1413303628</v>
      </c>
      <c r="L2520" s="9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5" t="e">
        <f t="shared" si="157"/>
        <v>#DIV/0!</v>
      </c>
      <c r="S2520" s="5" t="s">
        <v>8333</v>
      </c>
      <c r="T2520" s="5" t="s">
        <v>8350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41839.155138888891</v>
      </c>
      <c r="K2521">
        <v>1403149404</v>
      </c>
      <c r="L2521" s="9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 s="5">
        <f t="shared" si="157"/>
        <v>16.25</v>
      </c>
      <c r="S2521" s="5" t="s">
        <v>8333</v>
      </c>
      <c r="T2521" s="5" t="s">
        <v>8350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42658.806249999994</v>
      </c>
      <c r="K2522">
        <v>1472567085</v>
      </c>
      <c r="L2522" s="9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5" t="e">
        <f t="shared" si="157"/>
        <v>#DIV/0!</v>
      </c>
      <c r="S2522" s="5" t="s">
        <v>8333</v>
      </c>
      <c r="T2522" s="5" t="s">
        <v>8350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42290.967835648145</v>
      </c>
      <c r="K2523">
        <v>1442963621</v>
      </c>
      <c r="L2523" s="9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 s="5">
        <f t="shared" si="157"/>
        <v>103.68174242424243</v>
      </c>
      <c r="S2523" s="5" t="s">
        <v>8322</v>
      </c>
      <c r="T2523" s="5" t="s">
        <v>8351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42482.619444444441</v>
      </c>
      <c r="K2524">
        <v>1459431960</v>
      </c>
      <c r="L2524" s="9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 s="5">
        <f t="shared" si="157"/>
        <v>185.18518518518519</v>
      </c>
      <c r="S2524" s="5" t="s">
        <v>8322</v>
      </c>
      <c r="T2524" s="5" t="s">
        <v>8351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41961.017268518524</v>
      </c>
      <c r="K2525">
        <v>1413674692</v>
      </c>
      <c r="L2525" s="9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 s="5">
        <f t="shared" si="157"/>
        <v>54.153846153846153</v>
      </c>
      <c r="S2525" s="5" t="s">
        <v>8322</v>
      </c>
      <c r="T2525" s="5" t="s">
        <v>8351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41994.1875</v>
      </c>
      <c r="K2526">
        <v>1416338557</v>
      </c>
      <c r="L2526" s="9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 s="5">
        <f t="shared" si="157"/>
        <v>177.2093023255814</v>
      </c>
      <c r="S2526" s="5" t="s">
        <v>8322</v>
      </c>
      <c r="T2526" s="5" t="s">
        <v>8351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41088.844571759262</v>
      </c>
      <c r="K2527">
        <v>1338322571</v>
      </c>
      <c r="L2527" s="9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 s="5">
        <f t="shared" si="157"/>
        <v>100.325</v>
      </c>
      <c r="S2527" s="5" t="s">
        <v>8322</v>
      </c>
      <c r="T2527" s="5" t="s">
        <v>8351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41981.207638888889</v>
      </c>
      <c r="K2528">
        <v>1415585474</v>
      </c>
      <c r="L2528" s="9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112.94999999999999</v>
      </c>
      <c r="R2528" s="5">
        <f t="shared" si="157"/>
        <v>136.90909090909091</v>
      </c>
      <c r="S2528" s="5" t="s">
        <v>8322</v>
      </c>
      <c r="T2528" s="5" t="s">
        <v>8351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41565.165972222225</v>
      </c>
      <c r="K2529">
        <v>1380477691</v>
      </c>
      <c r="L2529" s="9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 s="5">
        <f t="shared" si="157"/>
        <v>57.535211267605632</v>
      </c>
      <c r="S2529" s="5" t="s">
        <v>8322</v>
      </c>
      <c r="T2529" s="5" t="s">
        <v>8351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42236.458333333328</v>
      </c>
      <c r="K2530">
        <v>1438459303</v>
      </c>
      <c r="L2530" s="9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107.24974999999999</v>
      </c>
      <c r="R2530" s="5">
        <f t="shared" si="157"/>
        <v>52.962839506172834</v>
      </c>
      <c r="S2530" s="5" t="s">
        <v>8322</v>
      </c>
      <c r="T2530" s="5" t="s">
        <v>8351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40993.0390625</v>
      </c>
      <c r="K2531">
        <v>1328752575</v>
      </c>
      <c r="L2531" s="9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 s="5">
        <f t="shared" si="157"/>
        <v>82.328947368421055</v>
      </c>
      <c r="S2531" s="5" t="s">
        <v>8322</v>
      </c>
      <c r="T2531" s="5" t="s">
        <v>8351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42114.201388888891</v>
      </c>
      <c r="K2532">
        <v>1426711505</v>
      </c>
      <c r="L2532" s="9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 s="5">
        <f t="shared" si="157"/>
        <v>135.41666666666666</v>
      </c>
      <c r="S2532" s="5" t="s">
        <v>8322</v>
      </c>
      <c r="T2532" s="5" t="s">
        <v>8351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42231.165972222225</v>
      </c>
      <c r="K2533">
        <v>1437668354</v>
      </c>
      <c r="L2533" s="9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 s="5">
        <f t="shared" si="157"/>
        <v>74.06557377049181</v>
      </c>
      <c r="S2533" s="5" t="s">
        <v>8322</v>
      </c>
      <c r="T2533" s="5" t="s">
        <v>8351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41137.849143518521</v>
      </c>
      <c r="K2534">
        <v>1342556566</v>
      </c>
      <c r="L2534" s="9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 s="5">
        <f t="shared" si="157"/>
        <v>84.083333333333329</v>
      </c>
      <c r="S2534" s="5" t="s">
        <v>8322</v>
      </c>
      <c r="T2534" s="5" t="s">
        <v>8351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41334.750787037039</v>
      </c>
      <c r="K2535">
        <v>1359568911</v>
      </c>
      <c r="L2535" s="9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 s="5">
        <f t="shared" si="157"/>
        <v>61.029411764705884</v>
      </c>
      <c r="S2535" s="5" t="s">
        <v>8322</v>
      </c>
      <c r="T2535" s="5" t="s">
        <v>8351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40179.25</v>
      </c>
      <c r="K2536">
        <v>1257871712</v>
      </c>
      <c r="L2536" s="9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 s="5">
        <f t="shared" si="157"/>
        <v>150</v>
      </c>
      <c r="S2536" s="5" t="s">
        <v>8322</v>
      </c>
      <c r="T2536" s="5" t="s">
        <v>8351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41974.832696759258</v>
      </c>
      <c r="K2537">
        <v>1414781945</v>
      </c>
      <c r="L2537" s="9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103.77499999999999</v>
      </c>
      <c r="R2537" s="5">
        <f t="shared" si="157"/>
        <v>266.08974358974359</v>
      </c>
      <c r="S2537" s="5" t="s">
        <v>8322</v>
      </c>
      <c r="T2537" s="5" t="s">
        <v>8351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41485.106087962966</v>
      </c>
      <c r="K2538">
        <v>1373337166</v>
      </c>
      <c r="L2538" s="9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115.99999999999999</v>
      </c>
      <c r="R2538" s="5">
        <f t="shared" si="157"/>
        <v>7.25</v>
      </c>
      <c r="S2538" s="5" t="s">
        <v>8322</v>
      </c>
      <c r="T2538" s="5" t="s">
        <v>8351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40756.648784722223</v>
      </c>
      <c r="K2539">
        <v>1307028855</v>
      </c>
      <c r="L2539" s="9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110.00000000000001</v>
      </c>
      <c r="R2539" s="5">
        <f t="shared" si="157"/>
        <v>100</v>
      </c>
      <c r="S2539" s="5" t="s">
        <v>8322</v>
      </c>
      <c r="T2539" s="5" t="s">
        <v>8351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41329.207638888889</v>
      </c>
      <c r="K2540">
        <v>1359029661</v>
      </c>
      <c r="L2540" s="9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113.01761111111111</v>
      </c>
      <c r="R2540" s="5">
        <f t="shared" si="157"/>
        <v>109.96308108108107</v>
      </c>
      <c r="S2540" s="5" t="s">
        <v>8322</v>
      </c>
      <c r="T2540" s="5" t="s">
        <v>8351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42037.902222222227</v>
      </c>
      <c r="K2541">
        <v>1417729152</v>
      </c>
      <c r="L2541" s="9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 s="5">
        <f t="shared" si="157"/>
        <v>169.91525423728814</v>
      </c>
      <c r="S2541" s="5" t="s">
        <v>8322</v>
      </c>
      <c r="T2541" s="5" t="s">
        <v>8351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40845.675011574072</v>
      </c>
      <c r="K2542">
        <v>1314720721</v>
      </c>
      <c r="L2542" s="9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 s="5">
        <f t="shared" si="157"/>
        <v>95.740740740740748</v>
      </c>
      <c r="S2542" s="5" t="s">
        <v>8322</v>
      </c>
      <c r="T2542" s="5" t="s">
        <v>8351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41543.449282407404</v>
      </c>
      <c r="K2543">
        <v>1375008418</v>
      </c>
      <c r="L2543" s="9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 s="5">
        <f t="shared" si="157"/>
        <v>59.460317460317462</v>
      </c>
      <c r="S2543" s="5" t="s">
        <v>8322</v>
      </c>
      <c r="T2543" s="5" t="s">
        <v>8351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41548.165972222225</v>
      </c>
      <c r="K2544">
        <v>1377252857</v>
      </c>
      <c r="L2544" s="9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103.57142857142858</v>
      </c>
      <c r="R2544" s="5">
        <f t="shared" si="157"/>
        <v>55.769230769230766</v>
      </c>
      <c r="S2544" s="5" t="s">
        <v>8322</v>
      </c>
      <c r="T2544" s="5" t="s">
        <v>8351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40545.125</v>
      </c>
      <c r="K2545">
        <v>1291257298</v>
      </c>
      <c r="L2545" s="9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 s="5">
        <f t="shared" si="157"/>
        <v>30.076923076923077</v>
      </c>
      <c r="S2545" s="5" t="s">
        <v>8322</v>
      </c>
      <c r="T2545" s="5" t="s">
        <v>8351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41098.520474537036</v>
      </c>
      <c r="K2546">
        <v>1339158569</v>
      </c>
      <c r="L2546" s="9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 s="5">
        <f t="shared" si="157"/>
        <v>88.438596491228068</v>
      </c>
      <c r="S2546" s="5" t="s">
        <v>8322</v>
      </c>
      <c r="T2546" s="5" t="s">
        <v>8351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42062.020833333328</v>
      </c>
      <c r="K2547">
        <v>1421983138</v>
      </c>
      <c r="L2547" s="9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 s="5">
        <f t="shared" si="157"/>
        <v>64.032786885245898</v>
      </c>
      <c r="S2547" s="5" t="s">
        <v>8322</v>
      </c>
      <c r="T2547" s="5" t="s">
        <v>8351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41552.208333333336</v>
      </c>
      <c r="K2548">
        <v>1378586179</v>
      </c>
      <c r="L2548" s="9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111.71428571428572</v>
      </c>
      <c r="R2548" s="5">
        <f t="shared" si="157"/>
        <v>60.153846153846153</v>
      </c>
      <c r="S2548" s="5" t="s">
        <v>8322</v>
      </c>
      <c r="T2548" s="5" t="s">
        <v>8351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41003.731516203705</v>
      </c>
      <c r="K2549">
        <v>1330972403</v>
      </c>
      <c r="L2549" s="9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 s="5">
        <f t="shared" si="157"/>
        <v>49.194029850746269</v>
      </c>
      <c r="S2549" s="5" t="s">
        <v>8322</v>
      </c>
      <c r="T2549" s="5" t="s">
        <v>8351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42643.185416666667</v>
      </c>
      <c r="K2550">
        <v>1473087637</v>
      </c>
      <c r="L2550" s="9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 s="5">
        <f t="shared" si="157"/>
        <v>165.16216216216216</v>
      </c>
      <c r="S2550" s="5" t="s">
        <v>8322</v>
      </c>
      <c r="T2550" s="5" t="s">
        <v>8351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41425.708333333336</v>
      </c>
      <c r="K2551">
        <v>1366999870</v>
      </c>
      <c r="L2551" s="9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 s="5">
        <f t="shared" si="157"/>
        <v>43.621621621621621</v>
      </c>
      <c r="S2551" s="5" t="s">
        <v>8322</v>
      </c>
      <c r="T2551" s="5" t="s">
        <v>8351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42285.165972222225</v>
      </c>
      <c r="K2552">
        <v>1439392406</v>
      </c>
      <c r="L2552" s="9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100.84615384615385</v>
      </c>
      <c r="R2552" s="5">
        <f t="shared" si="157"/>
        <v>43.7</v>
      </c>
      <c r="S2552" s="5" t="s">
        <v>8322</v>
      </c>
      <c r="T2552" s="5" t="s">
        <v>8351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40989.866666666669</v>
      </c>
      <c r="K2553">
        <v>1329890585</v>
      </c>
      <c r="L2553" s="9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 s="5">
        <f t="shared" si="157"/>
        <v>67.419642857142861</v>
      </c>
      <c r="S2553" s="5" t="s">
        <v>8322</v>
      </c>
      <c r="T2553" s="5" t="s">
        <v>8351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42799.809965277775</v>
      </c>
      <c r="K2554">
        <v>1486149981</v>
      </c>
      <c r="L2554" s="9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 s="5">
        <f t="shared" si="157"/>
        <v>177.5</v>
      </c>
      <c r="S2554" s="5" t="s">
        <v>8322</v>
      </c>
      <c r="T2554" s="5" t="s">
        <v>8351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41173.199155092596</v>
      </c>
      <c r="K2555">
        <v>1343018807</v>
      </c>
      <c r="L2555" s="9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 s="5">
        <f t="shared" si="157"/>
        <v>38.883333333333333</v>
      </c>
      <c r="S2555" s="5" t="s">
        <v>8322</v>
      </c>
      <c r="T2555" s="5" t="s">
        <v>8351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42156.165972222225</v>
      </c>
      <c r="K2556">
        <v>1430445163</v>
      </c>
      <c r="L2556" s="9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 s="5">
        <f t="shared" si="157"/>
        <v>54.985074626865675</v>
      </c>
      <c r="S2556" s="5" t="s">
        <v>8322</v>
      </c>
      <c r="T2556" s="5" t="s">
        <v>8351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41057.655011574076</v>
      </c>
      <c r="K2557">
        <v>1335541393</v>
      </c>
      <c r="L2557" s="9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 s="5">
        <f t="shared" si="157"/>
        <v>61.342857142857142</v>
      </c>
      <c r="S2557" s="5" t="s">
        <v>8322</v>
      </c>
      <c r="T2557" s="5" t="s">
        <v>8351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41267.991400462961</v>
      </c>
      <c r="K2558">
        <v>1352504857</v>
      </c>
      <c r="L2558" s="9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 s="5">
        <f t="shared" si="157"/>
        <v>23.117647058823529</v>
      </c>
      <c r="S2558" s="5" t="s">
        <v>8322</v>
      </c>
      <c r="T2558" s="5" t="s">
        <v>8351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41774.745208333334</v>
      </c>
      <c r="K2559">
        <v>1397584386</v>
      </c>
      <c r="L2559" s="9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 s="5">
        <f t="shared" si="157"/>
        <v>29.611111111111111</v>
      </c>
      <c r="S2559" s="5" t="s">
        <v>8322</v>
      </c>
      <c r="T2559" s="5" t="s">
        <v>8351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42125.582638888889</v>
      </c>
      <c r="K2560">
        <v>1427747906</v>
      </c>
      <c r="L2560" s="9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 s="5">
        <f t="shared" si="157"/>
        <v>75.611111111111114</v>
      </c>
      <c r="S2560" s="5" t="s">
        <v>8322</v>
      </c>
      <c r="T2560" s="5" t="s">
        <v>8351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40862.817361111112</v>
      </c>
      <c r="K2561">
        <v>1318539484</v>
      </c>
      <c r="L2561" s="9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 s="5">
        <f t="shared" si="157"/>
        <v>35.6</v>
      </c>
      <c r="S2561" s="5" t="s">
        <v>8322</v>
      </c>
      <c r="T2561" s="5" t="s">
        <v>8351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42069.951087962967</v>
      </c>
      <c r="K2562">
        <v>1423090174</v>
      </c>
      <c r="L2562" s="9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(E2562/D2562)*100</f>
        <v>100.1</v>
      </c>
      <c r="R2562" s="5">
        <f t="shared" ref="R2562:R2625" si="161">E2562/N2562</f>
        <v>143</v>
      </c>
      <c r="S2562" s="5" t="s">
        <v>8322</v>
      </c>
      <c r="T2562" s="5" t="s">
        <v>8351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</f>
        <v>42290.528807870374</v>
      </c>
      <c r="K2563">
        <v>1442148089</v>
      </c>
      <c r="L2563" s="9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5" t="e">
        <f t="shared" si="161"/>
        <v>#DIV/0!</v>
      </c>
      <c r="S2563" s="5" t="s">
        <v>8333</v>
      </c>
      <c r="T2563" s="5" t="s">
        <v>8334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42654.524756944447</v>
      </c>
      <c r="K2564">
        <v>1471005339</v>
      </c>
      <c r="L2564" s="9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 s="5">
        <f t="shared" si="161"/>
        <v>25</v>
      </c>
      <c r="S2564" s="5" t="s">
        <v>8333</v>
      </c>
      <c r="T2564" s="5" t="s">
        <v>8334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42215.139479166668</v>
      </c>
      <c r="K2565">
        <v>1433042451</v>
      </c>
      <c r="L2565" s="9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5" t="e">
        <f t="shared" si="161"/>
        <v>#DIV/0!</v>
      </c>
      <c r="S2565" s="5" t="s">
        <v>8333</v>
      </c>
      <c r="T2565" s="5" t="s">
        <v>8334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41852.040497685186</v>
      </c>
      <c r="K2566">
        <v>1404262699</v>
      </c>
      <c r="L2566" s="9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5" t="e">
        <f t="shared" si="161"/>
        <v>#DIV/0!</v>
      </c>
      <c r="S2566" s="5" t="s">
        <v>8333</v>
      </c>
      <c r="T2566" s="5" t="s">
        <v>8334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42499.868055555555</v>
      </c>
      <c r="K2567">
        <v>1457710589</v>
      </c>
      <c r="L2567" s="9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 s="5">
        <f t="shared" si="161"/>
        <v>100</v>
      </c>
      <c r="S2567" s="5" t="s">
        <v>8333</v>
      </c>
      <c r="T2567" s="5" t="s">
        <v>8334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41872.980879629627</v>
      </c>
      <c r="K2568">
        <v>1406071948</v>
      </c>
      <c r="L2568" s="9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5" t="e">
        <f t="shared" si="161"/>
        <v>#DIV/0!</v>
      </c>
      <c r="S2568" s="5" t="s">
        <v>8333</v>
      </c>
      <c r="T2568" s="5" t="s">
        <v>8334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42117.878912037035</v>
      </c>
      <c r="K2569">
        <v>1427231138</v>
      </c>
      <c r="L2569" s="9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 s="5">
        <f t="shared" si="161"/>
        <v>60</v>
      </c>
      <c r="S2569" s="5" t="s">
        <v>8333</v>
      </c>
      <c r="T2569" s="5" t="s">
        <v>8334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42614.666597222225</v>
      </c>
      <c r="K2570">
        <v>1470153594</v>
      </c>
      <c r="L2570" s="9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 s="5">
        <f t="shared" si="161"/>
        <v>50</v>
      </c>
      <c r="S2570" s="5" t="s">
        <v>8333</v>
      </c>
      <c r="T2570" s="5" t="s">
        <v>8334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42264.105462962965</v>
      </c>
      <c r="K2571">
        <v>1439865112</v>
      </c>
      <c r="L2571" s="9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 s="5">
        <f t="shared" si="161"/>
        <v>72.5</v>
      </c>
      <c r="S2571" s="5" t="s">
        <v>8333</v>
      </c>
      <c r="T2571" s="5" t="s">
        <v>8334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42774.903182870374</v>
      </c>
      <c r="K2572">
        <v>1483998035</v>
      </c>
      <c r="L2572" s="9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0.84285714285714297</v>
      </c>
      <c r="R2572" s="5">
        <f t="shared" si="161"/>
        <v>29.5</v>
      </c>
      <c r="S2572" s="5" t="s">
        <v>8333</v>
      </c>
      <c r="T2572" s="5" t="s">
        <v>8334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42509.341678240744</v>
      </c>
      <c r="K2573">
        <v>1458461521</v>
      </c>
      <c r="L2573" s="9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 s="5">
        <f t="shared" si="161"/>
        <v>62.5</v>
      </c>
      <c r="S2573" s="5" t="s">
        <v>8333</v>
      </c>
      <c r="T2573" s="5" t="s">
        <v>8334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42107.119409722218</v>
      </c>
      <c r="K2574">
        <v>1426301517</v>
      </c>
      <c r="L2574" s="9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5" t="e">
        <f t="shared" si="161"/>
        <v>#DIV/0!</v>
      </c>
      <c r="S2574" s="5" t="s">
        <v>8333</v>
      </c>
      <c r="T2574" s="5" t="s">
        <v>8334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41874.592002314814</v>
      </c>
      <c r="K2575">
        <v>1404915149</v>
      </c>
      <c r="L2575" s="9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5" t="e">
        <f t="shared" si="161"/>
        <v>#DIV/0!</v>
      </c>
      <c r="S2575" s="5" t="s">
        <v>8333</v>
      </c>
      <c r="T2575" s="5" t="s">
        <v>8334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42508.825752314813</v>
      </c>
      <c r="K2576">
        <v>1461786545</v>
      </c>
      <c r="L2576" s="9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5" t="e">
        <f t="shared" si="161"/>
        <v>#DIV/0!</v>
      </c>
      <c r="S2576" s="5" t="s">
        <v>8333</v>
      </c>
      <c r="T2576" s="5" t="s">
        <v>8334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42016.108726851846</v>
      </c>
      <c r="K2577">
        <v>1418438194</v>
      </c>
      <c r="L2577" s="9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5" t="e">
        <f t="shared" si="161"/>
        <v>#DIV/0!</v>
      </c>
      <c r="S2577" s="5" t="s">
        <v>8333</v>
      </c>
      <c r="T2577" s="5" t="s">
        <v>8334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42104.968136574069</v>
      </c>
      <c r="K2578">
        <v>1424823247</v>
      </c>
      <c r="L2578" s="9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5" t="e">
        <f t="shared" si="161"/>
        <v>#DIV/0!</v>
      </c>
      <c r="S2578" s="5" t="s">
        <v>8333</v>
      </c>
      <c r="T2578" s="5" t="s">
        <v>8334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41855.820567129631</v>
      </c>
      <c r="K2579">
        <v>1405021297</v>
      </c>
      <c r="L2579" s="9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5" t="e">
        <f t="shared" si="161"/>
        <v>#DIV/0!</v>
      </c>
      <c r="S2579" s="5" t="s">
        <v>8333</v>
      </c>
      <c r="T2579" s="5" t="s">
        <v>8334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42286.708333333328</v>
      </c>
      <c r="K2580">
        <v>1440203579</v>
      </c>
      <c r="L2580" s="9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5" t="e">
        <f t="shared" si="161"/>
        <v>#DIV/0!</v>
      </c>
      <c r="S2580" s="5" t="s">
        <v>8333</v>
      </c>
      <c r="T2580" s="5" t="s">
        <v>8334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41897.829895833333</v>
      </c>
      <c r="K2581">
        <v>1405626903</v>
      </c>
      <c r="L2581" s="9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0.13849999999999998</v>
      </c>
      <c r="R2581" s="5">
        <f t="shared" si="161"/>
        <v>23.083333333333332</v>
      </c>
      <c r="S2581" s="5" t="s">
        <v>8333</v>
      </c>
      <c r="T2581" s="5" t="s">
        <v>8334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42140.125</v>
      </c>
      <c r="K2582">
        <v>1429170603</v>
      </c>
      <c r="L2582" s="9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 s="5">
        <f t="shared" si="161"/>
        <v>25.5</v>
      </c>
      <c r="S2582" s="5" t="s">
        <v>8333</v>
      </c>
      <c r="T2582" s="5" t="s">
        <v>8334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42324.670115740737</v>
      </c>
      <c r="K2583">
        <v>1445094298</v>
      </c>
      <c r="L2583" s="9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 s="5">
        <f t="shared" si="161"/>
        <v>48.18181818181818</v>
      </c>
      <c r="S2583" s="5" t="s">
        <v>8333</v>
      </c>
      <c r="T2583" s="5" t="s">
        <v>8334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42672.988819444443</v>
      </c>
      <c r="K2584">
        <v>1475192634</v>
      </c>
      <c r="L2584" s="9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 s="5">
        <f t="shared" si="161"/>
        <v>1</v>
      </c>
      <c r="S2584" s="5" t="s">
        <v>8333</v>
      </c>
      <c r="T2584" s="5" t="s">
        <v>8334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42079.727777777778</v>
      </c>
      <c r="K2585">
        <v>1421346480</v>
      </c>
      <c r="L2585" s="9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 s="5">
        <f t="shared" si="161"/>
        <v>1</v>
      </c>
      <c r="S2585" s="5" t="s">
        <v>8333</v>
      </c>
      <c r="T2585" s="5" t="s">
        <v>8334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42170.173252314817</v>
      </c>
      <c r="K2586">
        <v>1431749369</v>
      </c>
      <c r="L2586" s="9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5" t="e">
        <f t="shared" si="161"/>
        <v>#DIV/0!</v>
      </c>
      <c r="S2586" s="5" t="s">
        <v>8333</v>
      </c>
      <c r="T2586" s="5" t="s">
        <v>8334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41825.963333333333</v>
      </c>
      <c r="K2587">
        <v>1402009632</v>
      </c>
      <c r="L2587" s="9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0.16666666666666669</v>
      </c>
      <c r="R2587" s="5">
        <f t="shared" si="161"/>
        <v>50</v>
      </c>
      <c r="S2587" s="5" t="s">
        <v>8333</v>
      </c>
      <c r="T2587" s="5" t="s">
        <v>8334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42363.330277777779</v>
      </c>
      <c r="K2588">
        <v>1448438136</v>
      </c>
      <c r="L2588" s="9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0.16666666666666669</v>
      </c>
      <c r="R2588" s="5">
        <f t="shared" si="161"/>
        <v>5</v>
      </c>
      <c r="S2588" s="5" t="s">
        <v>8333</v>
      </c>
      <c r="T2588" s="5" t="s">
        <v>8334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42368.675381944442</v>
      </c>
      <c r="K2589">
        <v>1448899953</v>
      </c>
      <c r="L2589" s="9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 s="5">
        <f t="shared" si="161"/>
        <v>202.83333333333334</v>
      </c>
      <c r="S2589" s="5" t="s">
        <v>8333</v>
      </c>
      <c r="T2589" s="5" t="s">
        <v>8334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42094.551388888889</v>
      </c>
      <c r="K2590">
        <v>1423325626</v>
      </c>
      <c r="L2590" s="9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3.8833333333333329</v>
      </c>
      <c r="R2590" s="5">
        <f t="shared" si="161"/>
        <v>29.125</v>
      </c>
      <c r="S2590" s="5" t="s">
        <v>8333</v>
      </c>
      <c r="T2590" s="5" t="s">
        <v>8334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42452.494525462964</v>
      </c>
      <c r="K2591">
        <v>1456145527</v>
      </c>
      <c r="L2591" s="9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 s="5">
        <f t="shared" si="161"/>
        <v>5</v>
      </c>
      <c r="S2591" s="5" t="s">
        <v>8333</v>
      </c>
      <c r="T2591" s="5" t="s">
        <v>8334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42395.589085648149</v>
      </c>
      <c r="K2592">
        <v>1453212497</v>
      </c>
      <c r="L2592" s="9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5" t="e">
        <f t="shared" si="161"/>
        <v>#DIV/0!</v>
      </c>
      <c r="S2592" s="5" t="s">
        <v>8333</v>
      </c>
      <c r="T2592" s="5" t="s">
        <v>8334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42442.864861111113</v>
      </c>
      <c r="K2593">
        <v>1452721524</v>
      </c>
      <c r="L2593" s="9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1.7333333333333332</v>
      </c>
      <c r="R2593" s="5">
        <f t="shared" si="161"/>
        <v>13</v>
      </c>
      <c r="S2593" s="5" t="s">
        <v>8333</v>
      </c>
      <c r="T2593" s="5" t="s">
        <v>8334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41917.801168981481</v>
      </c>
      <c r="K2594">
        <v>1409944421</v>
      </c>
      <c r="L2594" s="9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0.16666666666666669</v>
      </c>
      <c r="R2594" s="5">
        <f t="shared" si="161"/>
        <v>50</v>
      </c>
      <c r="S2594" s="5" t="s">
        <v>8333</v>
      </c>
      <c r="T2594" s="5" t="s">
        <v>8334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42119.84520833334</v>
      </c>
      <c r="K2595">
        <v>1427401026</v>
      </c>
      <c r="L2595" s="9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5" t="e">
        <f t="shared" si="161"/>
        <v>#DIV/0!</v>
      </c>
      <c r="S2595" s="5" t="s">
        <v>8333</v>
      </c>
      <c r="T2595" s="5" t="s">
        <v>8334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41858.967916666668</v>
      </c>
      <c r="K2596">
        <v>1404861228</v>
      </c>
      <c r="L2596" s="9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 s="5">
        <f t="shared" si="161"/>
        <v>1</v>
      </c>
      <c r="S2596" s="5" t="s">
        <v>8333</v>
      </c>
      <c r="T2596" s="5" t="s">
        <v>8334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42790.244212962964</v>
      </c>
      <c r="K2597">
        <v>1485323500</v>
      </c>
      <c r="L2597" s="9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12.166666666666668</v>
      </c>
      <c r="R2597" s="5">
        <f t="shared" si="161"/>
        <v>96.05263157894737</v>
      </c>
      <c r="S2597" s="5" t="s">
        <v>8333</v>
      </c>
      <c r="T2597" s="5" t="s">
        <v>8334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41858.664456018516</v>
      </c>
      <c r="K2598">
        <v>1404835009</v>
      </c>
      <c r="L2598" s="9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 s="5">
        <f t="shared" si="161"/>
        <v>305.77777777777777</v>
      </c>
      <c r="S2598" s="5" t="s">
        <v>8333</v>
      </c>
      <c r="T2598" s="5" t="s">
        <v>8334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42540.341631944444</v>
      </c>
      <c r="K2599">
        <v>1463731917</v>
      </c>
      <c r="L2599" s="9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5.6666666666666661</v>
      </c>
      <c r="R2599" s="5">
        <f t="shared" si="161"/>
        <v>12.142857142857142</v>
      </c>
      <c r="S2599" s="5" t="s">
        <v>8333</v>
      </c>
      <c r="T2599" s="5" t="s">
        <v>8334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42270.840289351851</v>
      </c>
      <c r="K2600">
        <v>1440447001</v>
      </c>
      <c r="L2600" s="9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 s="5">
        <f t="shared" si="161"/>
        <v>83.571428571428569</v>
      </c>
      <c r="S2600" s="5" t="s">
        <v>8333</v>
      </c>
      <c r="T2600" s="5" t="s">
        <v>8334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41854.754016203704</v>
      </c>
      <c r="K2601">
        <v>1403201147</v>
      </c>
      <c r="L2601" s="9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 s="5">
        <f t="shared" si="161"/>
        <v>18</v>
      </c>
      <c r="S2601" s="5" t="s">
        <v>8333</v>
      </c>
      <c r="T2601" s="5" t="s">
        <v>8334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42454.858796296292</v>
      </c>
      <c r="K2602">
        <v>1453757800</v>
      </c>
      <c r="L2602" s="9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 s="5">
        <f t="shared" si="161"/>
        <v>115.53333333333333</v>
      </c>
      <c r="S2602" s="5" t="s">
        <v>8333</v>
      </c>
      <c r="T2602" s="5" t="s">
        <v>8334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41165.165972222225</v>
      </c>
      <c r="K2603">
        <v>1346276349</v>
      </c>
      <c r="L2603" s="9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 s="5">
        <f t="shared" si="161"/>
        <v>21.900662251655628</v>
      </c>
      <c r="S2603" s="5" t="s">
        <v>8316</v>
      </c>
      <c r="T2603" s="5" t="s">
        <v>8352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41955.888888888891</v>
      </c>
      <c r="K2604">
        <v>1412358968</v>
      </c>
      <c r="L2604" s="9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326.0916666666667</v>
      </c>
      <c r="R2604" s="5">
        <f t="shared" si="161"/>
        <v>80.022494887525568</v>
      </c>
      <c r="S2604" s="5" t="s">
        <v>8316</v>
      </c>
      <c r="T2604" s="5" t="s">
        <v>8352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41631.912662037037</v>
      </c>
      <c r="K2605">
        <v>1386626054</v>
      </c>
      <c r="L2605" s="9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101.48571428571429</v>
      </c>
      <c r="R2605" s="5">
        <f t="shared" si="161"/>
        <v>35.520000000000003</v>
      </c>
      <c r="S2605" s="5" t="s">
        <v>8316</v>
      </c>
      <c r="T2605" s="5" t="s">
        <v>8352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41028.051192129627</v>
      </c>
      <c r="K2606">
        <v>1333070023</v>
      </c>
      <c r="L2606" s="9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 s="5">
        <f t="shared" si="161"/>
        <v>64.933333333333323</v>
      </c>
      <c r="S2606" s="5" t="s">
        <v>8316</v>
      </c>
      <c r="T2606" s="5" t="s">
        <v>8352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42538.541550925926</v>
      </c>
      <c r="K2607">
        <v>1463576390</v>
      </c>
      <c r="L2607" s="9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107.42157000000002</v>
      </c>
      <c r="R2607" s="5">
        <f t="shared" si="161"/>
        <v>60.965703745743475</v>
      </c>
      <c r="S2607" s="5" t="s">
        <v>8316</v>
      </c>
      <c r="T2607" s="5" t="s">
        <v>8352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41758.712754629632</v>
      </c>
      <c r="K2608">
        <v>1396026382</v>
      </c>
      <c r="L2608" s="9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 s="5">
        <f t="shared" si="161"/>
        <v>31.444155844155844</v>
      </c>
      <c r="S2608" s="5" t="s">
        <v>8316</v>
      </c>
      <c r="T2608" s="5" t="s">
        <v>8352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42228.083333333328</v>
      </c>
      <c r="K2609">
        <v>1435611572</v>
      </c>
      <c r="L2609" s="9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 s="5">
        <f t="shared" si="161"/>
        <v>81.949748743718587</v>
      </c>
      <c r="S2609" s="5" t="s">
        <v>8316</v>
      </c>
      <c r="T2609" s="5" t="s">
        <v>8352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42809</v>
      </c>
      <c r="K2610">
        <v>1485976468</v>
      </c>
      <c r="L2610" s="9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 s="5">
        <f t="shared" si="161"/>
        <v>58.92763157894737</v>
      </c>
      <c r="S2610" s="5" t="s">
        <v>8316</v>
      </c>
      <c r="T2610" s="5" t="s">
        <v>8352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41105.237858796296</v>
      </c>
      <c r="K2611">
        <v>1339738951</v>
      </c>
      <c r="L2611" s="9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 s="5">
        <f t="shared" si="161"/>
        <v>157.29347633136095</v>
      </c>
      <c r="S2611" s="5" t="s">
        <v>8316</v>
      </c>
      <c r="T2611" s="5" t="s">
        <v>8352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42604.290972222225</v>
      </c>
      <c r="K2612">
        <v>1468444125</v>
      </c>
      <c r="L2612" s="9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 s="5">
        <f t="shared" si="161"/>
        <v>55.758509532062391</v>
      </c>
      <c r="S2612" s="5" t="s">
        <v>8316</v>
      </c>
      <c r="T2612" s="5" t="s">
        <v>8352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42737.957638888889</v>
      </c>
      <c r="K2613">
        <v>1480493014</v>
      </c>
      <c r="L2613" s="9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 s="5">
        <f t="shared" si="161"/>
        <v>83.802893802893806</v>
      </c>
      <c r="S2613" s="5" t="s">
        <v>8316</v>
      </c>
      <c r="T2613" s="5" t="s">
        <v>8352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42013.143171296295</v>
      </c>
      <c r="K2614">
        <v>1418095570</v>
      </c>
      <c r="L2614" s="9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 s="5">
        <f t="shared" si="161"/>
        <v>58.422210884353746</v>
      </c>
      <c r="S2614" s="5" t="s">
        <v>8316</v>
      </c>
      <c r="T2614" s="5" t="s">
        <v>8352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41173.81821759259</v>
      </c>
      <c r="K2615">
        <v>1345664294</v>
      </c>
      <c r="L2615" s="9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 s="5">
        <f t="shared" si="161"/>
        <v>270.57142857142856</v>
      </c>
      <c r="S2615" s="5" t="s">
        <v>8316</v>
      </c>
      <c r="T2615" s="5" t="s">
        <v>8352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41759.208333333336</v>
      </c>
      <c r="K2616">
        <v>1396371612</v>
      </c>
      <c r="L2616" s="9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 s="5">
        <f t="shared" si="161"/>
        <v>107.1</v>
      </c>
      <c r="S2616" s="5" t="s">
        <v>8316</v>
      </c>
      <c r="T2616" s="5" t="s">
        <v>8352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42490.5</v>
      </c>
      <c r="K2617">
        <v>1458820564</v>
      </c>
      <c r="L2617" s="9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 s="5">
        <f t="shared" si="161"/>
        <v>47.180555555555557</v>
      </c>
      <c r="S2617" s="5" t="s">
        <v>8316</v>
      </c>
      <c r="T2617" s="5" t="s">
        <v>8352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42241.99454861111</v>
      </c>
      <c r="K2618">
        <v>1437954729</v>
      </c>
      <c r="L2618" s="9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 s="5">
        <f t="shared" si="161"/>
        <v>120.30882352941177</v>
      </c>
      <c r="S2618" s="5" t="s">
        <v>8316</v>
      </c>
      <c r="T2618" s="5" t="s">
        <v>8352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41932.874432870369</v>
      </c>
      <c r="K2619">
        <v>1411246751</v>
      </c>
      <c r="L2619" s="9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 s="5">
        <f t="shared" si="161"/>
        <v>27.59748427672956</v>
      </c>
      <c r="S2619" s="5" t="s">
        <v>8316</v>
      </c>
      <c r="T2619" s="5" t="s">
        <v>8352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42339.834039351852</v>
      </c>
      <c r="K2620">
        <v>1443812461</v>
      </c>
      <c r="L2620" s="9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 s="5">
        <f t="shared" si="161"/>
        <v>205.2987012987013</v>
      </c>
      <c r="S2620" s="5" t="s">
        <v>8316</v>
      </c>
      <c r="T2620" s="5" t="s">
        <v>8352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42300.458333333328</v>
      </c>
      <c r="K2621">
        <v>1443302004</v>
      </c>
      <c r="L2621" s="9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188.39999999999998</v>
      </c>
      <c r="R2621" s="5">
        <f t="shared" si="161"/>
        <v>35.547169811320757</v>
      </c>
      <c r="S2621" s="5" t="s">
        <v>8316</v>
      </c>
      <c r="T2621" s="5" t="s">
        <v>8352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42288.041666666672</v>
      </c>
      <c r="K2622">
        <v>1441339242</v>
      </c>
      <c r="L2622" s="9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143.65230769230772</v>
      </c>
      <c r="R2622" s="5">
        <f t="shared" si="161"/>
        <v>74.639488409272587</v>
      </c>
      <c r="S2622" s="5" t="s">
        <v>8316</v>
      </c>
      <c r="T2622" s="5" t="s">
        <v>8352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42145.74754629629</v>
      </c>
      <c r="K2623">
        <v>1429638988</v>
      </c>
      <c r="L2623" s="9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 s="5">
        <f t="shared" si="161"/>
        <v>47.058064516129029</v>
      </c>
      <c r="S2623" s="5" t="s">
        <v>8316</v>
      </c>
      <c r="T2623" s="5" t="s">
        <v>8352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42734.74324074074</v>
      </c>
      <c r="K2624">
        <v>1479232216</v>
      </c>
      <c r="L2624" s="9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 s="5">
        <f t="shared" si="161"/>
        <v>26.591351351351353</v>
      </c>
      <c r="S2624" s="5" t="s">
        <v>8316</v>
      </c>
      <c r="T2624" s="5" t="s">
        <v>8352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42706.256550925929</v>
      </c>
      <c r="K2625">
        <v>1479449366</v>
      </c>
      <c r="L2625" s="9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113.99999999999999</v>
      </c>
      <c r="R2625" s="5">
        <f t="shared" si="161"/>
        <v>36.774193548387096</v>
      </c>
      <c r="S2625" s="5" t="s">
        <v>8316</v>
      </c>
      <c r="T2625" s="5" t="s">
        <v>8352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41165.42155092593</v>
      </c>
      <c r="K2626">
        <v>1345716422</v>
      </c>
      <c r="L2626" s="9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(E2626/D2626)*100</f>
        <v>1379.4206249999997</v>
      </c>
      <c r="R2626" s="5">
        <f t="shared" ref="R2626:R2689" si="165">E2626/N2626</f>
        <v>31.820544982698959</v>
      </c>
      <c r="S2626" s="5" t="s">
        <v>8316</v>
      </c>
      <c r="T2626" s="5" t="s">
        <v>8352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</f>
        <v>42683.851944444439</v>
      </c>
      <c r="K2627">
        <v>1476559608</v>
      </c>
      <c r="L2627" s="9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 s="5">
        <f t="shared" si="165"/>
        <v>27.576923076923077</v>
      </c>
      <c r="S2627" s="5" t="s">
        <v>8316</v>
      </c>
      <c r="T2627" s="5" t="s">
        <v>8352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42158.628113425926</v>
      </c>
      <c r="K2628">
        <v>1430751869</v>
      </c>
      <c r="L2628" s="9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112.00000000000001</v>
      </c>
      <c r="R2628" s="5">
        <f t="shared" si="165"/>
        <v>56</v>
      </c>
      <c r="S2628" s="5" t="s">
        <v>8316</v>
      </c>
      <c r="T2628" s="5" t="s">
        <v>8352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42334.871076388896</v>
      </c>
      <c r="K2629">
        <v>1445975661</v>
      </c>
      <c r="L2629" s="9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 s="5">
        <f t="shared" si="165"/>
        <v>21.555555555555557</v>
      </c>
      <c r="S2629" s="5" t="s">
        <v>8316</v>
      </c>
      <c r="T2629" s="5" t="s">
        <v>8352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41973.966053240743</v>
      </c>
      <c r="K2630">
        <v>1415661067</v>
      </c>
      <c r="L2630" s="9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 s="5">
        <f t="shared" si="165"/>
        <v>44.095238095238095</v>
      </c>
      <c r="S2630" s="5" t="s">
        <v>8316</v>
      </c>
      <c r="T2630" s="5" t="s">
        <v>8352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42138.538449074069</v>
      </c>
      <c r="K2631">
        <v>1429016122</v>
      </c>
      <c r="L2631" s="9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127.74000000000001</v>
      </c>
      <c r="R2631" s="5">
        <f t="shared" si="165"/>
        <v>63.87</v>
      </c>
      <c r="S2631" s="5" t="s">
        <v>8316</v>
      </c>
      <c r="T2631" s="5" t="s">
        <v>8352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42551.416666666672</v>
      </c>
      <c r="K2632">
        <v>1464921112</v>
      </c>
      <c r="L2632" s="9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 s="5">
        <f t="shared" si="165"/>
        <v>38.987654320987652</v>
      </c>
      <c r="S2632" s="5" t="s">
        <v>8316</v>
      </c>
      <c r="T2632" s="5" t="s">
        <v>8352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42246.169293981482</v>
      </c>
      <c r="K2633">
        <v>1438488227</v>
      </c>
      <c r="L2633" s="9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114.66525000000001</v>
      </c>
      <c r="R2633" s="5">
        <f t="shared" si="165"/>
        <v>80.185489510489504</v>
      </c>
      <c r="S2633" s="5" t="s">
        <v>8316</v>
      </c>
      <c r="T2633" s="5" t="s">
        <v>8352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42519.061793981484</v>
      </c>
      <c r="K2634">
        <v>1462325339</v>
      </c>
      <c r="L2634" s="9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 s="5">
        <f t="shared" si="165"/>
        <v>34.904761904761905</v>
      </c>
      <c r="S2634" s="5" t="s">
        <v>8316</v>
      </c>
      <c r="T2634" s="5" t="s">
        <v>8352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41697.958333333336</v>
      </c>
      <c r="K2635">
        <v>1390938332</v>
      </c>
      <c r="L2635" s="9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 s="5">
        <f t="shared" si="165"/>
        <v>89.100502512562812</v>
      </c>
      <c r="S2635" s="5" t="s">
        <v>8316</v>
      </c>
      <c r="T2635" s="5" t="s">
        <v>8352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42642.656493055561</v>
      </c>
      <c r="K2636">
        <v>1472571921</v>
      </c>
      <c r="L2636" s="9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106.02150537634409</v>
      </c>
      <c r="R2636" s="5">
        <f t="shared" si="165"/>
        <v>39.44</v>
      </c>
      <c r="S2636" s="5" t="s">
        <v>8316</v>
      </c>
      <c r="T2636" s="5" t="s">
        <v>8352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42072.909270833334</v>
      </c>
      <c r="K2637">
        <v>1422917361</v>
      </c>
      <c r="L2637" s="9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 s="5">
        <f t="shared" si="165"/>
        <v>136.9047619047619</v>
      </c>
      <c r="S2637" s="5" t="s">
        <v>8316</v>
      </c>
      <c r="T2637" s="5" t="s">
        <v>8352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42659.041666666672</v>
      </c>
      <c r="K2638">
        <v>1474641914</v>
      </c>
      <c r="L2638" s="9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 s="5">
        <f t="shared" si="165"/>
        <v>37.46</v>
      </c>
      <c r="S2638" s="5" t="s">
        <v>8316</v>
      </c>
      <c r="T2638" s="5" t="s">
        <v>8352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42655.549479166672</v>
      </c>
      <c r="K2639">
        <v>1474895475</v>
      </c>
      <c r="L2639" s="9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 s="5">
        <f t="shared" si="165"/>
        <v>31.96153846153846</v>
      </c>
      <c r="S2639" s="5" t="s">
        <v>8316</v>
      </c>
      <c r="T2639" s="5" t="s">
        <v>8352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42019.913136574076</v>
      </c>
      <c r="K2640">
        <v>1418766895</v>
      </c>
      <c r="L2640" s="9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 s="5">
        <f t="shared" si="165"/>
        <v>25.214285714285715</v>
      </c>
      <c r="S2640" s="5" t="s">
        <v>8316</v>
      </c>
      <c r="T2640" s="5" t="s">
        <v>8352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42054.86513888889</v>
      </c>
      <c r="K2641">
        <v>1421786748</v>
      </c>
      <c r="L2641" s="9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 s="5">
        <f t="shared" si="165"/>
        <v>10.040816326530612</v>
      </c>
      <c r="S2641" s="5" t="s">
        <v>8316</v>
      </c>
      <c r="T2641" s="5" t="s">
        <v>8352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42163.160578703704</v>
      </c>
      <c r="K2642">
        <v>1428551474</v>
      </c>
      <c r="L2642" s="9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105.66666666666666</v>
      </c>
      <c r="R2642" s="5">
        <f t="shared" si="165"/>
        <v>45.94202898550725</v>
      </c>
      <c r="S2642" s="5" t="s">
        <v>8316</v>
      </c>
      <c r="T2642" s="5" t="s">
        <v>8352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41897.839583333334</v>
      </c>
      <c r="K2643">
        <v>1409341863</v>
      </c>
      <c r="L2643" s="9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 s="5">
        <f t="shared" si="165"/>
        <v>15</v>
      </c>
      <c r="S2643" s="5" t="s">
        <v>8316</v>
      </c>
      <c r="T2643" s="5" t="s">
        <v>8352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42566.289583333331</v>
      </c>
      <c r="K2644">
        <v>1465970108</v>
      </c>
      <c r="L2644" s="9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5" t="e">
        <f t="shared" si="165"/>
        <v>#DIV/0!</v>
      </c>
      <c r="S2644" s="5" t="s">
        <v>8316</v>
      </c>
      <c r="T2644" s="5" t="s">
        <v>8352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42725.332638888889</v>
      </c>
      <c r="K2645">
        <v>1479218315</v>
      </c>
      <c r="L2645" s="9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 s="5">
        <f t="shared" si="165"/>
        <v>223.58248500999335</v>
      </c>
      <c r="S2645" s="5" t="s">
        <v>8316</v>
      </c>
      <c r="T2645" s="5" t="s">
        <v>8352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42804.792071759264</v>
      </c>
      <c r="K2646">
        <v>1486580435</v>
      </c>
      <c r="L2646" s="9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 s="5">
        <f t="shared" si="165"/>
        <v>39.480769230769234</v>
      </c>
      <c r="S2646" s="5" t="s">
        <v>8316</v>
      </c>
      <c r="T2646" s="5" t="s">
        <v>8352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41951.884293981479</v>
      </c>
      <c r="K2647">
        <v>1412885603</v>
      </c>
      <c r="L2647" s="9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 s="5">
        <f t="shared" si="165"/>
        <v>91.304347826086953</v>
      </c>
      <c r="S2647" s="5" t="s">
        <v>8316</v>
      </c>
      <c r="T2647" s="5" t="s">
        <v>8352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42256.313298611116</v>
      </c>
      <c r="K2648">
        <v>1439191869</v>
      </c>
      <c r="L2648" s="9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 s="5">
        <f t="shared" si="165"/>
        <v>78.666205607476627</v>
      </c>
      <c r="S2648" s="5" t="s">
        <v>8316</v>
      </c>
      <c r="T2648" s="5" t="s">
        <v>8352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42230.261793981481</v>
      </c>
      <c r="K2649">
        <v>1436941019</v>
      </c>
      <c r="L2649" s="9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 s="5">
        <f t="shared" si="165"/>
        <v>12</v>
      </c>
      <c r="S2649" s="5" t="s">
        <v>8316</v>
      </c>
      <c r="T2649" s="5" t="s">
        <v>8352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42438.714814814812</v>
      </c>
      <c r="K2650">
        <v>1454951360</v>
      </c>
      <c r="L2650" s="9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0.88333333333333341</v>
      </c>
      <c r="R2650" s="5">
        <f t="shared" si="165"/>
        <v>17.666666666666668</v>
      </c>
      <c r="S2650" s="5" t="s">
        <v>8316</v>
      </c>
      <c r="T2650" s="5" t="s">
        <v>8352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42401.99700231482</v>
      </c>
      <c r="K2651">
        <v>1449186941</v>
      </c>
      <c r="L2651" s="9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9.920000000000001E-2</v>
      </c>
      <c r="R2651" s="5">
        <f t="shared" si="165"/>
        <v>41.333333333333336</v>
      </c>
      <c r="S2651" s="5" t="s">
        <v>8316</v>
      </c>
      <c r="T2651" s="5" t="s">
        <v>8352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42725.624340277776</v>
      </c>
      <c r="K2652">
        <v>1479740343</v>
      </c>
      <c r="L2652" s="9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 s="5">
        <f t="shared" si="165"/>
        <v>71.599999999999994</v>
      </c>
      <c r="S2652" s="5" t="s">
        <v>8316</v>
      </c>
      <c r="T2652" s="5" t="s">
        <v>8352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42355.805659722217</v>
      </c>
      <c r="K2653">
        <v>1447960809</v>
      </c>
      <c r="L2653" s="9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 s="5">
        <f t="shared" si="165"/>
        <v>307.8235294117647</v>
      </c>
      <c r="S2653" s="5" t="s">
        <v>8316</v>
      </c>
      <c r="T2653" s="5" t="s">
        <v>8352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41983.158854166672</v>
      </c>
      <c r="K2654">
        <v>1415591325</v>
      </c>
      <c r="L2654" s="9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 s="5">
        <f t="shared" si="165"/>
        <v>80.454545454545453</v>
      </c>
      <c r="S2654" s="5" t="s">
        <v>8316</v>
      </c>
      <c r="T2654" s="5" t="s">
        <v>8352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41803.166666666664</v>
      </c>
      <c r="K2655">
        <v>1399909127</v>
      </c>
      <c r="L2655" s="9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 s="5">
        <f t="shared" si="165"/>
        <v>83.942857142857136</v>
      </c>
      <c r="S2655" s="5" t="s">
        <v>8316</v>
      </c>
      <c r="T2655" s="5" t="s">
        <v>8352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42115.559328703705</v>
      </c>
      <c r="K2656">
        <v>1424442326</v>
      </c>
      <c r="L2656" s="9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5.1000000000000004E-2</v>
      </c>
      <c r="R2656" s="5">
        <f t="shared" si="165"/>
        <v>8.5</v>
      </c>
      <c r="S2656" s="5" t="s">
        <v>8316</v>
      </c>
      <c r="T2656" s="5" t="s">
        <v>8352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42409.833333333328</v>
      </c>
      <c r="K2657">
        <v>1452631647</v>
      </c>
      <c r="L2657" s="9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 s="5">
        <f t="shared" si="165"/>
        <v>73.372093023255815</v>
      </c>
      <c r="S2657" s="5" t="s">
        <v>8316</v>
      </c>
      <c r="T2657" s="5" t="s">
        <v>8352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42806.791666666672</v>
      </c>
      <c r="K2658">
        <v>1485966688</v>
      </c>
      <c r="L2658" s="9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 s="5">
        <f t="shared" si="165"/>
        <v>112.86184210526316</v>
      </c>
      <c r="S2658" s="5" t="s">
        <v>8316</v>
      </c>
      <c r="T2658" s="5" t="s">
        <v>8352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42585.0625</v>
      </c>
      <c r="K2659">
        <v>1467325053</v>
      </c>
      <c r="L2659" s="9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 s="5">
        <f t="shared" si="165"/>
        <v>95.277627118644077</v>
      </c>
      <c r="S2659" s="5" t="s">
        <v>8316</v>
      </c>
      <c r="T2659" s="5" t="s">
        <v>8352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42581.884189814817</v>
      </c>
      <c r="K2660">
        <v>1467321194</v>
      </c>
      <c r="L2660" s="9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 s="5">
        <f t="shared" si="165"/>
        <v>22.75</v>
      </c>
      <c r="S2660" s="5" t="s">
        <v>8316</v>
      </c>
      <c r="T2660" s="5" t="s">
        <v>8352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42112.069560185191</v>
      </c>
      <c r="K2661">
        <v>1426729210</v>
      </c>
      <c r="L2661" s="9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 s="5">
        <f t="shared" si="165"/>
        <v>133.30000000000001</v>
      </c>
      <c r="S2661" s="5" t="s">
        <v>8316</v>
      </c>
      <c r="T2661" s="5" t="s">
        <v>8352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42332.754837962959</v>
      </c>
      <c r="K2662">
        <v>1443200818</v>
      </c>
      <c r="L2662" s="9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 s="5">
        <f t="shared" si="165"/>
        <v>3.8</v>
      </c>
      <c r="S2662" s="5" t="s">
        <v>8316</v>
      </c>
      <c r="T2662" s="5" t="s">
        <v>8352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41572.958449074074</v>
      </c>
      <c r="K2663">
        <v>1380150010</v>
      </c>
      <c r="L2663" s="9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102.89999999999999</v>
      </c>
      <c r="R2663" s="5">
        <f t="shared" si="165"/>
        <v>85.75</v>
      </c>
      <c r="S2663" s="5" t="s">
        <v>8316</v>
      </c>
      <c r="T2663" s="5" t="s">
        <v>8353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42237.746678240743</v>
      </c>
      <c r="K2664">
        <v>1437587713</v>
      </c>
      <c r="L2664" s="9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106.80000000000001</v>
      </c>
      <c r="R2664" s="5">
        <f t="shared" si="165"/>
        <v>267</v>
      </c>
      <c r="S2664" s="5" t="s">
        <v>8316</v>
      </c>
      <c r="T2664" s="5" t="s">
        <v>8353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42251.625</v>
      </c>
      <c r="K2665">
        <v>1438873007</v>
      </c>
      <c r="L2665" s="9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 s="5">
        <f t="shared" si="165"/>
        <v>373.55803571428572</v>
      </c>
      <c r="S2665" s="5" t="s">
        <v>8316</v>
      </c>
      <c r="T2665" s="5" t="s">
        <v>8353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42347.290972222225</v>
      </c>
      <c r="K2666">
        <v>1446683797</v>
      </c>
      <c r="L2666" s="9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 s="5">
        <f t="shared" si="165"/>
        <v>174.03846153846155</v>
      </c>
      <c r="S2666" s="5" t="s">
        <v>8316</v>
      </c>
      <c r="T2666" s="5" t="s">
        <v>8353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42128.895532407405</v>
      </c>
      <c r="K2667">
        <v>1426886974</v>
      </c>
      <c r="L2667" s="9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123.14285714285715</v>
      </c>
      <c r="R2667" s="5">
        <f t="shared" si="165"/>
        <v>93.695652173913047</v>
      </c>
      <c r="S2667" s="5" t="s">
        <v>8316</v>
      </c>
      <c r="T2667" s="5" t="s">
        <v>8353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42272.875</v>
      </c>
      <c r="K2668">
        <v>1440008439</v>
      </c>
      <c r="L2668" s="9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 s="5">
        <f t="shared" si="165"/>
        <v>77.327718446601949</v>
      </c>
      <c r="S2668" s="5" t="s">
        <v>8316</v>
      </c>
      <c r="T2668" s="5" t="s">
        <v>8353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42410.926111111112</v>
      </c>
      <c r="K2669">
        <v>1452550416</v>
      </c>
      <c r="L2669" s="9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 s="5">
        <f t="shared" si="165"/>
        <v>92.222222222222229</v>
      </c>
      <c r="S2669" s="5" t="s">
        <v>8316</v>
      </c>
      <c r="T2669" s="5" t="s">
        <v>8353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42317.60555555555</v>
      </c>
      <c r="K2670">
        <v>1443449265</v>
      </c>
      <c r="L2670" s="9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170.70000000000002</v>
      </c>
      <c r="R2670" s="5">
        <f t="shared" si="165"/>
        <v>60.964285714285715</v>
      </c>
      <c r="S2670" s="5" t="s">
        <v>8316</v>
      </c>
      <c r="T2670" s="5" t="s">
        <v>8353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42379.035833333335</v>
      </c>
      <c r="K2671">
        <v>1447203096</v>
      </c>
      <c r="L2671" s="9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 s="5">
        <f t="shared" si="165"/>
        <v>91</v>
      </c>
      <c r="S2671" s="5" t="s">
        <v>8316</v>
      </c>
      <c r="T2671" s="5" t="s">
        <v>8353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41849.020601851851</v>
      </c>
      <c r="K2672">
        <v>1404174580</v>
      </c>
      <c r="L2672" s="9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6.4158609339642041</v>
      </c>
      <c r="R2672" s="5">
        <f t="shared" si="165"/>
        <v>41.583333333333336</v>
      </c>
      <c r="S2672" s="5" t="s">
        <v>8316</v>
      </c>
      <c r="T2672" s="5" t="s">
        <v>8353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41992.818055555559</v>
      </c>
      <c r="K2673">
        <v>1416419916</v>
      </c>
      <c r="L2673" s="9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 s="5">
        <f t="shared" si="165"/>
        <v>33.761904761904759</v>
      </c>
      <c r="S2673" s="5" t="s">
        <v>8316</v>
      </c>
      <c r="T2673" s="5" t="s">
        <v>8353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42366.25</v>
      </c>
      <c r="K2674">
        <v>1449436390</v>
      </c>
      <c r="L2674" s="9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 s="5">
        <f t="shared" si="165"/>
        <v>70.61702127659575</v>
      </c>
      <c r="S2674" s="5" t="s">
        <v>8316</v>
      </c>
      <c r="T2674" s="5" t="s">
        <v>8353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41941.947916666664</v>
      </c>
      <c r="K2675">
        <v>1412081999</v>
      </c>
      <c r="L2675" s="9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 s="5">
        <f t="shared" si="165"/>
        <v>167.15151515151516</v>
      </c>
      <c r="S2675" s="5" t="s">
        <v>8316</v>
      </c>
      <c r="T2675" s="5" t="s">
        <v>8353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42556.207638888889</v>
      </c>
      <c r="K2676">
        <v>1465398670</v>
      </c>
      <c r="L2676" s="9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62.839999999999996</v>
      </c>
      <c r="R2676" s="5">
        <f t="shared" si="165"/>
        <v>128.61988304093566</v>
      </c>
      <c r="S2676" s="5" t="s">
        <v>8316</v>
      </c>
      <c r="T2676" s="5" t="s">
        <v>8353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41953.899178240739</v>
      </c>
      <c r="K2677">
        <v>1413059689</v>
      </c>
      <c r="L2677" s="9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 s="5">
        <f t="shared" si="165"/>
        <v>65.41379310344827</v>
      </c>
      <c r="S2677" s="5" t="s">
        <v>8316</v>
      </c>
      <c r="T2677" s="5" t="s">
        <v>8353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42512.624699074076</v>
      </c>
      <c r="K2678">
        <v>1461337174</v>
      </c>
      <c r="L2678" s="9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 s="5">
        <f t="shared" si="165"/>
        <v>117.55555555555556</v>
      </c>
      <c r="S2678" s="5" t="s">
        <v>8316</v>
      </c>
      <c r="T2678" s="5" t="s">
        <v>8353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41823.029432870368</v>
      </c>
      <c r="K2679">
        <v>1401756143</v>
      </c>
      <c r="L2679" s="9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17.512820512820511</v>
      </c>
      <c r="R2679" s="5">
        <f t="shared" si="165"/>
        <v>126.48148148148148</v>
      </c>
      <c r="S2679" s="5" t="s">
        <v>8316</v>
      </c>
      <c r="T2679" s="5" t="s">
        <v>8353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42271.798206018517</v>
      </c>
      <c r="K2680">
        <v>1440529765</v>
      </c>
      <c r="L2680" s="9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 s="5">
        <f t="shared" si="165"/>
        <v>550</v>
      </c>
      <c r="S2680" s="5" t="s">
        <v>8316</v>
      </c>
      <c r="T2680" s="5" t="s">
        <v>8353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42063.001087962963</v>
      </c>
      <c r="K2681">
        <v>1422489694</v>
      </c>
      <c r="L2681" s="9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 s="5">
        <f t="shared" si="165"/>
        <v>44</v>
      </c>
      <c r="S2681" s="5" t="s">
        <v>8316</v>
      </c>
      <c r="T2681" s="5" t="s">
        <v>8353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42466.170034722221</v>
      </c>
      <c r="K2682">
        <v>1457327091</v>
      </c>
      <c r="L2682" s="9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 s="5">
        <f t="shared" si="165"/>
        <v>69</v>
      </c>
      <c r="S2682" s="5" t="s">
        <v>8316</v>
      </c>
      <c r="T2682" s="5" t="s">
        <v>8353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41830.895254629628</v>
      </c>
      <c r="K2683">
        <v>1402867750</v>
      </c>
      <c r="L2683" s="9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 s="5">
        <f t="shared" si="165"/>
        <v>27.5</v>
      </c>
      <c r="S2683" s="5" t="s">
        <v>8333</v>
      </c>
      <c r="T2683" s="5" t="s">
        <v>8334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41965.249305555553</v>
      </c>
      <c r="K2684">
        <v>1413838540</v>
      </c>
      <c r="L2684" s="9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28.299999999999997</v>
      </c>
      <c r="R2684" s="5">
        <f t="shared" si="165"/>
        <v>84.9</v>
      </c>
      <c r="S2684" s="5" t="s">
        <v>8333</v>
      </c>
      <c r="T2684" s="5" t="s">
        <v>8334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42064.75509259259</v>
      </c>
      <c r="K2685">
        <v>1422641240</v>
      </c>
      <c r="L2685" s="9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 s="5">
        <f t="shared" si="165"/>
        <v>12</v>
      </c>
      <c r="S2685" s="5" t="s">
        <v>8333</v>
      </c>
      <c r="T2685" s="5" t="s">
        <v>8334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41860.914641203701</v>
      </c>
      <c r="K2686">
        <v>1404165425</v>
      </c>
      <c r="L2686" s="9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 s="5">
        <f t="shared" si="165"/>
        <v>200</v>
      </c>
      <c r="S2686" s="5" t="s">
        <v>8333</v>
      </c>
      <c r="T2686" s="5" t="s">
        <v>8334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42121.654282407413</v>
      </c>
      <c r="K2687">
        <v>1424968930</v>
      </c>
      <c r="L2687" s="9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 s="5">
        <f t="shared" si="165"/>
        <v>10</v>
      </c>
      <c r="S2687" s="5" t="s">
        <v>8333</v>
      </c>
      <c r="T2687" s="5" t="s">
        <v>8334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41912.974803240737</v>
      </c>
      <c r="K2688">
        <v>1410391423</v>
      </c>
      <c r="L2688" s="9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5" t="e">
        <f t="shared" si="165"/>
        <v>#DIV/0!</v>
      </c>
      <c r="S2688" s="5" t="s">
        <v>8333</v>
      </c>
      <c r="T2688" s="5" t="s">
        <v>8334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42184.64025462963</v>
      </c>
      <c r="K2689">
        <v>1432999318</v>
      </c>
      <c r="L2689" s="9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5" t="e">
        <f t="shared" si="165"/>
        <v>#DIV/0!</v>
      </c>
      <c r="S2689" s="5" t="s">
        <v>8333</v>
      </c>
      <c r="T2689" s="5" t="s">
        <v>8334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42059.125</v>
      </c>
      <c r="K2690">
        <v>1422067870</v>
      </c>
      <c r="L2690" s="9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(E2690/D2690)*100</f>
        <v>0.14799999999999999</v>
      </c>
      <c r="R2690" s="5">
        <f t="shared" ref="R2690:R2753" si="169">E2690/N2690</f>
        <v>5.2857142857142856</v>
      </c>
      <c r="S2690" s="5" t="s">
        <v>8333</v>
      </c>
      <c r="T2690" s="5" t="s">
        <v>8334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</f>
        <v>42581.961689814809</v>
      </c>
      <c r="K2691">
        <v>1467327890</v>
      </c>
      <c r="L2691" s="9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2.8571428571428571E-3</v>
      </c>
      <c r="R2691" s="5">
        <f t="shared" si="169"/>
        <v>1</v>
      </c>
      <c r="S2691" s="5" t="s">
        <v>8333</v>
      </c>
      <c r="T2691" s="5" t="s">
        <v>8334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42158.105046296296</v>
      </c>
      <c r="K2692">
        <v>1429410676</v>
      </c>
      <c r="L2692" s="9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 s="5">
        <f t="shared" si="169"/>
        <v>72.762711864406782</v>
      </c>
      <c r="S2692" s="5" t="s">
        <v>8333</v>
      </c>
      <c r="T2692" s="5" t="s">
        <v>8334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42134.724039351851</v>
      </c>
      <c r="K2693">
        <v>1427390557</v>
      </c>
      <c r="L2693" s="9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5.3846153846153842E-2</v>
      </c>
      <c r="R2693" s="5">
        <f t="shared" si="169"/>
        <v>17.5</v>
      </c>
      <c r="S2693" s="5" t="s">
        <v>8333</v>
      </c>
      <c r="T2693" s="5" t="s">
        <v>8334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42088.292361111111</v>
      </c>
      <c r="K2694">
        <v>1424678460</v>
      </c>
      <c r="L2694" s="9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 s="5">
        <f t="shared" si="169"/>
        <v>25</v>
      </c>
      <c r="S2694" s="5" t="s">
        <v>8333</v>
      </c>
      <c r="T2694" s="5" t="s">
        <v>8334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41864.138495370367</v>
      </c>
      <c r="K2695">
        <v>1405307966</v>
      </c>
      <c r="L2695" s="9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 s="5">
        <f t="shared" si="169"/>
        <v>13.333333333333334</v>
      </c>
      <c r="S2695" s="5" t="s">
        <v>8333</v>
      </c>
      <c r="T2695" s="5" t="s">
        <v>8334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41908.140497685185</v>
      </c>
      <c r="K2696">
        <v>1409109739</v>
      </c>
      <c r="L2696" s="9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 s="5">
        <f t="shared" si="169"/>
        <v>1</v>
      </c>
      <c r="S2696" s="5" t="s">
        <v>8333</v>
      </c>
      <c r="T2696" s="5" t="s">
        <v>8334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42108.14025462963</v>
      </c>
      <c r="K2697">
        <v>1423801318</v>
      </c>
      <c r="L2697" s="9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 s="5">
        <f t="shared" si="169"/>
        <v>23.666666666666668</v>
      </c>
      <c r="S2697" s="5" t="s">
        <v>8333</v>
      </c>
      <c r="T2697" s="5" t="s">
        <v>8334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41998.844444444447</v>
      </c>
      <c r="K2698">
        <v>1416600960</v>
      </c>
      <c r="L2698" s="9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 s="5">
        <f t="shared" si="169"/>
        <v>89.21052631578948</v>
      </c>
      <c r="S2698" s="5" t="s">
        <v>8333</v>
      </c>
      <c r="T2698" s="5" t="s">
        <v>8334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42218.916666666672</v>
      </c>
      <c r="K2699">
        <v>1435876423</v>
      </c>
      <c r="L2699" s="9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 s="5">
        <f t="shared" si="169"/>
        <v>116.55769230769231</v>
      </c>
      <c r="S2699" s="5" t="s">
        <v>8333</v>
      </c>
      <c r="T2699" s="5" t="s">
        <v>8334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41817.898240740738</v>
      </c>
      <c r="K2700">
        <v>1401312808</v>
      </c>
      <c r="L2700" s="9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 s="5">
        <f t="shared" si="169"/>
        <v>13.005000000000001</v>
      </c>
      <c r="S2700" s="5" t="s">
        <v>8333</v>
      </c>
      <c r="T2700" s="5" t="s">
        <v>8334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41859.896562499998</v>
      </c>
      <c r="K2701">
        <v>1404941463</v>
      </c>
      <c r="L2701" s="9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5" t="e">
        <f t="shared" si="169"/>
        <v>#DIV/0!</v>
      </c>
      <c r="S2701" s="5" t="s">
        <v>8333</v>
      </c>
      <c r="T2701" s="5" t="s">
        <v>8334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41900.87467592593</v>
      </c>
      <c r="K2702">
        <v>1408481972</v>
      </c>
      <c r="L2702" s="9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 s="5">
        <f t="shared" si="169"/>
        <v>17.5</v>
      </c>
      <c r="S2702" s="5" t="s">
        <v>8333</v>
      </c>
      <c r="T2702" s="5" t="s">
        <v>8334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42832.733032407406</v>
      </c>
      <c r="K2703">
        <v>1488911734</v>
      </c>
      <c r="L2703" s="9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 s="5">
        <f t="shared" si="169"/>
        <v>34.130434782608695</v>
      </c>
      <c r="S2703" s="5" t="s">
        <v>8314</v>
      </c>
      <c r="T2703" s="5" t="s">
        <v>8354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42830.760150462964</v>
      </c>
      <c r="K2704">
        <v>1488827677</v>
      </c>
      <c r="L2704" s="9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34.410000000000004</v>
      </c>
      <c r="R2704" s="5">
        <f t="shared" si="169"/>
        <v>132.34615384615384</v>
      </c>
      <c r="S2704" s="5" t="s">
        <v>8314</v>
      </c>
      <c r="T2704" s="5" t="s">
        <v>8354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42816.648495370369</v>
      </c>
      <c r="K2705">
        <v>1485016430</v>
      </c>
      <c r="L2705" s="9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103.75000000000001</v>
      </c>
      <c r="R2705" s="5">
        <f t="shared" si="169"/>
        <v>922.22222222222217</v>
      </c>
      <c r="S2705" s="5" t="s">
        <v>8314</v>
      </c>
      <c r="T2705" s="5" t="s">
        <v>8354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42830.820763888885</v>
      </c>
      <c r="K2706">
        <v>1487709714</v>
      </c>
      <c r="L2706" s="9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 s="5">
        <f t="shared" si="169"/>
        <v>163.57142857142858</v>
      </c>
      <c r="S2706" s="5" t="s">
        <v>8314</v>
      </c>
      <c r="T2706" s="5" t="s">
        <v>8354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42818.874513888892</v>
      </c>
      <c r="K2707">
        <v>1486504758</v>
      </c>
      <c r="L2707" s="9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 s="5">
        <f t="shared" si="169"/>
        <v>217.375</v>
      </c>
      <c r="S2707" s="5" t="s">
        <v>8314</v>
      </c>
      <c r="T2707" s="5" t="s">
        <v>8354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41928.290972222225</v>
      </c>
      <c r="K2708">
        <v>1410937483</v>
      </c>
      <c r="L2708" s="9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112.29714285714284</v>
      </c>
      <c r="R2708" s="5">
        <f t="shared" si="169"/>
        <v>149.44486692015209</v>
      </c>
      <c r="S2708" s="5" t="s">
        <v>8314</v>
      </c>
      <c r="T2708" s="5" t="s">
        <v>8354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41421.290972222225</v>
      </c>
      <c r="K2709">
        <v>1367088443</v>
      </c>
      <c r="L2709" s="9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 s="5">
        <f t="shared" si="169"/>
        <v>71.237487309644663</v>
      </c>
      <c r="S2709" s="5" t="s">
        <v>8314</v>
      </c>
      <c r="T2709" s="5" t="s">
        <v>8354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42572.698217592595</v>
      </c>
      <c r="K2710">
        <v>1463935526</v>
      </c>
      <c r="L2710" s="9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 s="5">
        <f t="shared" si="169"/>
        <v>44.464318398474738</v>
      </c>
      <c r="S2710" s="5" t="s">
        <v>8314</v>
      </c>
      <c r="T2710" s="5" t="s">
        <v>8354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42647.165972222225</v>
      </c>
      <c r="K2711">
        <v>1472528141</v>
      </c>
      <c r="L2711" s="9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 s="5">
        <f t="shared" si="169"/>
        <v>164.94480519480518</v>
      </c>
      <c r="S2711" s="5" t="s">
        <v>8314</v>
      </c>
      <c r="T2711" s="5" t="s">
        <v>8354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41860.083333333336</v>
      </c>
      <c r="K2712">
        <v>1404797428</v>
      </c>
      <c r="L2712" s="9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153.90035000000003</v>
      </c>
      <c r="R2712" s="5">
        <f t="shared" si="169"/>
        <v>84.871516544117654</v>
      </c>
      <c r="S2712" s="5" t="s">
        <v>8314</v>
      </c>
      <c r="T2712" s="5" t="s">
        <v>8354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41810.917361111111</v>
      </c>
      <c r="K2713">
        <v>1400694790</v>
      </c>
      <c r="L2713" s="9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</v>
      </c>
      <c r="R2713" s="5">
        <f t="shared" si="169"/>
        <v>53.945205479452056</v>
      </c>
      <c r="S2713" s="5" t="s">
        <v>8314</v>
      </c>
      <c r="T2713" s="5" t="s">
        <v>8354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41468.75</v>
      </c>
      <c r="K2714">
        <v>1370568560</v>
      </c>
      <c r="L2714" s="9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 s="5">
        <f t="shared" si="169"/>
        <v>50.531468531468533</v>
      </c>
      <c r="S2714" s="5" t="s">
        <v>8314</v>
      </c>
      <c r="T2714" s="5" t="s">
        <v>8354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42362.653749999998</v>
      </c>
      <c r="K2715">
        <v>1447515684</v>
      </c>
      <c r="L2715" s="9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102.24133333333334</v>
      </c>
      <c r="R2715" s="5">
        <f t="shared" si="169"/>
        <v>108.00140845070422</v>
      </c>
      <c r="S2715" s="5" t="s">
        <v>8314</v>
      </c>
      <c r="T2715" s="5" t="s">
        <v>8354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42657.958333333328</v>
      </c>
      <c r="K2716">
        <v>1474040596</v>
      </c>
      <c r="L2716" s="9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 s="5">
        <f t="shared" si="169"/>
        <v>95.373770491803285</v>
      </c>
      <c r="S2716" s="5" t="s">
        <v>8314</v>
      </c>
      <c r="T2716" s="5" t="s">
        <v>8354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42421.398472222223</v>
      </c>
      <c r="K2717">
        <v>1453109628</v>
      </c>
      <c r="L2717" s="9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 s="5">
        <f t="shared" si="169"/>
        <v>57.631016333938291</v>
      </c>
      <c r="S2717" s="5" t="s">
        <v>8314</v>
      </c>
      <c r="T2717" s="5" t="s">
        <v>8354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42285.333252314813</v>
      </c>
      <c r="K2718">
        <v>1441699193</v>
      </c>
      <c r="L2718" s="9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119.98010000000001</v>
      </c>
      <c r="R2718" s="5">
        <f t="shared" si="169"/>
        <v>64.160481283422456</v>
      </c>
      <c r="S2718" s="5" t="s">
        <v>8314</v>
      </c>
      <c r="T2718" s="5" t="s">
        <v>8354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41979.956585648149</v>
      </c>
      <c r="K2719">
        <v>1414015049</v>
      </c>
      <c r="L2719" s="9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120.10400000000001</v>
      </c>
      <c r="R2719" s="5">
        <f t="shared" si="169"/>
        <v>92.387692307692305</v>
      </c>
      <c r="S2719" s="5" t="s">
        <v>8314</v>
      </c>
      <c r="T2719" s="5" t="s">
        <v>8354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42493.958333333328</v>
      </c>
      <c r="K2720">
        <v>1459865945</v>
      </c>
      <c r="L2720" s="9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103.58333333333334</v>
      </c>
      <c r="R2720" s="5">
        <f t="shared" si="169"/>
        <v>125.97972972972973</v>
      </c>
      <c r="S2720" s="5" t="s">
        <v>8314</v>
      </c>
      <c r="T2720" s="5" t="s">
        <v>8354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42477.989513888882</v>
      </c>
      <c r="K2721">
        <v>1455756294</v>
      </c>
      <c r="L2721" s="9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108.83333333333334</v>
      </c>
      <c r="R2721" s="5">
        <f t="shared" si="169"/>
        <v>94.637681159420296</v>
      </c>
      <c r="S2721" s="5" t="s">
        <v>8314</v>
      </c>
      <c r="T2721" s="5" t="s">
        <v>8354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42685.507557870369</v>
      </c>
      <c r="K2722">
        <v>1476270653</v>
      </c>
      <c r="L2722" s="9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118.12400000000001</v>
      </c>
      <c r="R2722" s="5">
        <f t="shared" si="169"/>
        <v>170.69942196531792</v>
      </c>
      <c r="S2722" s="5" t="s">
        <v>8314</v>
      </c>
      <c r="T2722" s="5" t="s">
        <v>8354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41523.791666666664</v>
      </c>
      <c r="K2723">
        <v>1375880598</v>
      </c>
      <c r="L2723" s="9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 s="5">
        <f t="shared" si="169"/>
        <v>40.762081784386616</v>
      </c>
      <c r="S2723" s="5" t="s">
        <v>8316</v>
      </c>
      <c r="T2723" s="5" t="s">
        <v>8346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42764.857094907406</v>
      </c>
      <c r="K2724">
        <v>1480538053</v>
      </c>
      <c r="L2724" s="9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 s="5">
        <f t="shared" si="169"/>
        <v>68.254054054054052</v>
      </c>
      <c r="S2724" s="5" t="s">
        <v>8316</v>
      </c>
      <c r="T2724" s="5" t="s">
        <v>8346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42004.880648148144</v>
      </c>
      <c r="K2725">
        <v>1414872488</v>
      </c>
      <c r="L2725" s="9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 s="5">
        <f t="shared" si="169"/>
        <v>95.48863636363636</v>
      </c>
      <c r="S2725" s="5" t="s">
        <v>8316</v>
      </c>
      <c r="T2725" s="5" t="s">
        <v>8346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42231.32707175926</v>
      </c>
      <c r="K2726">
        <v>1436860259</v>
      </c>
      <c r="L2726" s="9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296.87520259319291</v>
      </c>
      <c r="R2726" s="5">
        <f t="shared" si="169"/>
        <v>7.1902649656526005</v>
      </c>
      <c r="S2726" s="5" t="s">
        <v>8316</v>
      </c>
      <c r="T2726" s="5" t="s">
        <v>8346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42795.744618055556</v>
      </c>
      <c r="K2727">
        <v>1484070735</v>
      </c>
      <c r="L2727" s="9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 s="5">
        <f t="shared" si="169"/>
        <v>511.65486725663715</v>
      </c>
      <c r="S2727" s="5" t="s">
        <v>8316</v>
      </c>
      <c r="T2727" s="5" t="s">
        <v>8346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42482.579988425925</v>
      </c>
      <c r="K2728">
        <v>1458741311</v>
      </c>
      <c r="L2728" s="9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 s="5">
        <f t="shared" si="169"/>
        <v>261.74504950495049</v>
      </c>
      <c r="S2728" s="5" t="s">
        <v>8316</v>
      </c>
      <c r="T2728" s="5" t="s">
        <v>8346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42223.676655092597</v>
      </c>
      <c r="K2729">
        <v>1436804063</v>
      </c>
      <c r="L2729" s="9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493.21000000000004</v>
      </c>
      <c r="R2729" s="5">
        <f t="shared" si="169"/>
        <v>69.760961810466767</v>
      </c>
      <c r="S2729" s="5" t="s">
        <v>8316</v>
      </c>
      <c r="T2729" s="5" t="s">
        <v>8346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42368.59993055556</v>
      </c>
      <c r="K2730">
        <v>1448461434</v>
      </c>
      <c r="L2730" s="9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201.82666666666668</v>
      </c>
      <c r="R2730" s="5">
        <f t="shared" si="169"/>
        <v>77.229591836734699</v>
      </c>
      <c r="S2730" s="5" t="s">
        <v>8316</v>
      </c>
      <c r="T2730" s="5" t="s">
        <v>8346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42125.240706018521</v>
      </c>
      <c r="K2731">
        <v>1427867197</v>
      </c>
      <c r="L2731" s="9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 s="5">
        <f t="shared" si="169"/>
        <v>340.56521739130437</v>
      </c>
      <c r="S2731" s="5" t="s">
        <v>8316</v>
      </c>
      <c r="T2731" s="5" t="s">
        <v>8346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41386.541377314818</v>
      </c>
      <c r="K2732">
        <v>1363611575</v>
      </c>
      <c r="L2732" s="9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 s="5">
        <f t="shared" si="169"/>
        <v>67.417903225806455</v>
      </c>
      <c r="S2732" s="5" t="s">
        <v>8316</v>
      </c>
      <c r="T2732" s="5" t="s">
        <v>8346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41930.166666666664</v>
      </c>
      <c r="K2733">
        <v>1408624622</v>
      </c>
      <c r="L2733" s="9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 s="5">
        <f t="shared" si="169"/>
        <v>845.70270270270271</v>
      </c>
      <c r="S2733" s="5" t="s">
        <v>8316</v>
      </c>
      <c r="T2733" s="5" t="s">
        <v>8346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41422</v>
      </c>
      <c r="K2734">
        <v>1366917828</v>
      </c>
      <c r="L2734" s="9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118.25000000000001</v>
      </c>
      <c r="R2734" s="5">
        <f t="shared" si="169"/>
        <v>97.191780821917803</v>
      </c>
      <c r="S2734" s="5" t="s">
        <v>8316</v>
      </c>
      <c r="T2734" s="5" t="s">
        <v>8346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42104.231180555551</v>
      </c>
      <c r="K2735">
        <v>1423463574</v>
      </c>
      <c r="L2735" s="9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 s="5">
        <f t="shared" si="169"/>
        <v>451.84033613445376</v>
      </c>
      <c r="S2735" s="5" t="s">
        <v>8316</v>
      </c>
      <c r="T2735" s="5" t="s">
        <v>8346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42656.915972222225</v>
      </c>
      <c r="K2736">
        <v>1473782592</v>
      </c>
      <c r="L2736" s="9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 s="5">
        <f t="shared" si="169"/>
        <v>138.66871165644173</v>
      </c>
      <c r="S2736" s="5" t="s">
        <v>8316</v>
      </c>
      <c r="T2736" s="5" t="s">
        <v>8346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41346.833333333336</v>
      </c>
      <c r="K2737">
        <v>1360551250</v>
      </c>
      <c r="L2737" s="9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978.13466666666682</v>
      </c>
      <c r="R2737" s="5">
        <f t="shared" si="169"/>
        <v>21.640147492625371</v>
      </c>
      <c r="S2737" s="5" t="s">
        <v>8316</v>
      </c>
      <c r="T2737" s="5" t="s">
        <v>8346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41752.666354166664</v>
      </c>
      <c r="K2738">
        <v>1395676773</v>
      </c>
      <c r="L2738" s="9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 s="5">
        <f t="shared" si="169"/>
        <v>169.51724137931035</v>
      </c>
      <c r="S2738" s="5" t="s">
        <v>8316</v>
      </c>
      <c r="T2738" s="5" t="s">
        <v>8346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41654.791666666664</v>
      </c>
      <c r="K2739">
        <v>1386108087</v>
      </c>
      <c r="L2739" s="9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</v>
      </c>
      <c r="R2739" s="5">
        <f t="shared" si="169"/>
        <v>161.88210526315791</v>
      </c>
      <c r="S2739" s="5" t="s">
        <v>8316</v>
      </c>
      <c r="T2739" s="5" t="s">
        <v>8346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42680.143564814818</v>
      </c>
      <c r="K2740">
        <v>1473218804</v>
      </c>
      <c r="L2740" s="9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 s="5">
        <f t="shared" si="169"/>
        <v>493.13333333333333</v>
      </c>
      <c r="S2740" s="5" t="s">
        <v>8316</v>
      </c>
      <c r="T2740" s="5" t="s">
        <v>8346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41764.887928240743</v>
      </c>
      <c r="K2741">
        <v>1395436717</v>
      </c>
      <c r="L2741" s="9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 s="5">
        <f t="shared" si="169"/>
        <v>22.120418848167539</v>
      </c>
      <c r="S2741" s="5" t="s">
        <v>8316</v>
      </c>
      <c r="T2741" s="5" t="s">
        <v>8346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42074.99018518519</v>
      </c>
      <c r="K2742">
        <v>1423529152</v>
      </c>
      <c r="L2742" s="9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103.33333333333334</v>
      </c>
      <c r="R2742" s="5">
        <f t="shared" si="169"/>
        <v>18.235294117647058</v>
      </c>
      <c r="S2742" s="5" t="s">
        <v>8316</v>
      </c>
      <c r="T2742" s="5" t="s">
        <v>8346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41932.088194444441</v>
      </c>
      <c r="K2743">
        <v>1412005602</v>
      </c>
      <c r="L2743" s="9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0.43750000000000006</v>
      </c>
      <c r="R2743" s="5">
        <f t="shared" si="169"/>
        <v>8.75</v>
      </c>
      <c r="S2743" s="5" t="s">
        <v>8319</v>
      </c>
      <c r="T2743" s="5" t="s">
        <v>8355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41044.719756944447</v>
      </c>
      <c r="K2744">
        <v>1335892587</v>
      </c>
      <c r="L2744" s="9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 s="5">
        <f t="shared" si="169"/>
        <v>40.611111111111114</v>
      </c>
      <c r="S2744" s="5" t="s">
        <v>8319</v>
      </c>
      <c r="T2744" s="5" t="s">
        <v>8355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42662.328784722224</v>
      </c>
      <c r="K2745">
        <v>1474271607</v>
      </c>
      <c r="L2745" s="9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5" t="e">
        <f t="shared" si="169"/>
        <v>#DIV/0!</v>
      </c>
      <c r="S2745" s="5" t="s">
        <v>8319</v>
      </c>
      <c r="T2745" s="5" t="s">
        <v>8355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40968.062476851854</v>
      </c>
      <c r="K2746">
        <v>1327886998</v>
      </c>
      <c r="L2746" s="9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 s="5">
        <f t="shared" si="169"/>
        <v>37.954545454545453</v>
      </c>
      <c r="S2746" s="5" t="s">
        <v>8319</v>
      </c>
      <c r="T2746" s="5" t="s">
        <v>8355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41104.988055555557</v>
      </c>
      <c r="K2747">
        <v>1337125368</v>
      </c>
      <c r="L2747" s="9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 s="5">
        <f t="shared" si="169"/>
        <v>35.734693877551024</v>
      </c>
      <c r="S2747" s="5" t="s">
        <v>8319</v>
      </c>
      <c r="T2747" s="5" t="s">
        <v>8355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41880.781377314815</v>
      </c>
      <c r="K2748">
        <v>1406745911</v>
      </c>
      <c r="L2748" s="9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26.700000000000003</v>
      </c>
      <c r="R2748" s="5">
        <f t="shared" si="169"/>
        <v>42.157894736842103</v>
      </c>
      <c r="S2748" s="5" t="s">
        <v>8319</v>
      </c>
      <c r="T2748" s="5" t="s">
        <v>8355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41076.131944444445</v>
      </c>
      <c r="K2749">
        <v>1337095997</v>
      </c>
      <c r="L2749" s="9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28.000000000000004</v>
      </c>
      <c r="R2749" s="5">
        <f t="shared" si="169"/>
        <v>35</v>
      </c>
      <c r="S2749" s="5" t="s">
        <v>8319</v>
      </c>
      <c r="T2749" s="5" t="s">
        <v>8355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42615.7106712963</v>
      </c>
      <c r="K2750">
        <v>1470243802</v>
      </c>
      <c r="L2750" s="9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 s="5">
        <f t="shared" si="169"/>
        <v>13.25</v>
      </c>
      <c r="S2750" s="5" t="s">
        <v>8319</v>
      </c>
      <c r="T2750" s="5" t="s">
        <v>8355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42098.757372685184</v>
      </c>
      <c r="K2751">
        <v>1425582637</v>
      </c>
      <c r="L2751" s="9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</v>
      </c>
      <c r="R2751" s="5">
        <f t="shared" si="169"/>
        <v>55</v>
      </c>
      <c r="S2751" s="5" t="s">
        <v>8319</v>
      </c>
      <c r="T2751" s="5" t="s">
        <v>8355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41090.833333333336</v>
      </c>
      <c r="K2752">
        <v>1340055345</v>
      </c>
      <c r="L2752" s="9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5" t="e">
        <f t="shared" si="169"/>
        <v>#DIV/0!</v>
      </c>
      <c r="S2752" s="5" t="s">
        <v>8319</v>
      </c>
      <c r="T2752" s="5" t="s">
        <v>8355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41807.887060185189</v>
      </c>
      <c r="K2753">
        <v>1397855842</v>
      </c>
      <c r="L2753" s="9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5" t="e">
        <f t="shared" si="169"/>
        <v>#DIV/0!</v>
      </c>
      <c r="S2753" s="5" t="s">
        <v>8319</v>
      </c>
      <c r="T2753" s="5" t="s">
        <v>8355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40895.765092592592</v>
      </c>
      <c r="K2754">
        <v>1320776504</v>
      </c>
      <c r="L2754" s="9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(E2754/D2754)*100</f>
        <v>11.458333333333332</v>
      </c>
      <c r="R2754" s="5">
        <f t="shared" ref="R2754:R2817" si="173">E2754/N2754</f>
        <v>39.285714285714285</v>
      </c>
      <c r="S2754" s="5" t="s">
        <v>8319</v>
      </c>
      <c r="T2754" s="5" t="s">
        <v>8355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</f>
        <v>41147.900729166664</v>
      </c>
      <c r="K2755">
        <v>1343425023</v>
      </c>
      <c r="L2755" s="9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 s="5">
        <f t="shared" si="173"/>
        <v>47.5</v>
      </c>
      <c r="S2755" s="5" t="s">
        <v>8319</v>
      </c>
      <c r="T2755" s="5" t="s">
        <v>8355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41893.636006944449</v>
      </c>
      <c r="K2756">
        <v>1407856551</v>
      </c>
      <c r="L2756" s="9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5" t="e">
        <f t="shared" si="173"/>
        <v>#DIV/0!</v>
      </c>
      <c r="S2756" s="5" t="s">
        <v>8319</v>
      </c>
      <c r="T2756" s="5" t="s">
        <v>8355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42102.790821759263</v>
      </c>
      <c r="K2757">
        <v>1425927527</v>
      </c>
      <c r="L2757" s="9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 s="5">
        <f t="shared" si="173"/>
        <v>17.333333333333332</v>
      </c>
      <c r="S2757" s="5" t="s">
        <v>8319</v>
      </c>
      <c r="T2757" s="5" t="s">
        <v>8355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41650.90047453704</v>
      </c>
      <c r="K2758">
        <v>1386884201</v>
      </c>
      <c r="L2758" s="9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 s="5">
        <f t="shared" si="173"/>
        <v>31.757575757575758</v>
      </c>
      <c r="S2758" s="5" t="s">
        <v>8319</v>
      </c>
      <c r="T2758" s="5" t="s">
        <v>8355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42588.65662037037</v>
      </c>
      <c r="K2759">
        <v>1469202332</v>
      </c>
      <c r="L2759" s="9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0.66666666666666674</v>
      </c>
      <c r="R2759" s="5">
        <f t="shared" si="173"/>
        <v>5</v>
      </c>
      <c r="S2759" s="5" t="s">
        <v>8319</v>
      </c>
      <c r="T2759" s="5" t="s">
        <v>8355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42653.441932870366</v>
      </c>
      <c r="K2760">
        <v>1474886183</v>
      </c>
      <c r="L2760" s="9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11.700000000000001</v>
      </c>
      <c r="R2760" s="5">
        <f t="shared" si="173"/>
        <v>39</v>
      </c>
      <c r="S2760" s="5" t="s">
        <v>8319</v>
      </c>
      <c r="T2760" s="5" t="s">
        <v>8355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42567.36650462963</v>
      </c>
      <c r="K2761">
        <v>1464943666</v>
      </c>
      <c r="L2761" s="9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 s="5">
        <f t="shared" si="173"/>
        <v>52.5</v>
      </c>
      <c r="S2761" s="5" t="s">
        <v>8319</v>
      </c>
      <c r="T2761" s="5" t="s">
        <v>8355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41445.461319444446</v>
      </c>
      <c r="K2762">
        <v>1369134258</v>
      </c>
      <c r="L2762" s="9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5" t="e">
        <f t="shared" si="173"/>
        <v>#DIV/0!</v>
      </c>
      <c r="S2762" s="5" t="s">
        <v>8319</v>
      </c>
      <c r="T2762" s="5" t="s">
        <v>8355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41277.063576388886</v>
      </c>
      <c r="K2763">
        <v>1354584693</v>
      </c>
      <c r="L2763" s="9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 s="5">
        <f t="shared" si="173"/>
        <v>9</v>
      </c>
      <c r="S2763" s="5" t="s">
        <v>8319</v>
      </c>
      <c r="T2763" s="5" t="s">
        <v>8355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40986.995312500003</v>
      </c>
      <c r="K2764">
        <v>1326934395</v>
      </c>
      <c r="L2764" s="9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 s="5">
        <f t="shared" si="173"/>
        <v>25</v>
      </c>
      <c r="S2764" s="5" t="s">
        <v>8319</v>
      </c>
      <c r="T2764" s="5" t="s">
        <v>8355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41418.579675925925</v>
      </c>
      <c r="K2765">
        <v>1365515684</v>
      </c>
      <c r="L2765" s="9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0.22842639593908631</v>
      </c>
      <c r="R2765" s="5">
        <f t="shared" si="173"/>
        <v>30</v>
      </c>
      <c r="S2765" s="5" t="s">
        <v>8319</v>
      </c>
      <c r="T2765" s="5" t="s">
        <v>8355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41059.791666666664</v>
      </c>
      <c r="K2766">
        <v>1335855631</v>
      </c>
      <c r="L2766" s="9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 s="5">
        <f t="shared" si="173"/>
        <v>11.25</v>
      </c>
      <c r="S2766" s="5" t="s">
        <v>8319</v>
      </c>
      <c r="T2766" s="5" t="s">
        <v>8355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41210.579027777778</v>
      </c>
      <c r="K2767">
        <v>1350050028</v>
      </c>
      <c r="L2767" s="9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5" t="e">
        <f t="shared" si="173"/>
        <v>#DIV/0!</v>
      </c>
      <c r="S2767" s="5" t="s">
        <v>8319</v>
      </c>
      <c r="T2767" s="5" t="s">
        <v>8355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40766.668032407404</v>
      </c>
      <c r="K2768">
        <v>1310486518</v>
      </c>
      <c r="L2768" s="9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 s="5">
        <f t="shared" si="173"/>
        <v>25</v>
      </c>
      <c r="S2768" s="5" t="s">
        <v>8319</v>
      </c>
      <c r="T2768" s="5" t="s">
        <v>8355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42232.958912037036</v>
      </c>
      <c r="K2769">
        <v>1434582050</v>
      </c>
      <c r="L2769" s="9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0.85000000000000009</v>
      </c>
      <c r="R2769" s="5">
        <f t="shared" si="173"/>
        <v>11.333333333333334</v>
      </c>
      <c r="S2769" s="5" t="s">
        <v>8319</v>
      </c>
      <c r="T2769" s="5" t="s">
        <v>8355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40997.573182870372</v>
      </c>
      <c r="K2770">
        <v>1330440323</v>
      </c>
      <c r="L2770" s="9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 s="5">
        <f t="shared" si="173"/>
        <v>29.470588235294116</v>
      </c>
      <c r="S2770" s="5" t="s">
        <v>8319</v>
      </c>
      <c r="T2770" s="5" t="s">
        <v>8355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41795.826273148145</v>
      </c>
      <c r="K2771">
        <v>1397677790</v>
      </c>
      <c r="L2771" s="9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 s="5">
        <f t="shared" si="173"/>
        <v>1</v>
      </c>
      <c r="S2771" s="5" t="s">
        <v>8319</v>
      </c>
      <c r="T2771" s="5" t="s">
        <v>8355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41716.663541666669</v>
      </c>
      <c r="K2772">
        <v>1392569730</v>
      </c>
      <c r="L2772" s="9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10.411249999999999</v>
      </c>
      <c r="R2772" s="5">
        <f t="shared" si="173"/>
        <v>63.098484848484851</v>
      </c>
      <c r="S2772" s="5" t="s">
        <v>8319</v>
      </c>
      <c r="T2772" s="5" t="s">
        <v>8355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41306.708333333336</v>
      </c>
      <c r="K2773">
        <v>1355489140</v>
      </c>
      <c r="L2773" s="9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5" t="e">
        <f t="shared" si="173"/>
        <v>#DIV/0!</v>
      </c>
      <c r="S2773" s="5" t="s">
        <v>8319</v>
      </c>
      <c r="T2773" s="5" t="s">
        <v>8355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41552.869143518517</v>
      </c>
      <c r="K2774">
        <v>1379710294</v>
      </c>
      <c r="L2774" s="9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5" t="e">
        <f t="shared" si="173"/>
        <v>#DIV/0!</v>
      </c>
      <c r="S2774" s="5" t="s">
        <v>8319</v>
      </c>
      <c r="T2774" s="5" t="s">
        <v>8355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42484.86482638889</v>
      </c>
      <c r="K2775">
        <v>1460666721</v>
      </c>
      <c r="L2775" s="9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 s="5">
        <f t="shared" si="173"/>
        <v>1</v>
      </c>
      <c r="S2775" s="5" t="s">
        <v>8319</v>
      </c>
      <c r="T2775" s="5" t="s">
        <v>8355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41341.126481481479</v>
      </c>
      <c r="K2776">
        <v>1360119728</v>
      </c>
      <c r="L2776" s="9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14.249999999999998</v>
      </c>
      <c r="R2776" s="5">
        <f t="shared" si="173"/>
        <v>43.846153846153847</v>
      </c>
      <c r="S2776" s="5" t="s">
        <v>8319</v>
      </c>
      <c r="T2776" s="5" t="s">
        <v>8355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40893.013356481482</v>
      </c>
      <c r="K2777">
        <v>1321402754</v>
      </c>
      <c r="L2777" s="9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 s="5">
        <f t="shared" si="173"/>
        <v>75</v>
      </c>
      <c r="S2777" s="5" t="s">
        <v>8319</v>
      </c>
      <c r="T2777" s="5" t="s">
        <v>8355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42167.297175925924</v>
      </c>
      <c r="K2778">
        <v>1431414476</v>
      </c>
      <c r="L2778" s="9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 s="5">
        <f t="shared" si="173"/>
        <v>45.972222222222221</v>
      </c>
      <c r="S2778" s="5" t="s">
        <v>8319</v>
      </c>
      <c r="T2778" s="5" t="s">
        <v>8355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42202.669027777782</v>
      </c>
      <c r="K2779">
        <v>1434557004</v>
      </c>
      <c r="L2779" s="9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0.33333333333333337</v>
      </c>
      <c r="R2779" s="5">
        <f t="shared" si="173"/>
        <v>10</v>
      </c>
      <c r="S2779" s="5" t="s">
        <v>8319</v>
      </c>
      <c r="T2779" s="5" t="s">
        <v>8355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41876.978078703702</v>
      </c>
      <c r="K2780">
        <v>1406417306</v>
      </c>
      <c r="L2780" s="9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25.545454545454543</v>
      </c>
      <c r="R2780" s="5">
        <f t="shared" si="173"/>
        <v>93.666666666666671</v>
      </c>
      <c r="S2780" s="5" t="s">
        <v>8319</v>
      </c>
      <c r="T2780" s="5" t="s">
        <v>8355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42330.627557870372</v>
      </c>
      <c r="K2781">
        <v>1445609021</v>
      </c>
      <c r="L2781" s="9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 s="5">
        <f t="shared" si="173"/>
        <v>53</v>
      </c>
      <c r="S2781" s="5" t="s">
        <v>8319</v>
      </c>
      <c r="T2781" s="5" t="s">
        <v>8355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42804.447777777779</v>
      </c>
      <c r="K2782">
        <v>1486550688</v>
      </c>
      <c r="L2782" s="9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5" t="e">
        <f t="shared" si="173"/>
        <v>#DIV/0!</v>
      </c>
      <c r="S2782" s="5" t="s">
        <v>8319</v>
      </c>
      <c r="T2782" s="5" t="s">
        <v>8355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42047.291666666672</v>
      </c>
      <c r="K2783">
        <v>1421274954</v>
      </c>
      <c r="L2783" s="9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 s="5">
        <f t="shared" si="173"/>
        <v>47</v>
      </c>
      <c r="S2783" s="5" t="s">
        <v>8314</v>
      </c>
      <c r="T2783" s="5" t="s">
        <v>8315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42052.207638888889</v>
      </c>
      <c r="K2784">
        <v>1421964718</v>
      </c>
      <c r="L2784" s="9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 s="5">
        <f t="shared" si="173"/>
        <v>66.666666666666671</v>
      </c>
      <c r="S2784" s="5" t="s">
        <v>8314</v>
      </c>
      <c r="T2784" s="5" t="s">
        <v>8315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42117.535254629634</v>
      </c>
      <c r="K2785">
        <v>1428583846</v>
      </c>
      <c r="L2785" s="9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 s="5">
        <f t="shared" si="173"/>
        <v>18.770491803278688</v>
      </c>
      <c r="S2785" s="5" t="s">
        <v>8314</v>
      </c>
      <c r="T2785" s="5" t="s">
        <v>8315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41941.787534722222</v>
      </c>
      <c r="K2786">
        <v>1412794443</v>
      </c>
      <c r="L2786" s="9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 s="5">
        <f t="shared" si="173"/>
        <v>66.111111111111114</v>
      </c>
      <c r="S2786" s="5" t="s">
        <v>8314</v>
      </c>
      <c r="T2786" s="5" t="s">
        <v>8315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42587.875</v>
      </c>
      <c r="K2787">
        <v>1467865967</v>
      </c>
      <c r="L2787" s="9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104.67999999999999</v>
      </c>
      <c r="R2787" s="5">
        <f t="shared" si="173"/>
        <v>36.859154929577464</v>
      </c>
      <c r="S2787" s="5" t="s">
        <v>8314</v>
      </c>
      <c r="T2787" s="5" t="s">
        <v>8315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41829.569212962961</v>
      </c>
      <c r="K2788">
        <v>1403703580</v>
      </c>
      <c r="L2788" s="9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117.83999999999999</v>
      </c>
      <c r="R2788" s="5">
        <f t="shared" si="173"/>
        <v>39.810810810810814</v>
      </c>
      <c r="S2788" s="5" t="s">
        <v>8314</v>
      </c>
      <c r="T2788" s="5" t="s">
        <v>8315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41838.198518518519</v>
      </c>
      <c r="K2789">
        <v>1403066752</v>
      </c>
      <c r="L2789" s="9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 s="5">
        <f t="shared" si="173"/>
        <v>31.5</v>
      </c>
      <c r="S2789" s="5" t="s">
        <v>8314</v>
      </c>
      <c r="T2789" s="5" t="s">
        <v>8315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42580.701886574068</v>
      </c>
      <c r="K2790">
        <v>1467219043</v>
      </c>
      <c r="L2790" s="9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102.49999999999999</v>
      </c>
      <c r="R2790" s="5">
        <f t="shared" si="173"/>
        <v>102.5</v>
      </c>
      <c r="S2790" s="5" t="s">
        <v>8314</v>
      </c>
      <c r="T2790" s="5" t="s">
        <v>8315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42075.166666666672</v>
      </c>
      <c r="K2791">
        <v>1424477934</v>
      </c>
      <c r="L2791" s="9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 s="5">
        <f t="shared" si="173"/>
        <v>126.45833333333333</v>
      </c>
      <c r="S2791" s="5" t="s">
        <v>8314</v>
      </c>
      <c r="T2791" s="5" t="s">
        <v>8315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42046.938692129625</v>
      </c>
      <c r="K2792">
        <v>1421101903</v>
      </c>
      <c r="L2792" s="9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 s="5">
        <f t="shared" si="173"/>
        <v>47.878787878787875</v>
      </c>
      <c r="S2792" s="5" t="s">
        <v>8314</v>
      </c>
      <c r="T2792" s="5" t="s">
        <v>8315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42622.166666666672</v>
      </c>
      <c r="K2793">
        <v>1470778559</v>
      </c>
      <c r="L2793" s="9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102.49999999999999</v>
      </c>
      <c r="R2793" s="5">
        <f t="shared" si="173"/>
        <v>73.214285714285708</v>
      </c>
      <c r="S2793" s="5" t="s">
        <v>8314</v>
      </c>
      <c r="T2793" s="5" t="s">
        <v>8315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42228.231006944443</v>
      </c>
      <c r="K2794">
        <v>1435469559</v>
      </c>
      <c r="L2794" s="9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107.60000000000001</v>
      </c>
      <c r="R2794" s="5">
        <f t="shared" si="173"/>
        <v>89.666666666666671</v>
      </c>
      <c r="S2794" s="5" t="s">
        <v>8314</v>
      </c>
      <c r="T2794" s="5" t="s">
        <v>8315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42206.419039351851</v>
      </c>
      <c r="K2795">
        <v>1434881005</v>
      </c>
      <c r="L2795" s="9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 s="5">
        <f t="shared" si="173"/>
        <v>151.4623287671233</v>
      </c>
      <c r="S2795" s="5" t="s">
        <v>8314</v>
      </c>
      <c r="T2795" s="5" t="s">
        <v>8315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42432.791666666672</v>
      </c>
      <c r="K2796">
        <v>1455640559</v>
      </c>
      <c r="L2796" s="9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 s="5">
        <f t="shared" si="173"/>
        <v>25</v>
      </c>
      <c r="S2796" s="5" t="s">
        <v>8314</v>
      </c>
      <c r="T2796" s="5" t="s">
        <v>8315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41796.958333333336</v>
      </c>
      <c r="K2797">
        <v>1400675841</v>
      </c>
      <c r="L2797" s="9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 s="5">
        <f t="shared" si="173"/>
        <v>36.5</v>
      </c>
      <c r="S2797" s="5" t="s">
        <v>8314</v>
      </c>
      <c r="T2797" s="5" t="s">
        <v>8315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41825.528101851851</v>
      </c>
      <c r="K2798">
        <v>1401972028</v>
      </c>
      <c r="L2798" s="9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 s="5">
        <f t="shared" si="173"/>
        <v>44</v>
      </c>
      <c r="S2798" s="5" t="s">
        <v>8314</v>
      </c>
      <c r="T2798" s="5" t="s">
        <v>8315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41828.94027777778</v>
      </c>
      <c r="K2799">
        <v>1402266840</v>
      </c>
      <c r="L2799" s="9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102.64512500000001</v>
      </c>
      <c r="R2799" s="5">
        <f t="shared" si="173"/>
        <v>87.357553191489373</v>
      </c>
      <c r="S2799" s="5" t="s">
        <v>8314</v>
      </c>
      <c r="T2799" s="5" t="s">
        <v>8315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42216.666666666672</v>
      </c>
      <c r="K2800">
        <v>1437063121</v>
      </c>
      <c r="L2800" s="9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 s="5">
        <f t="shared" si="173"/>
        <v>36.474820143884891</v>
      </c>
      <c r="S2800" s="5" t="s">
        <v>8314</v>
      </c>
      <c r="T2800" s="5" t="s">
        <v>8315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42538.666666666672</v>
      </c>
      <c r="K2801">
        <v>1463466070</v>
      </c>
      <c r="L2801" s="9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 s="5">
        <f t="shared" si="173"/>
        <v>44.859538461538463</v>
      </c>
      <c r="S2801" s="5" t="s">
        <v>8314</v>
      </c>
      <c r="T2801" s="5" t="s">
        <v>8315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42008.552847222221</v>
      </c>
      <c r="K2802">
        <v>1415193366</v>
      </c>
      <c r="L2802" s="9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 s="5">
        <f t="shared" si="173"/>
        <v>42.903225806451616</v>
      </c>
      <c r="S2802" s="5" t="s">
        <v>8314</v>
      </c>
      <c r="T2802" s="5" t="s">
        <v>8315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41922.458333333336</v>
      </c>
      <c r="K2803">
        <v>1411019409</v>
      </c>
      <c r="L2803" s="9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133.20000000000002</v>
      </c>
      <c r="R2803" s="5">
        <f t="shared" si="173"/>
        <v>51.230769230769234</v>
      </c>
      <c r="S2803" s="5" t="s">
        <v>8314</v>
      </c>
      <c r="T2803" s="5" t="s">
        <v>8315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42222.64707175926</v>
      </c>
      <c r="K2804">
        <v>1436283107</v>
      </c>
      <c r="L2804" s="9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 s="5">
        <f t="shared" si="173"/>
        <v>33.944444444444443</v>
      </c>
      <c r="S2804" s="5" t="s">
        <v>8314</v>
      </c>
      <c r="T2804" s="5" t="s">
        <v>8315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42201</v>
      </c>
      <c r="K2805">
        <v>1433295276</v>
      </c>
      <c r="L2805" s="9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 s="5">
        <f t="shared" si="173"/>
        <v>90.744680851063833</v>
      </c>
      <c r="S2805" s="5" t="s">
        <v>8314</v>
      </c>
      <c r="T2805" s="5" t="s">
        <v>8315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41911.453587962962</v>
      </c>
      <c r="K2806">
        <v>1409395990</v>
      </c>
      <c r="L2806" s="9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114.99999999999999</v>
      </c>
      <c r="R2806" s="5">
        <f t="shared" si="173"/>
        <v>50</v>
      </c>
      <c r="S2806" s="5" t="s">
        <v>8314</v>
      </c>
      <c r="T2806" s="5" t="s">
        <v>8315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42238.505474537036</v>
      </c>
      <c r="K2807">
        <v>1438085273</v>
      </c>
      <c r="L2807" s="9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110.00000000000001</v>
      </c>
      <c r="R2807" s="5">
        <f t="shared" si="173"/>
        <v>24.444444444444443</v>
      </c>
      <c r="S2807" s="5" t="s">
        <v>8314</v>
      </c>
      <c r="T2807" s="5" t="s">
        <v>8315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42221.458333333328</v>
      </c>
      <c r="K2808">
        <v>1435645490</v>
      </c>
      <c r="L2808" s="9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 s="5">
        <f t="shared" si="173"/>
        <v>44.25</v>
      </c>
      <c r="S2808" s="5" t="s">
        <v>8314</v>
      </c>
      <c r="T2808" s="5" t="s">
        <v>8315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42184.873124999998</v>
      </c>
      <c r="K2809">
        <v>1433019438</v>
      </c>
      <c r="L2809" s="9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 s="5">
        <f t="shared" si="173"/>
        <v>67.741935483870961</v>
      </c>
      <c r="S2809" s="5" t="s">
        <v>8314</v>
      </c>
      <c r="T2809" s="5" t="s">
        <v>8315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42238.84646990741</v>
      </c>
      <c r="K2810">
        <v>1437682735</v>
      </c>
      <c r="L2810" s="9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 s="5">
        <f t="shared" si="173"/>
        <v>65.376811594202906</v>
      </c>
      <c r="S2810" s="5" t="s">
        <v>8314</v>
      </c>
      <c r="T2810" s="5" t="s">
        <v>8315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42459.610416666663</v>
      </c>
      <c r="K2811">
        <v>1458647725</v>
      </c>
      <c r="L2811" s="9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 s="5">
        <f t="shared" si="173"/>
        <v>121.9047619047619</v>
      </c>
      <c r="S2811" s="5" t="s">
        <v>8314</v>
      </c>
      <c r="T2811" s="5" t="s">
        <v>8315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41791.165972222225</v>
      </c>
      <c r="K2812">
        <v>1398828064</v>
      </c>
      <c r="L2812" s="9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 s="5">
        <f t="shared" si="173"/>
        <v>47.456140350877192</v>
      </c>
      <c r="S2812" s="5" t="s">
        <v>8314</v>
      </c>
      <c r="T2812" s="5" t="s">
        <v>8315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42058.496562500004</v>
      </c>
      <c r="K2813">
        <v>1422100503</v>
      </c>
      <c r="L2813" s="9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 s="5">
        <f t="shared" si="173"/>
        <v>92.842592592592595</v>
      </c>
      <c r="S2813" s="5" t="s">
        <v>8314</v>
      </c>
      <c r="T2813" s="5" t="s">
        <v>8315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42100.166666666672</v>
      </c>
      <c r="K2814">
        <v>1424368298</v>
      </c>
      <c r="L2814" s="9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 s="5">
        <f t="shared" si="173"/>
        <v>68.253012048192772</v>
      </c>
      <c r="S2814" s="5" t="s">
        <v>8314</v>
      </c>
      <c r="T2814" s="5" t="s">
        <v>8315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42718.742604166662</v>
      </c>
      <c r="K2815">
        <v>1479577761</v>
      </c>
      <c r="L2815" s="9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 s="5">
        <f t="shared" si="173"/>
        <v>37.209583333333335</v>
      </c>
      <c r="S2815" s="5" t="s">
        <v>8314</v>
      </c>
      <c r="T2815" s="5" t="s">
        <v>8315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42133.399479166663</v>
      </c>
      <c r="K2816">
        <v>1428572115</v>
      </c>
      <c r="L2816" s="9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107.73333333333332</v>
      </c>
      <c r="R2816" s="5">
        <f t="shared" si="173"/>
        <v>25.25</v>
      </c>
      <c r="S2816" s="5" t="s">
        <v>8314</v>
      </c>
      <c r="T2816" s="5" t="s">
        <v>8315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42589.776724537034</v>
      </c>
      <c r="K2817">
        <v>1468003109</v>
      </c>
      <c r="L2817" s="9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 s="5">
        <f t="shared" si="173"/>
        <v>43.214285714285715</v>
      </c>
      <c r="S2817" s="5" t="s">
        <v>8314</v>
      </c>
      <c r="T2817" s="5" t="s">
        <v>8315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42218.666666666672</v>
      </c>
      <c r="K2818">
        <v>1435921992</v>
      </c>
      <c r="L2818" s="9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(E2818/D2818)*100</f>
        <v>141.56666666666666</v>
      </c>
      <c r="R2818" s="5">
        <f t="shared" ref="R2818:R2881" si="177">E2818/N2818</f>
        <v>25.130177514792898</v>
      </c>
      <c r="S2818" s="5" t="s">
        <v>8314</v>
      </c>
      <c r="T2818" s="5" t="s">
        <v>8315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</f>
        <v>42063.634976851856</v>
      </c>
      <c r="K2819">
        <v>1421680462</v>
      </c>
      <c r="L2819" s="9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 s="5">
        <f t="shared" si="177"/>
        <v>23.636363636363637</v>
      </c>
      <c r="S2819" s="5" t="s">
        <v>8314</v>
      </c>
      <c r="T2819" s="5" t="s">
        <v>8315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42270.598217592589</v>
      </c>
      <c r="K2820">
        <v>1441290086</v>
      </c>
      <c r="L2820" s="9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 s="5">
        <f t="shared" si="177"/>
        <v>103.95098039215686</v>
      </c>
      <c r="S2820" s="5" t="s">
        <v>8314</v>
      </c>
      <c r="T2820" s="5" t="s">
        <v>8315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42169.525567129633</v>
      </c>
      <c r="K2821">
        <v>1431693409</v>
      </c>
      <c r="L2821" s="9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104.80000000000001</v>
      </c>
      <c r="R2821" s="5">
        <f t="shared" si="177"/>
        <v>50.384615384615387</v>
      </c>
      <c r="S2821" s="5" t="s">
        <v>8314</v>
      </c>
      <c r="T2821" s="5" t="s">
        <v>8315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42426</v>
      </c>
      <c r="K2822">
        <v>1454337589</v>
      </c>
      <c r="L2822" s="9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 s="5">
        <f t="shared" si="177"/>
        <v>13.6</v>
      </c>
      <c r="S2822" s="5" t="s">
        <v>8314</v>
      </c>
      <c r="T2822" s="5" t="s">
        <v>8315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41905.922858796301</v>
      </c>
      <c r="K2823">
        <v>1408918135</v>
      </c>
      <c r="L2823" s="9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 s="5">
        <f t="shared" si="177"/>
        <v>28.571428571428573</v>
      </c>
      <c r="S2823" s="5" t="s">
        <v>8314</v>
      </c>
      <c r="T2823" s="5" t="s">
        <v>8315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42090.642268518524</v>
      </c>
      <c r="K2824">
        <v>1424881492</v>
      </c>
      <c r="L2824" s="9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 s="5">
        <f t="shared" si="177"/>
        <v>63.829787234042556</v>
      </c>
      <c r="S2824" s="5" t="s">
        <v>8314</v>
      </c>
      <c r="T2824" s="5" t="s">
        <v>8315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42094.957638888889</v>
      </c>
      <c r="K2825">
        <v>1425428206</v>
      </c>
      <c r="L2825" s="9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 s="5">
        <f t="shared" si="177"/>
        <v>8.8571428571428577</v>
      </c>
      <c r="S2825" s="5" t="s">
        <v>8314</v>
      </c>
      <c r="T2825" s="5" t="s">
        <v>8315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42168.071527777778</v>
      </c>
      <c r="K2826">
        <v>1431412196</v>
      </c>
      <c r="L2826" s="9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116.92307692307693</v>
      </c>
      <c r="R2826" s="5">
        <f t="shared" si="177"/>
        <v>50.666666666666664</v>
      </c>
      <c r="S2826" s="5" t="s">
        <v>8314</v>
      </c>
      <c r="T2826" s="5" t="s">
        <v>8315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42342.792662037042</v>
      </c>
      <c r="K2827">
        <v>1446663686</v>
      </c>
      <c r="L2827" s="9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103.33333333333334</v>
      </c>
      <c r="R2827" s="5">
        <f t="shared" si="177"/>
        <v>60.784313725490193</v>
      </c>
      <c r="S2827" s="5" t="s">
        <v>8314</v>
      </c>
      <c r="T2827" s="5" t="s">
        <v>8315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42195.291666666672</v>
      </c>
      <c r="K2828">
        <v>1434415812</v>
      </c>
      <c r="L2828" s="9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107.74999999999999</v>
      </c>
      <c r="R2828" s="5">
        <f t="shared" si="177"/>
        <v>113.42105263157895</v>
      </c>
      <c r="S2828" s="5" t="s">
        <v>8314</v>
      </c>
      <c r="T2828" s="5" t="s">
        <v>8315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42524.6875</v>
      </c>
      <c r="K2829">
        <v>1462379066</v>
      </c>
      <c r="L2829" s="9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120.24999999999999</v>
      </c>
      <c r="R2829" s="5">
        <f t="shared" si="177"/>
        <v>104.56521739130434</v>
      </c>
      <c r="S2829" s="5" t="s">
        <v>8314</v>
      </c>
      <c r="T2829" s="5" t="s">
        <v>8315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42279.958333333328</v>
      </c>
      <c r="K2830">
        <v>1441606869</v>
      </c>
      <c r="L2830" s="9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 s="5">
        <f t="shared" si="177"/>
        <v>98.30927835051547</v>
      </c>
      <c r="S2830" s="5" t="s">
        <v>8314</v>
      </c>
      <c r="T2830" s="5" t="s">
        <v>8315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42523.434236111112</v>
      </c>
      <c r="K2831">
        <v>1462443918</v>
      </c>
      <c r="L2831" s="9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 s="5">
        <f t="shared" si="177"/>
        <v>35.039473684210527</v>
      </c>
      <c r="S2831" s="5" t="s">
        <v>8314</v>
      </c>
      <c r="T2831" s="5" t="s">
        <v>8315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41771.165972222225</v>
      </c>
      <c r="K2832">
        <v>1398802148</v>
      </c>
      <c r="L2832" s="9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 s="5">
        <f t="shared" si="177"/>
        <v>272.72727272727275</v>
      </c>
      <c r="S2832" s="5" t="s">
        <v>8314</v>
      </c>
      <c r="T2832" s="5" t="s">
        <v>8315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42201.824884259258</v>
      </c>
      <c r="K2833">
        <v>1434484070</v>
      </c>
      <c r="L2833" s="9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 s="5">
        <f t="shared" si="177"/>
        <v>63.846153846153847</v>
      </c>
      <c r="S2833" s="5" t="s">
        <v>8314</v>
      </c>
      <c r="T2833" s="5" t="s">
        <v>8315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41966.916666666672</v>
      </c>
      <c r="K2834">
        <v>1414342894</v>
      </c>
      <c r="L2834" s="9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114.71959999999999</v>
      </c>
      <c r="R2834" s="5">
        <f t="shared" si="177"/>
        <v>30.189368421052631</v>
      </c>
      <c r="S2834" s="5" t="s">
        <v>8314</v>
      </c>
      <c r="T2834" s="5" t="s">
        <v>8315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42288.083333333328</v>
      </c>
      <c r="K2835">
        <v>1442804633</v>
      </c>
      <c r="L2835" s="9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 s="5">
        <f t="shared" si="177"/>
        <v>83.51428571428572</v>
      </c>
      <c r="S2835" s="5" t="s">
        <v>8314</v>
      </c>
      <c r="T2835" s="5" t="s">
        <v>8315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42034.959837962961</v>
      </c>
      <c r="K2836">
        <v>1421362930</v>
      </c>
      <c r="L2836" s="9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 s="5">
        <f t="shared" si="177"/>
        <v>64.761904761904759</v>
      </c>
      <c r="S2836" s="5" t="s">
        <v>8314</v>
      </c>
      <c r="T2836" s="5" t="s">
        <v>8315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42343</v>
      </c>
      <c r="K2837">
        <v>1446742417</v>
      </c>
      <c r="L2837" s="9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 s="5">
        <f t="shared" si="177"/>
        <v>20.118172043010752</v>
      </c>
      <c r="S2837" s="5" t="s">
        <v>8314</v>
      </c>
      <c r="T2837" s="5" t="s">
        <v>8315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42784.207638888889</v>
      </c>
      <c r="K2838">
        <v>1484115418</v>
      </c>
      <c r="L2838" s="9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 s="5">
        <f t="shared" si="177"/>
        <v>44.090909090909093</v>
      </c>
      <c r="S2838" s="5" t="s">
        <v>8314</v>
      </c>
      <c r="T2838" s="5" t="s">
        <v>8315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42347.950046296297</v>
      </c>
      <c r="K2839">
        <v>1446241684</v>
      </c>
      <c r="L2839" s="9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 s="5">
        <f t="shared" si="177"/>
        <v>40.476190476190474</v>
      </c>
      <c r="S2839" s="5" t="s">
        <v>8314</v>
      </c>
      <c r="T2839" s="5" t="s">
        <v>8315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41864.916666666664</v>
      </c>
      <c r="K2840">
        <v>1406039696</v>
      </c>
      <c r="L2840" s="9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120.24999999999999</v>
      </c>
      <c r="R2840" s="5">
        <f t="shared" si="177"/>
        <v>44.537037037037038</v>
      </c>
      <c r="S2840" s="5" t="s">
        <v>8314</v>
      </c>
      <c r="T2840" s="5" t="s">
        <v>8315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41876.207638888889</v>
      </c>
      <c r="K2841">
        <v>1406958354</v>
      </c>
      <c r="L2841" s="9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 s="5">
        <f t="shared" si="177"/>
        <v>125.80645161290323</v>
      </c>
      <c r="S2841" s="5" t="s">
        <v>8314</v>
      </c>
      <c r="T2841" s="5" t="s">
        <v>8315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42081.708333333328</v>
      </c>
      <c r="K2842">
        <v>1424825479</v>
      </c>
      <c r="L2842" s="9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 s="5">
        <f t="shared" si="177"/>
        <v>19.696969696969695</v>
      </c>
      <c r="S2842" s="5" t="s">
        <v>8314</v>
      </c>
      <c r="T2842" s="5" t="s">
        <v>8315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42351.781215277777</v>
      </c>
      <c r="K2843">
        <v>1444844697</v>
      </c>
      <c r="L2843" s="9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 s="5">
        <f t="shared" si="177"/>
        <v>10</v>
      </c>
      <c r="S2843" s="5" t="s">
        <v>8314</v>
      </c>
      <c r="T2843" s="5" t="s">
        <v>8315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41811.458333333336</v>
      </c>
      <c r="K2844">
        <v>1401058295</v>
      </c>
      <c r="L2844" s="9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5" t="e">
        <f t="shared" si="177"/>
        <v>#DIV/0!</v>
      </c>
      <c r="S2844" s="5" t="s">
        <v>8314</v>
      </c>
      <c r="T2844" s="5" t="s">
        <v>8315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42534.166666666672</v>
      </c>
      <c r="K2845">
        <v>1462210950</v>
      </c>
      <c r="L2845" s="9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5" t="e">
        <f t="shared" si="177"/>
        <v>#DIV/0!</v>
      </c>
      <c r="S2845" s="5" t="s">
        <v>8314</v>
      </c>
      <c r="T2845" s="5" t="s">
        <v>8315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42739.546064814815</v>
      </c>
      <c r="K2846">
        <v>1480943180</v>
      </c>
      <c r="L2846" s="9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 s="5">
        <f t="shared" si="177"/>
        <v>30</v>
      </c>
      <c r="S2846" s="5" t="s">
        <v>8314</v>
      </c>
      <c r="T2846" s="5" t="s">
        <v>8315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42163.016585648147</v>
      </c>
      <c r="K2847">
        <v>1428539033</v>
      </c>
      <c r="L2847" s="9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 s="5">
        <f t="shared" si="177"/>
        <v>60.666666666666664</v>
      </c>
      <c r="S2847" s="5" t="s">
        <v>8314</v>
      </c>
      <c r="T2847" s="5" t="s">
        <v>8315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42153.692060185189</v>
      </c>
      <c r="K2848">
        <v>1429029394</v>
      </c>
      <c r="L2848" s="9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5" t="e">
        <f t="shared" si="177"/>
        <v>#DIV/0!</v>
      </c>
      <c r="S2848" s="5" t="s">
        <v>8314</v>
      </c>
      <c r="T2848" s="5" t="s">
        <v>8315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42513.806307870371</v>
      </c>
      <c r="K2849">
        <v>1458847265</v>
      </c>
      <c r="L2849" s="9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5" t="e">
        <f t="shared" si="177"/>
        <v>#DIV/0!</v>
      </c>
      <c r="S2849" s="5" t="s">
        <v>8314</v>
      </c>
      <c r="T2849" s="5" t="s">
        <v>8315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42153.648831018523</v>
      </c>
      <c r="K2850">
        <v>1430321659</v>
      </c>
      <c r="L2850" s="9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 s="5">
        <f t="shared" si="177"/>
        <v>23.333333333333332</v>
      </c>
      <c r="S2850" s="5" t="s">
        <v>8314</v>
      </c>
      <c r="T2850" s="5" t="s">
        <v>8315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42483.428240740745</v>
      </c>
      <c r="K2851">
        <v>1458814600</v>
      </c>
      <c r="L2851" s="9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 s="5">
        <f t="shared" si="177"/>
        <v>5</v>
      </c>
      <c r="S2851" s="5" t="s">
        <v>8314</v>
      </c>
      <c r="T2851" s="5" t="s">
        <v>8315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41888.007071759261</v>
      </c>
      <c r="K2852">
        <v>1407370211</v>
      </c>
      <c r="L2852" s="9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 s="5">
        <f t="shared" si="177"/>
        <v>23.923076923076923</v>
      </c>
      <c r="S2852" s="5" t="s">
        <v>8314</v>
      </c>
      <c r="T2852" s="5" t="s">
        <v>8315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42398.970138888893</v>
      </c>
      <c r="K2853">
        <v>1453334629</v>
      </c>
      <c r="L2853" s="9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5" t="e">
        <f t="shared" si="177"/>
        <v>#DIV/0!</v>
      </c>
      <c r="S2853" s="5" t="s">
        <v>8314</v>
      </c>
      <c r="T2853" s="5" t="s">
        <v>8315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41811.045173611114</v>
      </c>
      <c r="K2854">
        <v>1400720703</v>
      </c>
      <c r="L2854" s="9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 s="5">
        <f t="shared" si="177"/>
        <v>15.833333333333334</v>
      </c>
      <c r="S2854" s="5" t="s">
        <v>8314</v>
      </c>
      <c r="T2854" s="5" t="s">
        <v>8315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41896.190937499996</v>
      </c>
      <c r="K2855">
        <v>1405485297</v>
      </c>
      <c r="L2855" s="9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5" t="e">
        <f t="shared" si="177"/>
        <v>#DIV/0!</v>
      </c>
      <c r="S2855" s="5" t="s">
        <v>8314</v>
      </c>
      <c r="T2855" s="5" t="s">
        <v>8315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42131.71665509259</v>
      </c>
      <c r="K2856">
        <v>1429290719</v>
      </c>
      <c r="L2856" s="9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41.699999999999996</v>
      </c>
      <c r="R2856" s="5">
        <f t="shared" si="177"/>
        <v>29.785714285714285</v>
      </c>
      <c r="S2856" s="5" t="s">
        <v>8314</v>
      </c>
      <c r="T2856" s="5" t="s">
        <v>8315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42398.981944444444</v>
      </c>
      <c r="K2857">
        <v>1451607071</v>
      </c>
      <c r="L2857" s="9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 s="5">
        <f t="shared" si="177"/>
        <v>60</v>
      </c>
      <c r="S2857" s="5" t="s">
        <v>8314</v>
      </c>
      <c r="T2857" s="5" t="s">
        <v>8315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42224.898611111115</v>
      </c>
      <c r="K2858">
        <v>1433897647</v>
      </c>
      <c r="L2858" s="9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 s="5">
        <f t="shared" si="177"/>
        <v>24.333333333333332</v>
      </c>
      <c r="S2858" s="5" t="s">
        <v>8314</v>
      </c>
      <c r="T2858" s="5" t="s">
        <v>8315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42786.75</v>
      </c>
      <c r="K2859">
        <v>1482444295</v>
      </c>
      <c r="L2859" s="9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 s="5">
        <f t="shared" si="177"/>
        <v>500</v>
      </c>
      <c r="S2859" s="5" t="s">
        <v>8314</v>
      </c>
      <c r="T2859" s="5" t="s">
        <v>8315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41978.477777777778</v>
      </c>
      <c r="K2860">
        <v>1415711095</v>
      </c>
      <c r="L2860" s="9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5" t="e">
        <f t="shared" si="177"/>
        <v>#DIV/0!</v>
      </c>
      <c r="S2860" s="5" t="s">
        <v>8314</v>
      </c>
      <c r="T2860" s="5" t="s">
        <v>8315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42293.362314814818</v>
      </c>
      <c r="K2861">
        <v>1439800904</v>
      </c>
      <c r="L2861" s="9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</v>
      </c>
      <c r="R2861" s="5">
        <f t="shared" si="177"/>
        <v>35</v>
      </c>
      <c r="S2861" s="5" t="s">
        <v>8314</v>
      </c>
      <c r="T2861" s="5" t="s">
        <v>8315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42540.800648148142</v>
      </c>
      <c r="K2862">
        <v>1461179576</v>
      </c>
      <c r="L2862" s="9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 s="5">
        <f t="shared" si="177"/>
        <v>29.555555555555557</v>
      </c>
      <c r="S2862" s="5" t="s">
        <v>8314</v>
      </c>
      <c r="T2862" s="5" t="s">
        <v>8315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42271.590833333335</v>
      </c>
      <c r="K2863">
        <v>1441894248</v>
      </c>
      <c r="L2863" s="9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 s="5">
        <f t="shared" si="177"/>
        <v>26.666666666666668</v>
      </c>
      <c r="S2863" s="5" t="s">
        <v>8314</v>
      </c>
      <c r="T2863" s="5" t="s">
        <v>8315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41814.789687500001</v>
      </c>
      <c r="K2864">
        <v>1401044229</v>
      </c>
      <c r="L2864" s="9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 s="5">
        <f t="shared" si="177"/>
        <v>18.333333333333332</v>
      </c>
      <c r="S2864" s="5" t="s">
        <v>8314</v>
      </c>
      <c r="T2864" s="5" t="s">
        <v>8315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41891.675034722226</v>
      </c>
      <c r="K2865">
        <v>1405095123</v>
      </c>
      <c r="L2865" s="9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 s="5">
        <f t="shared" si="177"/>
        <v>20</v>
      </c>
      <c r="S2865" s="5" t="s">
        <v>8314</v>
      </c>
      <c r="T2865" s="5" t="s">
        <v>8315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42202.554166666669</v>
      </c>
      <c r="K2866">
        <v>1434552207</v>
      </c>
      <c r="L2866" s="9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 s="5">
        <f t="shared" si="177"/>
        <v>13.333333333333334</v>
      </c>
      <c r="S2866" s="5" t="s">
        <v>8314</v>
      </c>
      <c r="T2866" s="5" t="s">
        <v>8315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42010.114108796297</v>
      </c>
      <c r="K2867">
        <v>1415328259</v>
      </c>
      <c r="L2867" s="9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5" t="e">
        <f t="shared" si="177"/>
        <v>#DIV/0!</v>
      </c>
      <c r="S2867" s="5" t="s">
        <v>8314</v>
      </c>
      <c r="T2867" s="5" t="s">
        <v>8315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42657.916666666672</v>
      </c>
      <c r="K2868">
        <v>1473893721</v>
      </c>
      <c r="L2868" s="9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0.89999999999999991</v>
      </c>
      <c r="R2868" s="5">
        <f t="shared" si="177"/>
        <v>22.5</v>
      </c>
      <c r="S2868" s="5" t="s">
        <v>8314</v>
      </c>
      <c r="T2868" s="5" t="s">
        <v>8315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42555.166666666672</v>
      </c>
      <c r="K2869">
        <v>1465533672</v>
      </c>
      <c r="L2869" s="9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 s="5">
        <f t="shared" si="177"/>
        <v>50.4</v>
      </c>
      <c r="S2869" s="5" t="s">
        <v>8314</v>
      </c>
      <c r="T2869" s="5" t="s">
        <v>8315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42648.827013888891</v>
      </c>
      <c r="K2870">
        <v>1473105054</v>
      </c>
      <c r="L2870" s="9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 s="5">
        <f t="shared" si="177"/>
        <v>105.02933333333334</v>
      </c>
      <c r="S2870" s="5" t="s">
        <v>8314</v>
      </c>
      <c r="T2870" s="5" t="s">
        <v>8315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42570.593530092592</v>
      </c>
      <c r="K2871">
        <v>1466345681</v>
      </c>
      <c r="L2871" s="9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 s="5">
        <f t="shared" si="177"/>
        <v>35.4</v>
      </c>
      <c r="S2871" s="5" t="s">
        <v>8314</v>
      </c>
      <c r="T2871" s="5" t="s">
        <v>8315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41776.189409722225</v>
      </c>
      <c r="K2872">
        <v>1397709165</v>
      </c>
      <c r="L2872" s="9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 s="5">
        <f t="shared" si="177"/>
        <v>83.333333333333329</v>
      </c>
      <c r="S2872" s="5" t="s">
        <v>8314</v>
      </c>
      <c r="T2872" s="5" t="s">
        <v>8315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41994.738576388889</v>
      </c>
      <c r="K2873">
        <v>1417455813</v>
      </c>
      <c r="L2873" s="9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 s="5">
        <f t="shared" si="177"/>
        <v>35.92307692307692</v>
      </c>
      <c r="S2873" s="5" t="s">
        <v>8314</v>
      </c>
      <c r="T2873" s="5" t="s">
        <v>8315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42175.11618055556</v>
      </c>
      <c r="K2874">
        <v>1429584438</v>
      </c>
      <c r="L2874" s="9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5" t="e">
        <f t="shared" si="177"/>
        <v>#DIV/0!</v>
      </c>
      <c r="S2874" s="5" t="s">
        <v>8314</v>
      </c>
      <c r="T2874" s="5" t="s">
        <v>8315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42032.817488425921</v>
      </c>
      <c r="K2875">
        <v>1419881831</v>
      </c>
      <c r="L2875" s="9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 s="5">
        <f t="shared" si="177"/>
        <v>119.125</v>
      </c>
      <c r="S2875" s="5" t="s">
        <v>8314</v>
      </c>
      <c r="T2875" s="5" t="s">
        <v>8315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42752.84474537037</v>
      </c>
      <c r="K2876">
        <v>1482092186</v>
      </c>
      <c r="L2876" s="9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 s="5">
        <f t="shared" si="177"/>
        <v>90.333333333333329</v>
      </c>
      <c r="S2876" s="5" t="s">
        <v>8314</v>
      </c>
      <c r="T2876" s="5" t="s">
        <v>8315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42495.128391203703</v>
      </c>
      <c r="K2877">
        <v>1459825493</v>
      </c>
      <c r="L2877" s="9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3.4999999999999996E-2</v>
      </c>
      <c r="R2877" s="5">
        <f t="shared" si="177"/>
        <v>2.3333333333333335</v>
      </c>
      <c r="S2877" s="5" t="s">
        <v>8314</v>
      </c>
      <c r="T2877" s="5" t="s">
        <v>8315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42201.743969907402</v>
      </c>
      <c r="K2878">
        <v>1434477079</v>
      </c>
      <c r="L2878" s="9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5" t="e">
        <f t="shared" si="177"/>
        <v>#DIV/0!</v>
      </c>
      <c r="S2878" s="5" t="s">
        <v>8314</v>
      </c>
      <c r="T2878" s="5" t="s">
        <v>8315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42704.708333333328</v>
      </c>
      <c r="K2879">
        <v>1477781724</v>
      </c>
      <c r="L2879" s="9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 s="5">
        <f t="shared" si="177"/>
        <v>108.33333333333333</v>
      </c>
      <c r="S2879" s="5" t="s">
        <v>8314</v>
      </c>
      <c r="T2879" s="5" t="s">
        <v>8315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42188.615682870368</v>
      </c>
      <c r="K2880">
        <v>1430750795</v>
      </c>
      <c r="L2880" s="9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 s="5">
        <f t="shared" si="177"/>
        <v>15.75</v>
      </c>
      <c r="S2880" s="5" t="s">
        <v>8314</v>
      </c>
      <c r="T2880" s="5" t="s">
        <v>8315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42389.725243055553</v>
      </c>
      <c r="K2881">
        <v>1450718661</v>
      </c>
      <c r="L2881" s="9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</v>
      </c>
      <c r="R2881" s="5">
        <f t="shared" si="177"/>
        <v>29</v>
      </c>
      <c r="S2881" s="5" t="s">
        <v>8314</v>
      </c>
      <c r="T2881" s="5" t="s">
        <v>8315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42236.711805555555</v>
      </c>
      <c r="K2882">
        <v>1436305452</v>
      </c>
      <c r="L2882" s="9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(E2882/D2882)*100</f>
        <v>23.333333333333332</v>
      </c>
      <c r="R2882" s="5">
        <f t="shared" ref="R2882:R2945" si="181">E2882/N2882</f>
        <v>96.551724137931032</v>
      </c>
      <c r="S2882" s="5" t="s">
        <v>8314</v>
      </c>
      <c r="T2882" s="5" t="s">
        <v>8315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</f>
        <v>41976.639305555553</v>
      </c>
      <c r="K2883">
        <v>1412432436</v>
      </c>
      <c r="L2883" s="9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5" t="e">
        <f t="shared" si="181"/>
        <v>#DIV/0!</v>
      </c>
      <c r="S2883" s="5" t="s">
        <v>8314</v>
      </c>
      <c r="T2883" s="5" t="s">
        <v>8315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42491.596273148149</v>
      </c>
      <c r="K2884">
        <v>1459520318</v>
      </c>
      <c r="L2884" s="9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 s="5">
        <f t="shared" si="181"/>
        <v>63</v>
      </c>
      <c r="S2884" s="5" t="s">
        <v>8314</v>
      </c>
      <c r="T2884" s="5" t="s">
        <v>8315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42406.207638888889</v>
      </c>
      <c r="K2885">
        <v>1451684437</v>
      </c>
      <c r="L2885" s="9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 s="5">
        <f t="shared" si="181"/>
        <v>381.6</v>
      </c>
      <c r="S2885" s="5" t="s">
        <v>8314</v>
      </c>
      <c r="T2885" s="5" t="s">
        <v>8315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41978.727256944447</v>
      </c>
      <c r="K2886">
        <v>1415208435</v>
      </c>
      <c r="L2886" s="9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0.41111111111111115</v>
      </c>
      <c r="R2886" s="5">
        <f t="shared" si="181"/>
        <v>46.25</v>
      </c>
      <c r="S2886" s="5" t="s">
        <v>8314</v>
      </c>
      <c r="T2886" s="5" t="s">
        <v>8315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42077.034733796296</v>
      </c>
      <c r="K2887">
        <v>1423705801</v>
      </c>
      <c r="L2887" s="9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 s="5">
        <f t="shared" si="181"/>
        <v>26</v>
      </c>
      <c r="S2887" s="5" t="s">
        <v>8314</v>
      </c>
      <c r="T2887" s="5" t="s">
        <v>8315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42266.165972222225</v>
      </c>
      <c r="K2888">
        <v>1442243484</v>
      </c>
      <c r="L2888" s="9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 s="5">
        <f t="shared" si="181"/>
        <v>10</v>
      </c>
      <c r="S2888" s="5" t="s">
        <v>8314</v>
      </c>
      <c r="T2888" s="5" t="s">
        <v>8315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42015.427361111113</v>
      </c>
      <c r="K2889">
        <v>1418379324</v>
      </c>
      <c r="L2889" s="9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0.16666666666666669</v>
      </c>
      <c r="R2889" s="5">
        <f t="shared" si="181"/>
        <v>5</v>
      </c>
      <c r="S2889" s="5" t="s">
        <v>8314</v>
      </c>
      <c r="T2889" s="5" t="s">
        <v>8315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41930.207638888889</v>
      </c>
      <c r="K2890">
        <v>1412945440</v>
      </c>
      <c r="L2890" s="9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5" t="e">
        <f t="shared" si="181"/>
        <v>#DIV/0!</v>
      </c>
      <c r="S2890" s="5" t="s">
        <v>8314</v>
      </c>
      <c r="T2890" s="5" t="s">
        <v>8315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41880.863252314812</v>
      </c>
      <c r="K2891">
        <v>1406752985</v>
      </c>
      <c r="L2891" s="9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38.066666666666663</v>
      </c>
      <c r="R2891" s="5">
        <f t="shared" si="181"/>
        <v>81.571428571428569</v>
      </c>
      <c r="S2891" s="5" t="s">
        <v>8314</v>
      </c>
      <c r="T2891" s="5" t="s">
        <v>8315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41860.125</v>
      </c>
      <c r="K2892">
        <v>1405100992</v>
      </c>
      <c r="L2892" s="9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 s="5">
        <f t="shared" si="181"/>
        <v>7</v>
      </c>
      <c r="S2892" s="5" t="s">
        <v>8314</v>
      </c>
      <c r="T2892" s="5" t="s">
        <v>8315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42475.84175925926</v>
      </c>
      <c r="K2893">
        <v>1455570728</v>
      </c>
      <c r="L2893" s="9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 s="5">
        <f t="shared" si="181"/>
        <v>27.3</v>
      </c>
      <c r="S2893" s="5" t="s">
        <v>8314</v>
      </c>
      <c r="T2893" s="5" t="s">
        <v>8315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41876.875</v>
      </c>
      <c r="K2894">
        <v>1408381704</v>
      </c>
      <c r="L2894" s="9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 s="5">
        <f t="shared" si="181"/>
        <v>29.411764705882351</v>
      </c>
      <c r="S2894" s="5" t="s">
        <v>8314</v>
      </c>
      <c r="T2894" s="5" t="s">
        <v>8315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42013.083333333328</v>
      </c>
      <c r="K2895">
        <v>1415644395</v>
      </c>
      <c r="L2895" s="9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 s="5">
        <f t="shared" si="181"/>
        <v>12.5</v>
      </c>
      <c r="S2895" s="5" t="s">
        <v>8314</v>
      </c>
      <c r="T2895" s="5" t="s">
        <v>8315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42097.944618055553</v>
      </c>
      <c r="K2896">
        <v>1422920415</v>
      </c>
      <c r="L2896" s="9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5" t="e">
        <f t="shared" si="181"/>
        <v>#DIV/0!</v>
      </c>
      <c r="S2896" s="5" t="s">
        <v>8314</v>
      </c>
      <c r="T2896" s="5" t="s">
        <v>8315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41812.875</v>
      </c>
      <c r="K2897">
        <v>1403356792</v>
      </c>
      <c r="L2897" s="9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 s="5">
        <f t="shared" si="181"/>
        <v>5.75</v>
      </c>
      <c r="S2897" s="5" t="s">
        <v>8314</v>
      </c>
      <c r="T2897" s="5" t="s">
        <v>8315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42716.25</v>
      </c>
      <c r="K2898">
        <v>1480283321</v>
      </c>
      <c r="L2898" s="9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20.833333333333336</v>
      </c>
      <c r="R2898" s="5">
        <f t="shared" si="181"/>
        <v>52.083333333333336</v>
      </c>
      <c r="S2898" s="5" t="s">
        <v>8314</v>
      </c>
      <c r="T2898" s="5" t="s">
        <v>8315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42288.645196759258</v>
      </c>
      <c r="K2899">
        <v>1441985458</v>
      </c>
      <c r="L2899" s="9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 s="5">
        <f t="shared" si="181"/>
        <v>183.33333333333334</v>
      </c>
      <c r="S2899" s="5" t="s">
        <v>8314</v>
      </c>
      <c r="T2899" s="5" t="s">
        <v>8315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42308.664965277778</v>
      </c>
      <c r="K2900">
        <v>1443715053</v>
      </c>
      <c r="L2900" s="9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4.2133333333333338</v>
      </c>
      <c r="R2900" s="5">
        <f t="shared" si="181"/>
        <v>26.333333333333332</v>
      </c>
      <c r="S2900" s="5" t="s">
        <v>8314</v>
      </c>
      <c r="T2900" s="5" t="s">
        <v>8315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42575.078217592592</v>
      </c>
      <c r="K2901">
        <v>1464141158</v>
      </c>
      <c r="L2901" s="9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5" t="e">
        <f t="shared" si="181"/>
        <v>#DIV/0!</v>
      </c>
      <c r="S2901" s="5" t="s">
        <v>8314</v>
      </c>
      <c r="T2901" s="5" t="s">
        <v>8315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41860.234166666669</v>
      </c>
      <c r="K2902">
        <v>1404970632</v>
      </c>
      <c r="L2902" s="9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61.909090909090914</v>
      </c>
      <c r="R2902" s="5">
        <f t="shared" si="181"/>
        <v>486.42857142857144</v>
      </c>
      <c r="S2902" s="5" t="s">
        <v>8314</v>
      </c>
      <c r="T2902" s="5" t="s">
        <v>8315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42042.904386574075</v>
      </c>
      <c r="K2903">
        <v>1418161339</v>
      </c>
      <c r="L2903" s="9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 s="5">
        <f t="shared" si="181"/>
        <v>3</v>
      </c>
      <c r="S2903" s="5" t="s">
        <v>8314</v>
      </c>
      <c r="T2903" s="5" t="s">
        <v>8315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42240.439768518518</v>
      </c>
      <c r="K2904">
        <v>1437820396</v>
      </c>
      <c r="L2904" s="9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 s="5">
        <f t="shared" si="181"/>
        <v>25</v>
      </c>
      <c r="S2904" s="5" t="s">
        <v>8314</v>
      </c>
      <c r="T2904" s="5" t="s">
        <v>8315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42256.166874999995</v>
      </c>
      <c r="K2905">
        <v>1436587218</v>
      </c>
      <c r="L2905" s="9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0.77999999999999992</v>
      </c>
      <c r="R2905" s="5">
        <f t="shared" si="181"/>
        <v>9.75</v>
      </c>
      <c r="S2905" s="5" t="s">
        <v>8314</v>
      </c>
      <c r="T2905" s="5" t="s">
        <v>8315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41952.5</v>
      </c>
      <c r="K2906">
        <v>1414538031</v>
      </c>
      <c r="L2906" s="9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 s="5">
        <f t="shared" si="181"/>
        <v>18.75</v>
      </c>
      <c r="S2906" s="5" t="s">
        <v>8314</v>
      </c>
      <c r="T2906" s="5" t="s">
        <v>8315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42620.056863425925</v>
      </c>
      <c r="K2907">
        <v>1472001713</v>
      </c>
      <c r="L2907" s="9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 s="5">
        <f t="shared" si="181"/>
        <v>36.588235294117645</v>
      </c>
      <c r="S2907" s="5" t="s">
        <v>8314</v>
      </c>
      <c r="T2907" s="5" t="s">
        <v>8315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42217.041666666672</v>
      </c>
      <c r="K2908">
        <v>1436888066</v>
      </c>
      <c r="L2908" s="9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 s="5">
        <f t="shared" si="181"/>
        <v>80.714285714285708</v>
      </c>
      <c r="S2908" s="5" t="s">
        <v>8314</v>
      </c>
      <c r="T2908" s="5" t="s">
        <v>8315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42504.877743055549</v>
      </c>
      <c r="K2909">
        <v>1458075837</v>
      </c>
      <c r="L2909" s="9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 s="5">
        <f t="shared" si="181"/>
        <v>1</v>
      </c>
      <c r="S2909" s="5" t="s">
        <v>8314</v>
      </c>
      <c r="T2909" s="5" t="s">
        <v>8315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42529.731701388882</v>
      </c>
      <c r="K2910">
        <v>1462815219</v>
      </c>
      <c r="L2910" s="9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 s="5">
        <f t="shared" si="181"/>
        <v>52.8</v>
      </c>
      <c r="S2910" s="5" t="s">
        <v>8314</v>
      </c>
      <c r="T2910" s="5" t="s">
        <v>8315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41968.823611111111</v>
      </c>
      <c r="K2911">
        <v>1413527001</v>
      </c>
      <c r="L2911" s="9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 s="5">
        <f t="shared" si="181"/>
        <v>20</v>
      </c>
      <c r="S2911" s="5" t="s">
        <v>8314</v>
      </c>
      <c r="T2911" s="5" t="s">
        <v>8315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42167.841284722221</v>
      </c>
      <c r="K2912">
        <v>1428955887</v>
      </c>
      <c r="L2912" s="9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 s="5">
        <f t="shared" si="181"/>
        <v>1</v>
      </c>
      <c r="S2912" s="5" t="s">
        <v>8314</v>
      </c>
      <c r="T2912" s="5" t="s">
        <v>8315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42182.768819444449</v>
      </c>
      <c r="K2913">
        <v>1431973626</v>
      </c>
      <c r="L2913" s="9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 s="5">
        <f t="shared" si="181"/>
        <v>46.928571428571431</v>
      </c>
      <c r="S2913" s="5" t="s">
        <v>8314</v>
      </c>
      <c r="T2913" s="5" t="s">
        <v>8315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42384.131643518514</v>
      </c>
      <c r="K2914">
        <v>1450235374</v>
      </c>
      <c r="L2914" s="9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 s="5">
        <f t="shared" si="181"/>
        <v>78.07692307692308</v>
      </c>
      <c r="S2914" s="5" t="s">
        <v>8314</v>
      </c>
      <c r="T2914" s="5" t="s">
        <v>8315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41888.922905092593</v>
      </c>
      <c r="K2915">
        <v>1404857339</v>
      </c>
      <c r="L2915" s="9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 s="5">
        <f t="shared" si="181"/>
        <v>1</v>
      </c>
      <c r="S2915" s="5" t="s">
        <v>8314</v>
      </c>
      <c r="T2915" s="5" t="s">
        <v>8315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42077.865671296298</v>
      </c>
      <c r="K2916">
        <v>1421185594</v>
      </c>
      <c r="L2916" s="9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 s="5">
        <f t="shared" si="181"/>
        <v>1</v>
      </c>
      <c r="S2916" s="5" t="s">
        <v>8314</v>
      </c>
      <c r="T2916" s="5" t="s">
        <v>8315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42445.356365740736</v>
      </c>
      <c r="K2917">
        <v>1455528790</v>
      </c>
      <c r="L2917" s="9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 s="5">
        <f t="shared" si="181"/>
        <v>203.66666666666666</v>
      </c>
      <c r="S2917" s="5" t="s">
        <v>8314</v>
      </c>
      <c r="T2917" s="5" t="s">
        <v>8315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41778.476724537039</v>
      </c>
      <c r="K2918">
        <v>1398511589</v>
      </c>
      <c r="L2918" s="9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7.8378378378378386</v>
      </c>
      <c r="R2918" s="5">
        <f t="shared" si="181"/>
        <v>20.714285714285715</v>
      </c>
      <c r="S2918" s="5" t="s">
        <v>8314</v>
      </c>
      <c r="T2918" s="5" t="s">
        <v>8315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42263.234340277777</v>
      </c>
      <c r="K2919">
        <v>1440826647</v>
      </c>
      <c r="L2919" s="9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 s="5">
        <f t="shared" si="181"/>
        <v>48.555555555555557</v>
      </c>
      <c r="S2919" s="5" t="s">
        <v>8314</v>
      </c>
      <c r="T2919" s="5" t="s">
        <v>8315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42306.629710648151</v>
      </c>
      <c r="K2920">
        <v>1443712007</v>
      </c>
      <c r="L2920" s="9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 s="5">
        <f t="shared" si="181"/>
        <v>68.099999999999994</v>
      </c>
      <c r="S2920" s="5" t="s">
        <v>8314</v>
      </c>
      <c r="T2920" s="5" t="s">
        <v>8315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41856.61954861111</v>
      </c>
      <c r="K2921">
        <v>1404658329</v>
      </c>
      <c r="L2921" s="9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 s="5">
        <f t="shared" si="181"/>
        <v>8.5</v>
      </c>
      <c r="S2921" s="5" t="s">
        <v>8314</v>
      </c>
      <c r="T2921" s="5" t="s">
        <v>8315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42088.750810185185</v>
      </c>
      <c r="K2922">
        <v>1424718070</v>
      </c>
      <c r="L2922" s="9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26.840000000000003</v>
      </c>
      <c r="R2922" s="5">
        <f t="shared" si="181"/>
        <v>51.615384615384613</v>
      </c>
      <c r="S2922" s="5" t="s">
        <v>8314</v>
      </c>
      <c r="T2922" s="5" t="s">
        <v>8315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41907.886620370373</v>
      </c>
      <c r="K2923">
        <v>1409087804</v>
      </c>
      <c r="L2923" s="9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 s="5">
        <f t="shared" si="181"/>
        <v>43</v>
      </c>
      <c r="S2923" s="5" t="s">
        <v>8314</v>
      </c>
      <c r="T2923" s="5" t="s">
        <v>8356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42142.874155092592</v>
      </c>
      <c r="K2924">
        <v>1428094727</v>
      </c>
      <c r="L2924" s="9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 s="5">
        <f t="shared" si="181"/>
        <v>83.333333333333329</v>
      </c>
      <c r="S2924" s="5" t="s">
        <v>8314</v>
      </c>
      <c r="T2924" s="5" t="s">
        <v>8356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42028.125</v>
      </c>
      <c r="K2925">
        <v>1420774779</v>
      </c>
      <c r="L2925" s="9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 s="5">
        <f t="shared" si="181"/>
        <v>30</v>
      </c>
      <c r="S2925" s="5" t="s">
        <v>8314</v>
      </c>
      <c r="T2925" s="5" t="s">
        <v>8356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42133.165972222225</v>
      </c>
      <c r="K2926">
        <v>1428585710</v>
      </c>
      <c r="L2926" s="9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 s="5">
        <f t="shared" si="181"/>
        <v>175.51020408163265</v>
      </c>
      <c r="S2926" s="5" t="s">
        <v>8314</v>
      </c>
      <c r="T2926" s="5" t="s">
        <v>8356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41893.584120370368</v>
      </c>
      <c r="K2927">
        <v>1407852068</v>
      </c>
      <c r="L2927" s="9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102.44597777777777</v>
      </c>
      <c r="R2927" s="5">
        <f t="shared" si="181"/>
        <v>231.66175879396985</v>
      </c>
      <c r="S2927" s="5" t="s">
        <v>8314</v>
      </c>
      <c r="T2927" s="5" t="s">
        <v>8356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42058.765960648147</v>
      </c>
      <c r="K2928">
        <v>1423506179</v>
      </c>
      <c r="L2928" s="9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 s="5">
        <f t="shared" si="181"/>
        <v>75</v>
      </c>
      <c r="S2928" s="5" t="s">
        <v>8314</v>
      </c>
      <c r="T2928" s="5" t="s">
        <v>8356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41835.208333333336</v>
      </c>
      <c r="K2929">
        <v>1402934629</v>
      </c>
      <c r="L2929" s="9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 s="5">
        <f t="shared" si="181"/>
        <v>112.14285714285714</v>
      </c>
      <c r="S2929" s="5" t="s">
        <v>8314</v>
      </c>
      <c r="T2929" s="5" t="s">
        <v>8356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42433.998217592598</v>
      </c>
      <c r="K2930">
        <v>1454543846</v>
      </c>
      <c r="L2930" s="9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 s="5">
        <f t="shared" si="181"/>
        <v>41.666666666666664</v>
      </c>
      <c r="S2930" s="5" t="s">
        <v>8314</v>
      </c>
      <c r="T2930" s="5" t="s">
        <v>8356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41784.564328703702</v>
      </c>
      <c r="K2931">
        <v>1398432758</v>
      </c>
      <c r="L2931" s="9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 s="5">
        <f t="shared" si="181"/>
        <v>255.17343750000001</v>
      </c>
      <c r="S2931" s="5" t="s">
        <v>8314</v>
      </c>
      <c r="T2931" s="5" t="s">
        <v>8356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42131.584074074075</v>
      </c>
      <c r="K2932">
        <v>1428415264</v>
      </c>
      <c r="L2932" s="9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100.92000000000002</v>
      </c>
      <c r="R2932" s="5">
        <f t="shared" si="181"/>
        <v>162.7741935483871</v>
      </c>
      <c r="S2932" s="5" t="s">
        <v>8314</v>
      </c>
      <c r="T2932" s="5" t="s">
        <v>8356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41897.255555555559</v>
      </c>
      <c r="K2933">
        <v>1408604363</v>
      </c>
      <c r="L2933" s="9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 s="5">
        <f t="shared" si="181"/>
        <v>88.333333333333329</v>
      </c>
      <c r="S2933" s="5" t="s">
        <v>8314</v>
      </c>
      <c r="T2933" s="5" t="s">
        <v>8356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42056.458333333328</v>
      </c>
      <c r="K2934">
        <v>1421812637</v>
      </c>
      <c r="L2934" s="9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105.0967741935484</v>
      </c>
      <c r="R2934" s="5">
        <f t="shared" si="181"/>
        <v>85.736842105263165</v>
      </c>
      <c r="S2934" s="5" t="s">
        <v>8314</v>
      </c>
      <c r="T2934" s="5" t="s">
        <v>8356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42525.956631944442</v>
      </c>
      <c r="K2935">
        <v>1462489053</v>
      </c>
      <c r="L2935" s="9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 s="5">
        <f t="shared" si="181"/>
        <v>47.574074074074076</v>
      </c>
      <c r="S2935" s="5" t="s">
        <v>8314</v>
      </c>
      <c r="T2935" s="5" t="s">
        <v>8356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41805.636157407411</v>
      </c>
      <c r="K2936">
        <v>1400253364</v>
      </c>
      <c r="L2936" s="9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 s="5">
        <f t="shared" si="181"/>
        <v>72.972972972972968</v>
      </c>
      <c r="S2936" s="5" t="s">
        <v>8314</v>
      </c>
      <c r="T2936" s="5" t="s">
        <v>8356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42611.708333333328</v>
      </c>
      <c r="K2937">
        <v>1467468008</v>
      </c>
      <c r="L2937" s="9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 s="5">
        <f t="shared" si="181"/>
        <v>90.538461538461533</v>
      </c>
      <c r="S2937" s="5" t="s">
        <v>8314</v>
      </c>
      <c r="T2937" s="5" t="s">
        <v>8356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41925.207638888889</v>
      </c>
      <c r="K2938">
        <v>1412091423</v>
      </c>
      <c r="L2938" s="9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 s="5">
        <f t="shared" si="181"/>
        <v>37.647058823529413</v>
      </c>
      <c r="S2938" s="5" t="s">
        <v>8314</v>
      </c>
      <c r="T2938" s="5" t="s">
        <v>8356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41833.457326388889</v>
      </c>
      <c r="K2939">
        <v>1402657113</v>
      </c>
      <c r="L2939" s="9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133.33333333333331</v>
      </c>
      <c r="R2939" s="5">
        <f t="shared" si="181"/>
        <v>36.363636363636367</v>
      </c>
      <c r="S2939" s="5" t="s">
        <v>8314</v>
      </c>
      <c r="T2939" s="5" t="s">
        <v>8356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42034.703865740739</v>
      </c>
      <c r="K2940">
        <v>1420044814</v>
      </c>
      <c r="L2940" s="9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 s="5">
        <f t="shared" si="181"/>
        <v>126.71875</v>
      </c>
      <c r="S2940" s="5" t="s">
        <v>8314</v>
      </c>
      <c r="T2940" s="5" t="s">
        <v>8356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41879.041666666664</v>
      </c>
      <c r="K2941">
        <v>1406316312</v>
      </c>
      <c r="L2941" s="9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 s="5">
        <f t="shared" si="181"/>
        <v>329.2</v>
      </c>
      <c r="S2941" s="5" t="s">
        <v>8314</v>
      </c>
      <c r="T2941" s="5" t="s">
        <v>8356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42022.773356481484</v>
      </c>
      <c r="K2942">
        <v>1418150018</v>
      </c>
      <c r="L2942" s="9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107.24000000000001</v>
      </c>
      <c r="R2942" s="5">
        <f t="shared" si="181"/>
        <v>81.242424242424249</v>
      </c>
      <c r="S2942" s="5" t="s">
        <v>8314</v>
      </c>
      <c r="T2942" s="5" t="s">
        <v>8356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42064.960127314815</v>
      </c>
      <c r="K2943">
        <v>1422658955</v>
      </c>
      <c r="L2943" s="9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 s="5">
        <f t="shared" si="181"/>
        <v>1</v>
      </c>
      <c r="S2943" s="5" t="s">
        <v>8314</v>
      </c>
      <c r="T2943" s="5" t="s">
        <v>8354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42354.845833333333</v>
      </c>
      <c r="K2944">
        <v>1448565459</v>
      </c>
      <c r="L2944" s="9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20.424999999999997</v>
      </c>
      <c r="R2944" s="5">
        <f t="shared" si="181"/>
        <v>202.22772277227722</v>
      </c>
      <c r="S2944" s="5" t="s">
        <v>8314</v>
      </c>
      <c r="T2944" s="5" t="s">
        <v>8354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42107.129398148143</v>
      </c>
      <c r="K2945">
        <v>1426302380</v>
      </c>
      <c r="L2945" s="9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5" t="e">
        <f t="shared" si="181"/>
        <v>#DIV/0!</v>
      </c>
      <c r="S2945" s="5" t="s">
        <v>8314</v>
      </c>
      <c r="T2945" s="5" t="s">
        <v>8354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42162.9143287037</v>
      </c>
      <c r="K2946">
        <v>1431122198</v>
      </c>
      <c r="L2946" s="9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(E2946/D2946)*100</f>
        <v>1</v>
      </c>
      <c r="R2946" s="5">
        <f t="shared" ref="R2946:R3009" si="185">E2946/N2946</f>
        <v>100</v>
      </c>
      <c r="S2946" s="5" t="s">
        <v>8314</v>
      </c>
      <c r="T2946" s="5" t="s">
        <v>8354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</f>
        <v>42148.139583333337</v>
      </c>
      <c r="K2947">
        <v>1429845660</v>
      </c>
      <c r="L2947" s="9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5" t="e">
        <f t="shared" si="185"/>
        <v>#DIV/0!</v>
      </c>
      <c r="S2947" s="5" t="s">
        <v>8314</v>
      </c>
      <c r="T2947" s="5" t="s">
        <v>8354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42597.531157407408</v>
      </c>
      <c r="K2948">
        <v>1468673092</v>
      </c>
      <c r="L2948" s="9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 s="5">
        <f t="shared" si="185"/>
        <v>1</v>
      </c>
      <c r="S2948" s="5" t="s">
        <v>8314</v>
      </c>
      <c r="T2948" s="5" t="s">
        <v>8354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42698.715972222228</v>
      </c>
      <c r="K2949">
        <v>1475760567</v>
      </c>
      <c r="L2949" s="9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 s="5">
        <f t="shared" si="185"/>
        <v>82.461538461538467</v>
      </c>
      <c r="S2949" s="5" t="s">
        <v>8314</v>
      </c>
      <c r="T2949" s="5" t="s">
        <v>8354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42157.649224537032</v>
      </c>
      <c r="K2950">
        <v>1428075293</v>
      </c>
      <c r="L2950" s="9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4.8000000000000004E-3</v>
      </c>
      <c r="R2950" s="5">
        <f t="shared" si="185"/>
        <v>2.6666666666666665</v>
      </c>
      <c r="S2950" s="5" t="s">
        <v>8314</v>
      </c>
      <c r="T2950" s="5" t="s">
        <v>8354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42327.864780092597</v>
      </c>
      <c r="K2951">
        <v>1445370317</v>
      </c>
      <c r="L2951" s="9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 s="5">
        <f t="shared" si="185"/>
        <v>12.5</v>
      </c>
      <c r="S2951" s="5" t="s">
        <v>8314</v>
      </c>
      <c r="T2951" s="5" t="s">
        <v>8354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42392.36518518519</v>
      </c>
      <c r="K2952">
        <v>1450946752</v>
      </c>
      <c r="L2952" s="9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5" t="e">
        <f t="shared" si="185"/>
        <v>#DIV/0!</v>
      </c>
      <c r="S2952" s="5" t="s">
        <v>8314</v>
      </c>
      <c r="T2952" s="5" t="s">
        <v>8354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41917.802928240737</v>
      </c>
      <c r="K2953">
        <v>1408648573</v>
      </c>
      <c r="L2953" s="9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2.1919999999999997</v>
      </c>
      <c r="R2953" s="5">
        <f t="shared" si="185"/>
        <v>18.896551724137932</v>
      </c>
      <c r="S2953" s="5" t="s">
        <v>8314</v>
      </c>
      <c r="T2953" s="5" t="s">
        <v>8354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42660.166666666672</v>
      </c>
      <c r="K2954">
        <v>1473957239</v>
      </c>
      <c r="L2954" s="9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 s="5">
        <f t="shared" si="185"/>
        <v>200.625</v>
      </c>
      <c r="S2954" s="5" t="s">
        <v>8314</v>
      </c>
      <c r="T2954" s="5" t="s">
        <v>8354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42285.791909722218</v>
      </c>
      <c r="K2955">
        <v>1441738821</v>
      </c>
      <c r="L2955" s="9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 s="5">
        <f t="shared" si="185"/>
        <v>201.66666666666666</v>
      </c>
      <c r="S2955" s="5" t="s">
        <v>8314</v>
      </c>
      <c r="T2955" s="5" t="s">
        <v>8354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42810.541701388895</v>
      </c>
      <c r="K2956">
        <v>1487944803</v>
      </c>
      <c r="L2956" s="9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5" t="e">
        <f t="shared" si="185"/>
        <v>#DIV/0!</v>
      </c>
      <c r="S2956" s="5" t="s">
        <v>8314</v>
      </c>
      <c r="T2956" s="5" t="s">
        <v>8354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42171.741307870368</v>
      </c>
      <c r="K2957">
        <v>1431884849</v>
      </c>
      <c r="L2957" s="9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 s="5">
        <f t="shared" si="185"/>
        <v>65</v>
      </c>
      <c r="S2957" s="5" t="s">
        <v>8314</v>
      </c>
      <c r="T2957" s="5" t="s">
        <v>8354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42494.958912037036</v>
      </c>
      <c r="K2958">
        <v>1459810850</v>
      </c>
      <c r="L2958" s="9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 s="5">
        <f t="shared" si="185"/>
        <v>66.099999999999994</v>
      </c>
      <c r="S2958" s="5" t="s">
        <v>8314</v>
      </c>
      <c r="T2958" s="5" t="s">
        <v>8354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42090.969583333332</v>
      </c>
      <c r="K2959">
        <v>1422317772</v>
      </c>
      <c r="L2959" s="9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1.8666666666666669</v>
      </c>
      <c r="R2959" s="5">
        <f t="shared" si="185"/>
        <v>93.333333333333329</v>
      </c>
      <c r="S2959" s="5" t="s">
        <v>8314</v>
      </c>
      <c r="T2959" s="5" t="s">
        <v>8354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42498.73746527778</v>
      </c>
      <c r="K2960">
        <v>1457548917</v>
      </c>
      <c r="L2960" s="9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5" t="e">
        <f t="shared" si="185"/>
        <v>#DIV/0!</v>
      </c>
      <c r="S2960" s="5" t="s">
        <v>8314</v>
      </c>
      <c r="T2960" s="5" t="s">
        <v>8354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42528.008391203708</v>
      </c>
      <c r="K2961">
        <v>1462666325</v>
      </c>
      <c r="L2961" s="9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5" t="e">
        <f t="shared" si="185"/>
        <v>#DIV/0!</v>
      </c>
      <c r="S2961" s="5" t="s">
        <v>8314</v>
      </c>
      <c r="T2961" s="5" t="s">
        <v>8354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41893.757210648146</v>
      </c>
      <c r="K2962">
        <v>1407867023</v>
      </c>
      <c r="L2962" s="9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5" t="e">
        <f t="shared" si="185"/>
        <v>#DIV/0!</v>
      </c>
      <c r="S2962" s="5" t="s">
        <v>8314</v>
      </c>
      <c r="T2962" s="5" t="s">
        <v>8354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42089.166666666672</v>
      </c>
      <c r="K2963">
        <v>1424927159</v>
      </c>
      <c r="L2963" s="9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 s="5">
        <f t="shared" si="185"/>
        <v>50.75</v>
      </c>
      <c r="S2963" s="5" t="s">
        <v>8314</v>
      </c>
      <c r="T2963" s="5" t="s">
        <v>8315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42064.290972222225</v>
      </c>
      <c r="K2964">
        <v>1422769906</v>
      </c>
      <c r="L2964" s="9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 s="5">
        <f t="shared" si="185"/>
        <v>60.9</v>
      </c>
      <c r="S2964" s="5" t="s">
        <v>8314</v>
      </c>
      <c r="T2964" s="5" t="s">
        <v>8315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42187.470185185186</v>
      </c>
      <c r="K2965">
        <v>1433243824</v>
      </c>
      <c r="L2965" s="9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 s="5">
        <f t="shared" si="185"/>
        <v>109.03061224489795</v>
      </c>
      <c r="S2965" s="5" t="s">
        <v>8314</v>
      </c>
      <c r="T2965" s="5" t="s">
        <v>8315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41857.897222222222</v>
      </c>
      <c r="K2966">
        <v>1404769819</v>
      </c>
      <c r="L2966" s="9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 s="5">
        <f t="shared" si="185"/>
        <v>25.692295918367346</v>
      </c>
      <c r="S2966" s="5" t="s">
        <v>8314</v>
      </c>
      <c r="T2966" s="5" t="s">
        <v>8315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42192.729548611111</v>
      </c>
      <c r="K2967">
        <v>1433698233</v>
      </c>
      <c r="L2967" s="9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109.00000000000001</v>
      </c>
      <c r="R2967" s="5">
        <f t="shared" si="185"/>
        <v>41.92307692307692</v>
      </c>
      <c r="S2967" s="5" t="s">
        <v>8314</v>
      </c>
      <c r="T2967" s="5" t="s">
        <v>8315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42263.738564814819</v>
      </c>
      <c r="K2968">
        <v>1439833412</v>
      </c>
      <c r="L2968" s="9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113.63000000000001</v>
      </c>
      <c r="R2968" s="5">
        <f t="shared" si="185"/>
        <v>88.7734375</v>
      </c>
      <c r="S2968" s="5" t="s">
        <v>8314</v>
      </c>
      <c r="T2968" s="5" t="s">
        <v>8315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42072.156157407408</v>
      </c>
      <c r="K2969">
        <v>1423284292</v>
      </c>
      <c r="L2969" s="9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 s="5">
        <f t="shared" si="185"/>
        <v>80.225352112676063</v>
      </c>
      <c r="S2969" s="5" t="s">
        <v>8314</v>
      </c>
      <c r="T2969" s="5" t="s">
        <v>8315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42599.165972222225</v>
      </c>
      <c r="K2970">
        <v>1470227660</v>
      </c>
      <c r="L2970" s="9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 s="5">
        <f t="shared" si="185"/>
        <v>78.936170212765958</v>
      </c>
      <c r="S2970" s="5" t="s">
        <v>8314</v>
      </c>
      <c r="T2970" s="5" t="s">
        <v>8315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42127.952083333337</v>
      </c>
      <c r="K2971">
        <v>1428087153</v>
      </c>
      <c r="L2971" s="9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 s="5">
        <f t="shared" si="185"/>
        <v>95.588235294117652</v>
      </c>
      <c r="S2971" s="5" t="s">
        <v>8314</v>
      </c>
      <c r="T2971" s="5" t="s">
        <v>8315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41838.669571759259</v>
      </c>
      <c r="K2972">
        <v>1403107451</v>
      </c>
      <c r="L2972" s="9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 s="5">
        <f t="shared" si="185"/>
        <v>69.890109890109883</v>
      </c>
      <c r="S2972" s="5" t="s">
        <v>8314</v>
      </c>
      <c r="T2972" s="5" t="s">
        <v>8315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41882.658310185187</v>
      </c>
      <c r="K2973">
        <v>1406908078</v>
      </c>
      <c r="L2973" s="9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100.15624999999999</v>
      </c>
      <c r="R2973" s="5">
        <f t="shared" si="185"/>
        <v>74.534883720930239</v>
      </c>
      <c r="S2973" s="5" t="s">
        <v>8314</v>
      </c>
      <c r="T2973" s="5" t="s">
        <v>8315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42709.041666666672</v>
      </c>
      <c r="K2974">
        <v>1479609520</v>
      </c>
      <c r="L2974" s="9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105.35000000000001</v>
      </c>
      <c r="R2974" s="5">
        <f t="shared" si="185"/>
        <v>123.94117647058823</v>
      </c>
      <c r="S2974" s="5" t="s">
        <v>8314</v>
      </c>
      <c r="T2974" s="5" t="s">
        <v>8315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42370.166666666672</v>
      </c>
      <c r="K2975">
        <v>1449171508</v>
      </c>
      <c r="L2975" s="9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 s="5">
        <f t="shared" si="185"/>
        <v>264.84848484848487</v>
      </c>
      <c r="S2975" s="5" t="s">
        <v>8314</v>
      </c>
      <c r="T2975" s="5" t="s">
        <v>8315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41908.065972222219</v>
      </c>
      <c r="K2976">
        <v>1409275671</v>
      </c>
      <c r="L2976" s="9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 s="5">
        <f t="shared" si="185"/>
        <v>58.620689655172413</v>
      </c>
      <c r="S2976" s="5" t="s">
        <v>8314</v>
      </c>
      <c r="T2976" s="5" t="s">
        <v>8315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41970.125</v>
      </c>
      <c r="K2977">
        <v>1414599886</v>
      </c>
      <c r="L2977" s="9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 s="5">
        <f t="shared" si="185"/>
        <v>70.884955752212392</v>
      </c>
      <c r="S2977" s="5" t="s">
        <v>8314</v>
      </c>
      <c r="T2977" s="5" t="s">
        <v>8315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42442.5</v>
      </c>
      <c r="K2978">
        <v>1456421530</v>
      </c>
      <c r="L2978" s="9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 s="5">
        <f t="shared" si="185"/>
        <v>8.5714285714285712</v>
      </c>
      <c r="S2978" s="5" t="s">
        <v>8314</v>
      </c>
      <c r="T2978" s="5" t="s">
        <v>8315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42086.093055555553</v>
      </c>
      <c r="K2979">
        <v>1421960934</v>
      </c>
      <c r="L2979" s="9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 s="5">
        <f t="shared" si="185"/>
        <v>113.56666666666666</v>
      </c>
      <c r="S2979" s="5" t="s">
        <v>8314</v>
      </c>
      <c r="T2979" s="5" t="s">
        <v>8315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41932.249305555553</v>
      </c>
      <c r="K2980">
        <v>1412954547</v>
      </c>
      <c r="L2980" s="9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 s="5">
        <f t="shared" si="185"/>
        <v>60.6875</v>
      </c>
      <c r="S2980" s="5" t="s">
        <v>8314</v>
      </c>
      <c r="T2980" s="5" t="s">
        <v>8315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42010.25</v>
      </c>
      <c r="K2981">
        <v>1419104823</v>
      </c>
      <c r="L2981" s="9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 s="5">
        <f t="shared" si="185"/>
        <v>110.21739130434783</v>
      </c>
      <c r="S2981" s="5" t="s">
        <v>8314</v>
      </c>
      <c r="T2981" s="5" t="s">
        <v>8315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42240.083333333328</v>
      </c>
      <c r="K2982">
        <v>1438639130</v>
      </c>
      <c r="L2982" s="9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109.16666666666666</v>
      </c>
      <c r="R2982" s="5">
        <f t="shared" si="185"/>
        <v>136.45833333333334</v>
      </c>
      <c r="S2982" s="5" t="s">
        <v>8314</v>
      </c>
      <c r="T2982" s="5" t="s">
        <v>8315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42270.559675925921</v>
      </c>
      <c r="K2983">
        <v>1439126756</v>
      </c>
      <c r="L2983" s="9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 s="5">
        <f t="shared" si="185"/>
        <v>53.164948453608247</v>
      </c>
      <c r="S2983" s="5" t="s">
        <v>8314</v>
      </c>
      <c r="T2983" s="5" t="s">
        <v>8354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42411.686840277776</v>
      </c>
      <c r="K2984">
        <v>1452616143</v>
      </c>
      <c r="L2984" s="9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 s="5">
        <f t="shared" si="185"/>
        <v>86.491525423728817</v>
      </c>
      <c r="S2984" s="5" t="s">
        <v>8314</v>
      </c>
      <c r="T2984" s="5" t="s">
        <v>8354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41954.674027777779</v>
      </c>
      <c r="K2985">
        <v>1410534636</v>
      </c>
      <c r="L2985" s="9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146.53957758620692</v>
      </c>
      <c r="R2985" s="5">
        <f t="shared" si="185"/>
        <v>155.23827397260274</v>
      </c>
      <c r="S2985" s="5" t="s">
        <v>8314</v>
      </c>
      <c r="T2985" s="5" t="s">
        <v>8354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42606.278715277775</v>
      </c>
      <c r="K2986">
        <v>1469428881</v>
      </c>
      <c r="L2986" s="9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 s="5">
        <f t="shared" si="185"/>
        <v>115.08256880733946</v>
      </c>
      <c r="S2986" s="5" t="s">
        <v>8314</v>
      </c>
      <c r="T2986" s="5" t="s">
        <v>8354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42674.166666666672</v>
      </c>
      <c r="K2987">
        <v>1476228128</v>
      </c>
      <c r="L2987" s="9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121.64999999999999</v>
      </c>
      <c r="R2987" s="5">
        <f t="shared" si="185"/>
        <v>109.5945945945946</v>
      </c>
      <c r="S2987" s="5" t="s">
        <v>8314</v>
      </c>
      <c r="T2987" s="5" t="s">
        <v>8354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42491.458402777775</v>
      </c>
      <c r="K2988">
        <v>1456920006</v>
      </c>
      <c r="L2988" s="9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 s="5">
        <f t="shared" si="185"/>
        <v>45.214285714285715</v>
      </c>
      <c r="S2988" s="5" t="s">
        <v>8314</v>
      </c>
      <c r="T2988" s="5" t="s">
        <v>8354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42656</v>
      </c>
      <c r="K2989">
        <v>1473837751</v>
      </c>
      <c r="L2989" s="9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 s="5">
        <f t="shared" si="185"/>
        <v>104.15169811320754</v>
      </c>
      <c r="S2989" s="5" t="s">
        <v>8314</v>
      </c>
      <c r="T2989" s="5" t="s">
        <v>8354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42541.362048611118</v>
      </c>
      <c r="K2990">
        <v>1463820081</v>
      </c>
      <c r="L2990" s="9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 s="5">
        <f t="shared" si="185"/>
        <v>35.714285714285715</v>
      </c>
      <c r="S2990" s="5" t="s">
        <v>8314</v>
      </c>
      <c r="T2990" s="5" t="s">
        <v>8354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42359.207638888889</v>
      </c>
      <c r="K2991">
        <v>1448756962</v>
      </c>
      <c r="L2991" s="9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 s="5">
        <f t="shared" si="185"/>
        <v>96.997252747252745</v>
      </c>
      <c r="S2991" s="5" t="s">
        <v>8314</v>
      </c>
      <c r="T2991" s="5" t="s">
        <v>8354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42376.57430555555</v>
      </c>
      <c r="K2992">
        <v>1449150420</v>
      </c>
      <c r="L2992" s="9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 s="5">
        <f t="shared" si="185"/>
        <v>370.37037037037038</v>
      </c>
      <c r="S2992" s="5" t="s">
        <v>8314</v>
      </c>
      <c r="T2992" s="5" t="s">
        <v>8354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42762.837152777778</v>
      </c>
      <c r="K2993">
        <v>1483646730</v>
      </c>
      <c r="L2993" s="9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 s="5">
        <f t="shared" si="185"/>
        <v>94.408602150537632</v>
      </c>
      <c r="S2993" s="5" t="s">
        <v>8314</v>
      </c>
      <c r="T2993" s="5" t="s">
        <v>8354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42652.767476851848</v>
      </c>
      <c r="K2994">
        <v>1473445510</v>
      </c>
      <c r="L2994" s="9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 s="5">
        <f t="shared" si="185"/>
        <v>48.984375</v>
      </c>
      <c r="S2994" s="5" t="s">
        <v>8314</v>
      </c>
      <c r="T2994" s="5" t="s">
        <v>8354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42420.838738425926</v>
      </c>
      <c r="K2995">
        <v>1453406867</v>
      </c>
      <c r="L2995" s="9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100.29999999999998</v>
      </c>
      <c r="R2995" s="5">
        <f t="shared" si="185"/>
        <v>45.590909090909093</v>
      </c>
      <c r="S2995" s="5" t="s">
        <v>8314</v>
      </c>
      <c r="T2995" s="5" t="s">
        <v>8354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41915.478842592594</v>
      </c>
      <c r="K2996">
        <v>1409743772</v>
      </c>
      <c r="L2996" s="9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457.74666666666673</v>
      </c>
      <c r="R2996" s="5">
        <f t="shared" si="185"/>
        <v>23.275254237288134</v>
      </c>
      <c r="S2996" s="5" t="s">
        <v>8314</v>
      </c>
      <c r="T2996" s="5" t="s">
        <v>8354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42754.665173611109</v>
      </c>
      <c r="K2997">
        <v>1482249471</v>
      </c>
      <c r="L2997" s="9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104.96000000000001</v>
      </c>
      <c r="R2997" s="5">
        <f t="shared" si="185"/>
        <v>63.2289156626506</v>
      </c>
      <c r="S2997" s="5" t="s">
        <v>8314</v>
      </c>
      <c r="T2997" s="5" t="s">
        <v>8354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42150.912500000006</v>
      </c>
      <c r="K2998">
        <v>1427493240</v>
      </c>
      <c r="L2998" s="9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 s="5">
        <f t="shared" si="185"/>
        <v>153.5204081632653</v>
      </c>
      <c r="S2998" s="5" t="s">
        <v>8314</v>
      </c>
      <c r="T2998" s="5" t="s">
        <v>8354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42793.207638888889</v>
      </c>
      <c r="K2999">
        <v>1486661793</v>
      </c>
      <c r="L2999" s="9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103.73000000000002</v>
      </c>
      <c r="R2999" s="5">
        <f t="shared" si="185"/>
        <v>90.2</v>
      </c>
      <c r="S2999" s="5" t="s">
        <v>8314</v>
      </c>
      <c r="T2999" s="5" t="s">
        <v>8354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41806.184027777781</v>
      </c>
      <c r="K3000">
        <v>1400474329</v>
      </c>
      <c r="L3000" s="9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 s="5">
        <f t="shared" si="185"/>
        <v>118.97113163972287</v>
      </c>
      <c r="S3000" s="5" t="s">
        <v>8314</v>
      </c>
      <c r="T3000" s="5" t="s">
        <v>8354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42795.083333333328</v>
      </c>
      <c r="K3001">
        <v>1487094360</v>
      </c>
      <c r="L3001" s="9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 s="5">
        <f t="shared" si="185"/>
        <v>80.25</v>
      </c>
      <c r="S3001" s="5" t="s">
        <v>8314</v>
      </c>
      <c r="T3001" s="5" t="s">
        <v>8354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42766.75</v>
      </c>
      <c r="K3002">
        <v>1484682670</v>
      </c>
      <c r="L3002" s="9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 s="5">
        <f t="shared" si="185"/>
        <v>62.5</v>
      </c>
      <c r="S3002" s="5" t="s">
        <v>8314</v>
      </c>
      <c r="T3002" s="5" t="s">
        <v>8354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42564.895625000005</v>
      </c>
      <c r="K3003">
        <v>1465853382</v>
      </c>
      <c r="L3003" s="9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318.69988910451895</v>
      </c>
      <c r="R3003" s="5">
        <f t="shared" si="185"/>
        <v>131.37719999999999</v>
      </c>
      <c r="S3003" s="5" t="s">
        <v>8314</v>
      </c>
      <c r="T3003" s="5" t="s">
        <v>8354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41269.83625</v>
      </c>
      <c r="K3004">
        <v>1353960252</v>
      </c>
      <c r="L3004" s="9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 s="5">
        <f t="shared" si="185"/>
        <v>73.032980769230775</v>
      </c>
      <c r="S3004" s="5" t="s">
        <v>8314</v>
      </c>
      <c r="T3004" s="5" t="s">
        <v>8354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42430.249305555553</v>
      </c>
      <c r="K3005">
        <v>1454098976</v>
      </c>
      <c r="L3005" s="9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 s="5">
        <f t="shared" si="185"/>
        <v>178.52941176470588</v>
      </c>
      <c r="S3005" s="5" t="s">
        <v>8314</v>
      </c>
      <c r="T3005" s="5" t="s">
        <v>8354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41958.922731481478</v>
      </c>
      <c r="K3006">
        <v>1413493724</v>
      </c>
      <c r="L3006" s="9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 s="5">
        <f t="shared" si="185"/>
        <v>162.90974729241879</v>
      </c>
      <c r="S3006" s="5" t="s">
        <v>8314</v>
      </c>
      <c r="T3006" s="5" t="s">
        <v>8354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41918.674826388888</v>
      </c>
      <c r="K3007">
        <v>1410019905</v>
      </c>
      <c r="L3007" s="9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 s="5">
        <f t="shared" si="185"/>
        <v>108.24237288135593</v>
      </c>
      <c r="S3007" s="5" t="s">
        <v>8314</v>
      </c>
      <c r="T3007" s="5" t="s">
        <v>8354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41987.756840277783</v>
      </c>
      <c r="K3008">
        <v>1415988591</v>
      </c>
      <c r="L3008" s="9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107.74999999999999</v>
      </c>
      <c r="R3008" s="5">
        <f t="shared" si="185"/>
        <v>88.865979381443296</v>
      </c>
      <c r="S3008" s="5" t="s">
        <v>8314</v>
      </c>
      <c r="T3008" s="5" t="s">
        <v>8354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42119.216238425928</v>
      </c>
      <c r="K3009">
        <v>1428124283</v>
      </c>
      <c r="L3009" s="9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 s="5">
        <f t="shared" si="185"/>
        <v>54</v>
      </c>
      <c r="S3009" s="5" t="s">
        <v>8314</v>
      </c>
      <c r="T3009" s="5" t="s">
        <v>8354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42390.212025462963</v>
      </c>
      <c r="K3010">
        <v>1450760719</v>
      </c>
      <c r="L3010" s="9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(E3010/D3010)*100</f>
        <v>101.16666666666667</v>
      </c>
      <c r="R3010" s="5">
        <f t="shared" ref="R3010:R3073" si="189">E3010/N3010</f>
        <v>116.73076923076923</v>
      </c>
      <c r="S3010" s="5" t="s">
        <v>8314</v>
      </c>
      <c r="T3010" s="5" t="s">
        <v>8354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</f>
        <v>41969.611574074079</v>
      </c>
      <c r="K3011">
        <v>1414417240</v>
      </c>
      <c r="L3011" s="9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119.756</v>
      </c>
      <c r="R3011" s="5">
        <f t="shared" si="189"/>
        <v>233.8984375</v>
      </c>
      <c r="S3011" s="5" t="s">
        <v>8314</v>
      </c>
      <c r="T3011" s="5" t="s">
        <v>8354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42056.832395833335</v>
      </c>
      <c r="K3012">
        <v>1419364719</v>
      </c>
      <c r="L3012" s="9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 s="5">
        <f t="shared" si="189"/>
        <v>158</v>
      </c>
      <c r="S3012" s="5" t="s">
        <v>8314</v>
      </c>
      <c r="T3012" s="5" t="s">
        <v>8354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42361.957638888889</v>
      </c>
      <c r="K3013">
        <v>1448536516</v>
      </c>
      <c r="L3013" s="9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123.66666666666666</v>
      </c>
      <c r="R3013" s="5">
        <f t="shared" si="189"/>
        <v>14.84</v>
      </c>
      <c r="S3013" s="5" t="s">
        <v>8314</v>
      </c>
      <c r="T3013" s="5" t="s">
        <v>8354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42045.702893518523</v>
      </c>
      <c r="K3014">
        <v>1421772730</v>
      </c>
      <c r="L3014" s="9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117.12499999999999</v>
      </c>
      <c r="R3014" s="5">
        <f t="shared" si="189"/>
        <v>85.181818181818187</v>
      </c>
      <c r="S3014" s="5" t="s">
        <v>8314</v>
      </c>
      <c r="T3014" s="5" t="s">
        <v>8354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42176.836215277777</v>
      </c>
      <c r="K3015">
        <v>1432325049</v>
      </c>
      <c r="L3015" s="9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 s="5">
        <f t="shared" si="189"/>
        <v>146.69158878504672</v>
      </c>
      <c r="S3015" s="5" t="s">
        <v>8314</v>
      </c>
      <c r="T3015" s="5" t="s">
        <v>8354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41948.208333333336</v>
      </c>
      <c r="K3016">
        <v>1412737080</v>
      </c>
      <c r="L3016" s="9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 s="5">
        <f t="shared" si="189"/>
        <v>50.764811490125673</v>
      </c>
      <c r="S3016" s="5" t="s">
        <v>8314</v>
      </c>
      <c r="T3016" s="5" t="s">
        <v>8354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41801.166666666664</v>
      </c>
      <c r="K3017">
        <v>1401125238</v>
      </c>
      <c r="L3017" s="9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 s="5">
        <f t="shared" si="189"/>
        <v>87.7</v>
      </c>
      <c r="S3017" s="5" t="s">
        <v>8314</v>
      </c>
      <c r="T3017" s="5" t="s">
        <v>8354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41838.548055555555</v>
      </c>
      <c r="K3018">
        <v>1400504952</v>
      </c>
      <c r="L3018" s="9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102.61176470588236</v>
      </c>
      <c r="R3018" s="5">
        <f t="shared" si="189"/>
        <v>242.27777777777777</v>
      </c>
      <c r="S3018" s="5" t="s">
        <v>8314</v>
      </c>
      <c r="T3018" s="5" t="s">
        <v>8354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41871.850034722222</v>
      </c>
      <c r="K3019">
        <v>1405974243</v>
      </c>
      <c r="L3019" s="9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105.84090909090908</v>
      </c>
      <c r="R3019" s="5">
        <f t="shared" si="189"/>
        <v>146.44654088050314</v>
      </c>
      <c r="S3019" s="5" t="s">
        <v>8314</v>
      </c>
      <c r="T3019" s="5" t="s">
        <v>8354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42205.916666666672</v>
      </c>
      <c r="K3020">
        <v>1433747376</v>
      </c>
      <c r="L3020" s="9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 s="5">
        <f t="shared" si="189"/>
        <v>103.17073170731707</v>
      </c>
      <c r="S3020" s="5" t="s">
        <v>8314</v>
      </c>
      <c r="T3020" s="5" t="s">
        <v>8354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41786.125</v>
      </c>
      <c r="K3021">
        <v>1398801620</v>
      </c>
      <c r="L3021" s="9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121.23333333333332</v>
      </c>
      <c r="R3021" s="5">
        <f t="shared" si="189"/>
        <v>80.464601769911511</v>
      </c>
      <c r="S3021" s="5" t="s">
        <v>8314</v>
      </c>
      <c r="T3021" s="5" t="s">
        <v>8354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42230.846446759257</v>
      </c>
      <c r="K3022">
        <v>1434399533</v>
      </c>
      <c r="L3022" s="9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100.57142857142858</v>
      </c>
      <c r="R3022" s="5">
        <f t="shared" si="189"/>
        <v>234.66666666666666</v>
      </c>
      <c r="S3022" s="5" t="s">
        <v>8314</v>
      </c>
      <c r="T3022" s="5" t="s">
        <v>8354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42696.249305555553</v>
      </c>
      <c r="K3023">
        <v>1476715869</v>
      </c>
      <c r="L3023" s="9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 s="5">
        <f t="shared" si="189"/>
        <v>50.689320388349515</v>
      </c>
      <c r="S3023" s="5" t="s">
        <v>8314</v>
      </c>
      <c r="T3023" s="5" t="s">
        <v>8354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42609.95380787037</v>
      </c>
      <c r="K3024">
        <v>1468450409</v>
      </c>
      <c r="L3024" s="9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 s="5">
        <f t="shared" si="189"/>
        <v>162.70967741935485</v>
      </c>
      <c r="S3024" s="5" t="s">
        <v>8314</v>
      </c>
      <c r="T3024" s="5" t="s">
        <v>8354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42166.675763888896</v>
      </c>
      <c r="K3025">
        <v>1430151186</v>
      </c>
      <c r="L3025" s="9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 s="5">
        <f t="shared" si="189"/>
        <v>120.16666666666667</v>
      </c>
      <c r="S3025" s="5" t="s">
        <v>8314</v>
      </c>
      <c r="T3025" s="5" t="s">
        <v>8354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41188.993923611109</v>
      </c>
      <c r="K3026">
        <v>1346975475</v>
      </c>
      <c r="L3026" s="9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 s="5">
        <f t="shared" si="189"/>
        <v>67.697802197802204</v>
      </c>
      <c r="S3026" s="5" t="s">
        <v>8314</v>
      </c>
      <c r="T3026" s="5" t="s">
        <v>8354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41789.666666666664</v>
      </c>
      <c r="K3027">
        <v>1399032813</v>
      </c>
      <c r="L3027" s="9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 s="5">
        <f t="shared" si="189"/>
        <v>52.103448275862071</v>
      </c>
      <c r="S3027" s="5" t="s">
        <v>8314</v>
      </c>
      <c r="T3027" s="5" t="s">
        <v>8354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42797.459398148145</v>
      </c>
      <c r="K3028">
        <v>1487329292</v>
      </c>
      <c r="L3028" s="9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 s="5">
        <f t="shared" si="189"/>
        <v>51.6</v>
      </c>
      <c r="S3028" s="5" t="s">
        <v>8314</v>
      </c>
      <c r="T3028" s="5" t="s">
        <v>8354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42083.662627314814</v>
      </c>
      <c r="K3029">
        <v>1424278451</v>
      </c>
      <c r="L3029" s="9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 s="5">
        <f t="shared" si="189"/>
        <v>164.3</v>
      </c>
      <c r="S3029" s="5" t="s">
        <v>8314</v>
      </c>
      <c r="T3029" s="5" t="s">
        <v>8354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42597.264178240745</v>
      </c>
      <c r="K3030">
        <v>1468650025</v>
      </c>
      <c r="L3030" s="9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168.01999999999998</v>
      </c>
      <c r="R3030" s="5">
        <f t="shared" si="189"/>
        <v>84.858585858585855</v>
      </c>
      <c r="S3030" s="5" t="s">
        <v>8314</v>
      </c>
      <c r="T3030" s="5" t="s">
        <v>8354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41961.190972222219</v>
      </c>
      <c r="K3031">
        <v>1413824447</v>
      </c>
      <c r="L3031" s="9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 s="5">
        <f t="shared" si="189"/>
        <v>94.548850574712645</v>
      </c>
      <c r="S3031" s="5" t="s">
        <v>8314</v>
      </c>
      <c r="T3031" s="5" t="s">
        <v>8354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42263.747349537036</v>
      </c>
      <c r="K3032">
        <v>1439834171</v>
      </c>
      <c r="L3032" s="9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106.6857142857143</v>
      </c>
      <c r="R3032" s="5">
        <f t="shared" si="189"/>
        <v>45.536585365853661</v>
      </c>
      <c r="S3032" s="5" t="s">
        <v>8314</v>
      </c>
      <c r="T3032" s="5" t="s">
        <v>8354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42657.882488425923</v>
      </c>
      <c r="K3033">
        <v>1471295447</v>
      </c>
      <c r="L3033" s="9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 s="5">
        <f t="shared" si="189"/>
        <v>51.724137931034484</v>
      </c>
      <c r="S3033" s="5" t="s">
        <v>8314</v>
      </c>
      <c r="T3033" s="5" t="s">
        <v>8354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42258.044664351852</v>
      </c>
      <c r="K3034">
        <v>1439341459</v>
      </c>
      <c r="L3034" s="9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 s="5">
        <f t="shared" si="189"/>
        <v>50.88</v>
      </c>
      <c r="S3034" s="5" t="s">
        <v>8314</v>
      </c>
      <c r="T3034" s="5" t="s">
        <v>8354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42600.110243055555</v>
      </c>
      <c r="K3035">
        <v>1468895925</v>
      </c>
      <c r="L3035" s="9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 s="5">
        <f t="shared" si="189"/>
        <v>191.13043478260869</v>
      </c>
      <c r="S3035" s="5" t="s">
        <v>8314</v>
      </c>
      <c r="T3035" s="5" t="s">
        <v>8354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42675.165972222225</v>
      </c>
      <c r="K3036">
        <v>1475326255</v>
      </c>
      <c r="L3036" s="9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112.53599999999999</v>
      </c>
      <c r="R3036" s="5">
        <f t="shared" si="189"/>
        <v>89.314285714285717</v>
      </c>
      <c r="S3036" s="5" t="s">
        <v>8314</v>
      </c>
      <c r="T3036" s="5" t="s">
        <v>8354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41398.560289351852</v>
      </c>
      <c r="K3037">
        <v>1365082009</v>
      </c>
      <c r="L3037" s="9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108.78684000000001</v>
      </c>
      <c r="R3037" s="5">
        <f t="shared" si="189"/>
        <v>88.588631921824103</v>
      </c>
      <c r="S3037" s="5" t="s">
        <v>8314</v>
      </c>
      <c r="T3037" s="5" t="s">
        <v>8354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41502.499305555553</v>
      </c>
      <c r="K3038">
        <v>1373568644</v>
      </c>
      <c r="L3038" s="9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 s="5">
        <f t="shared" si="189"/>
        <v>96.300911854103347</v>
      </c>
      <c r="S3038" s="5" t="s">
        <v>8314</v>
      </c>
      <c r="T3038" s="5" t="s">
        <v>8354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40453.207638888889</v>
      </c>
      <c r="K3039">
        <v>1279574773</v>
      </c>
      <c r="L3039" s="9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213.20000000000002</v>
      </c>
      <c r="R3039" s="5">
        <f t="shared" si="189"/>
        <v>33.3125</v>
      </c>
      <c r="S3039" s="5" t="s">
        <v>8314</v>
      </c>
      <c r="T3039" s="5" t="s">
        <v>8354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42433.252280092594</v>
      </c>
      <c r="K3040">
        <v>1451887397</v>
      </c>
      <c r="L3040" s="9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100.49999999999999</v>
      </c>
      <c r="R3040" s="5">
        <f t="shared" si="189"/>
        <v>37.222222222222221</v>
      </c>
      <c r="S3040" s="5" t="s">
        <v>8314</v>
      </c>
      <c r="T3040" s="5" t="s">
        <v>8354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41637.332638888889</v>
      </c>
      <c r="K3041">
        <v>1386011038</v>
      </c>
      <c r="L3041" s="9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108.71389999999998</v>
      </c>
      <c r="R3041" s="5">
        <f t="shared" si="189"/>
        <v>92.130423728813554</v>
      </c>
      <c r="S3041" s="5" t="s">
        <v>8314</v>
      </c>
      <c r="T3041" s="5" t="s">
        <v>8354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42181.958333333328</v>
      </c>
      <c r="K3042">
        <v>1434999621</v>
      </c>
      <c r="L3042" s="9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 s="5">
        <f t="shared" si="189"/>
        <v>76.785714285714292</v>
      </c>
      <c r="S3042" s="5" t="s">
        <v>8314</v>
      </c>
      <c r="T3042" s="5" t="s">
        <v>8354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42389.868611111116</v>
      </c>
      <c r="K3043">
        <v>1450731048</v>
      </c>
      <c r="L3043" s="9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 s="5">
        <f t="shared" si="189"/>
        <v>96.526315789473685</v>
      </c>
      <c r="S3043" s="5" t="s">
        <v>8314</v>
      </c>
      <c r="T3043" s="5" t="s">
        <v>8354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42283.688043981485</v>
      </c>
      <c r="K3044">
        <v>1441557047</v>
      </c>
      <c r="L3044" s="9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 s="5">
        <f t="shared" si="189"/>
        <v>51.891891891891895</v>
      </c>
      <c r="S3044" s="5" t="s">
        <v>8314</v>
      </c>
      <c r="T3044" s="5" t="s">
        <v>8354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42110.118055555555</v>
      </c>
      <c r="K3045">
        <v>1426815699</v>
      </c>
      <c r="L3045" s="9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110.00666666666667</v>
      </c>
      <c r="R3045" s="5">
        <f t="shared" si="189"/>
        <v>128.9140625</v>
      </c>
      <c r="S3045" s="5" t="s">
        <v>8314</v>
      </c>
      <c r="T3045" s="5" t="s">
        <v>8354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42402.7268287037</v>
      </c>
      <c r="K3046">
        <v>1453137998</v>
      </c>
      <c r="L3046" s="9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 s="5">
        <f t="shared" si="189"/>
        <v>84.108974358974365</v>
      </c>
      <c r="S3046" s="5" t="s">
        <v>8314</v>
      </c>
      <c r="T3046" s="5" t="s">
        <v>8354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41873.155729166669</v>
      </c>
      <c r="K3047">
        <v>1406087055</v>
      </c>
      <c r="L3047" s="9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 s="5">
        <f t="shared" si="189"/>
        <v>82.941562500000003</v>
      </c>
      <c r="S3047" s="5" t="s">
        <v>8314</v>
      </c>
      <c r="T3047" s="5" t="s">
        <v>8354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41892.202777777777</v>
      </c>
      <c r="K3048">
        <v>1407784586</v>
      </c>
      <c r="L3048" s="9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 s="5">
        <f t="shared" si="189"/>
        <v>259.94827586206895</v>
      </c>
      <c r="S3048" s="5" t="s">
        <v>8314</v>
      </c>
      <c r="T3048" s="5" t="s">
        <v>8354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42487.552777777775</v>
      </c>
      <c r="K3049">
        <v>1457999054</v>
      </c>
      <c r="L3049" s="9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 s="5">
        <f t="shared" si="189"/>
        <v>37.25</v>
      </c>
      <c r="S3049" s="5" t="s">
        <v>8314</v>
      </c>
      <c r="T3049" s="5" t="s">
        <v>8354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42004.890277777777</v>
      </c>
      <c r="K3050">
        <v>1417556262</v>
      </c>
      <c r="L3050" s="9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 s="5">
        <f t="shared" si="189"/>
        <v>177.02127659574469</v>
      </c>
      <c r="S3050" s="5" t="s">
        <v>8314</v>
      </c>
      <c r="T3050" s="5" t="s">
        <v>8354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42169.014525462961</v>
      </c>
      <c r="K3051">
        <v>1431649255</v>
      </c>
      <c r="L3051" s="9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 s="5">
        <f t="shared" si="189"/>
        <v>74.074074074074076</v>
      </c>
      <c r="S3051" s="5" t="s">
        <v>8314</v>
      </c>
      <c r="T3051" s="5" t="s">
        <v>8354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42495.16851851852</v>
      </c>
      <c r="K3052">
        <v>1459828960</v>
      </c>
      <c r="L3052" s="9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 s="5">
        <f t="shared" si="189"/>
        <v>70.666666666666671</v>
      </c>
      <c r="S3052" s="5" t="s">
        <v>8314</v>
      </c>
      <c r="T3052" s="5" t="s">
        <v>8354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42774.416030092587</v>
      </c>
      <c r="K3053">
        <v>1483955945</v>
      </c>
      <c r="L3053" s="9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 s="5">
        <f t="shared" si="189"/>
        <v>23.62857142857143</v>
      </c>
      <c r="S3053" s="5" t="s">
        <v>8314</v>
      </c>
      <c r="T3053" s="5" t="s">
        <v>8354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42152.665972222225</v>
      </c>
      <c r="K3054">
        <v>1430237094</v>
      </c>
      <c r="L3054" s="9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 s="5">
        <f t="shared" si="189"/>
        <v>37.5</v>
      </c>
      <c r="S3054" s="5" t="s">
        <v>8314</v>
      </c>
      <c r="T3054" s="5" t="s">
        <v>8354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41914.165972222225</v>
      </c>
      <c r="K3055">
        <v>1407781013</v>
      </c>
      <c r="L3055" s="9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 s="5">
        <f t="shared" si="189"/>
        <v>13.333333333333334</v>
      </c>
      <c r="S3055" s="5" t="s">
        <v>8314</v>
      </c>
      <c r="T3055" s="5" t="s">
        <v>8354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42065.044444444444</v>
      </c>
      <c r="K3056">
        <v>1422043154</v>
      </c>
      <c r="L3056" s="9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5" t="e">
        <f t="shared" si="189"/>
        <v>#DIV/0!</v>
      </c>
      <c r="S3056" s="5" t="s">
        <v>8314</v>
      </c>
      <c r="T3056" s="5" t="s">
        <v>8354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42013.95821759259</v>
      </c>
      <c r="K3057">
        <v>1415660390</v>
      </c>
      <c r="L3057" s="9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 s="5">
        <f t="shared" si="189"/>
        <v>1</v>
      </c>
      <c r="S3057" s="5" t="s">
        <v>8314</v>
      </c>
      <c r="T3057" s="5" t="s">
        <v>8354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41911.636388888888</v>
      </c>
      <c r="K3058">
        <v>1406819784</v>
      </c>
      <c r="L3058" s="9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5" t="e">
        <f t="shared" si="189"/>
        <v>#DIV/0!</v>
      </c>
      <c r="S3058" s="5" t="s">
        <v>8314</v>
      </c>
      <c r="T3058" s="5" t="s">
        <v>8354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42463.608923611115</v>
      </c>
      <c r="K3059">
        <v>1457105811</v>
      </c>
      <c r="L3059" s="9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5" t="e">
        <f t="shared" si="189"/>
        <v>#DIV/0!</v>
      </c>
      <c r="S3059" s="5" t="s">
        <v>8314</v>
      </c>
      <c r="T3059" s="5" t="s">
        <v>8354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42510.374305555553</v>
      </c>
      <c r="K3060">
        <v>1459414740</v>
      </c>
      <c r="L3060" s="9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 s="5">
        <f t="shared" si="189"/>
        <v>1</v>
      </c>
      <c r="S3060" s="5" t="s">
        <v>8314</v>
      </c>
      <c r="T3060" s="5" t="s">
        <v>8354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41859.935717592591</v>
      </c>
      <c r="K3061">
        <v>1404944846</v>
      </c>
      <c r="L3061" s="9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3.0066666666666664</v>
      </c>
      <c r="R3061" s="5">
        <f t="shared" si="189"/>
        <v>41</v>
      </c>
      <c r="S3061" s="5" t="s">
        <v>8314</v>
      </c>
      <c r="T3061" s="5" t="s">
        <v>8354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42275.274699074071</v>
      </c>
      <c r="K3062">
        <v>1440830134</v>
      </c>
      <c r="L3062" s="9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 s="5">
        <f t="shared" si="189"/>
        <v>55.833333333333336</v>
      </c>
      <c r="S3062" s="5" t="s">
        <v>8314</v>
      </c>
      <c r="T3062" s="5" t="s">
        <v>8354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41864.784120370372</v>
      </c>
      <c r="K3063">
        <v>1405363748</v>
      </c>
      <c r="L3063" s="9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5" t="e">
        <f t="shared" si="189"/>
        <v>#DIV/0!</v>
      </c>
      <c r="S3063" s="5" t="s">
        <v>8314</v>
      </c>
      <c r="T3063" s="5" t="s">
        <v>8354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42277.75</v>
      </c>
      <c r="K3064">
        <v>1441111892</v>
      </c>
      <c r="L3064" s="9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 s="5">
        <f t="shared" si="189"/>
        <v>99.761194029850742</v>
      </c>
      <c r="S3064" s="5" t="s">
        <v>8314</v>
      </c>
      <c r="T3064" s="5" t="s">
        <v>8354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42665.922893518517</v>
      </c>
      <c r="K3065">
        <v>1474150138</v>
      </c>
      <c r="L3065" s="9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 s="5">
        <f t="shared" si="189"/>
        <v>25.521739130434781</v>
      </c>
      <c r="S3065" s="5" t="s">
        <v>8314</v>
      </c>
      <c r="T3065" s="5" t="s">
        <v>8354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42330.290972222225</v>
      </c>
      <c r="K3066">
        <v>1445483246</v>
      </c>
      <c r="L3066" s="9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 s="5">
        <f t="shared" si="189"/>
        <v>117.65277777777777</v>
      </c>
      <c r="S3066" s="5" t="s">
        <v>8314</v>
      </c>
      <c r="T3066" s="5" t="s">
        <v>8354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41850.055231481485</v>
      </c>
      <c r="K3067">
        <v>1404523172</v>
      </c>
      <c r="L3067" s="9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 s="5">
        <f t="shared" si="189"/>
        <v>5</v>
      </c>
      <c r="S3067" s="5" t="s">
        <v>8314</v>
      </c>
      <c r="T3067" s="5" t="s">
        <v>8354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42561.228437500002</v>
      </c>
      <c r="K3068">
        <v>1465536537</v>
      </c>
      <c r="L3068" s="9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 s="5">
        <f t="shared" si="189"/>
        <v>2796.6666666666665</v>
      </c>
      <c r="S3068" s="5" t="s">
        <v>8314</v>
      </c>
      <c r="T3068" s="5" t="s">
        <v>8354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42256.938414351855</v>
      </c>
      <c r="K3069">
        <v>1439245879</v>
      </c>
      <c r="L3069" s="9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 s="5">
        <f t="shared" si="189"/>
        <v>200</v>
      </c>
      <c r="S3069" s="5" t="s">
        <v>8314</v>
      </c>
      <c r="T3069" s="5" t="s">
        <v>8354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42293.691574074073</v>
      </c>
      <c r="K3070">
        <v>1442421352</v>
      </c>
      <c r="L3070" s="9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6.9999999999999993E-2</v>
      </c>
      <c r="R3070" s="5">
        <f t="shared" si="189"/>
        <v>87.5</v>
      </c>
      <c r="S3070" s="5" t="s">
        <v>8314</v>
      </c>
      <c r="T3070" s="5" t="s">
        <v>8354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41987.833726851852</v>
      </c>
      <c r="K3071">
        <v>1415995234</v>
      </c>
      <c r="L3071" s="9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14.099999999999998</v>
      </c>
      <c r="R3071" s="5">
        <f t="shared" si="189"/>
        <v>20.142857142857142</v>
      </c>
      <c r="S3071" s="5" t="s">
        <v>8314</v>
      </c>
      <c r="T3071" s="5" t="s">
        <v>8354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42711.733437499999</v>
      </c>
      <c r="K3072">
        <v>1479317769</v>
      </c>
      <c r="L3072" s="9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 s="5">
        <f t="shared" si="189"/>
        <v>20.875</v>
      </c>
      <c r="S3072" s="5" t="s">
        <v>8314</v>
      </c>
      <c r="T3072" s="5" t="s">
        <v>8354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42115.249305555553</v>
      </c>
      <c r="K3073">
        <v>1428082481</v>
      </c>
      <c r="L3073" s="9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 s="5">
        <f t="shared" si="189"/>
        <v>61.307692307692307</v>
      </c>
      <c r="S3073" s="5" t="s">
        <v>8314</v>
      </c>
      <c r="T3073" s="5" t="s">
        <v>8354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42673.073611111111</v>
      </c>
      <c r="K3074">
        <v>1476549262</v>
      </c>
      <c r="L3074" s="9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(E3074/D3074)*100</f>
        <v>1.6666666666666666E-2</v>
      </c>
      <c r="R3074" s="5">
        <f t="shared" ref="R3074:R3137" si="193">E3074/N3074</f>
        <v>1</v>
      </c>
      <c r="S3074" s="5" t="s">
        <v>8314</v>
      </c>
      <c r="T3074" s="5" t="s">
        <v>8354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</f>
        <v>42169.804861111115</v>
      </c>
      <c r="K3075">
        <v>1429287900</v>
      </c>
      <c r="L3075" s="9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2.3035714285714284E-2</v>
      </c>
      <c r="R3075" s="5">
        <f t="shared" si="193"/>
        <v>92.142857142857139</v>
      </c>
      <c r="S3075" s="5" t="s">
        <v>8314</v>
      </c>
      <c r="T3075" s="5" t="s">
        <v>8354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42439.571284722217</v>
      </c>
      <c r="K3076">
        <v>1455025359</v>
      </c>
      <c r="L3076" s="9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8.8000000000000009E-2</v>
      </c>
      <c r="R3076" s="5">
        <f t="shared" si="193"/>
        <v>7.333333333333333</v>
      </c>
      <c r="S3076" s="5" t="s">
        <v>8314</v>
      </c>
      <c r="T3076" s="5" t="s">
        <v>8354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42601.102314814809</v>
      </c>
      <c r="K3077">
        <v>1467253640</v>
      </c>
      <c r="L3077" s="9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 s="5">
        <f t="shared" si="193"/>
        <v>64.8</v>
      </c>
      <c r="S3077" s="5" t="s">
        <v>8314</v>
      </c>
      <c r="T3077" s="5" t="s">
        <v>8354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42286.651886574073</v>
      </c>
      <c r="K3078">
        <v>1439221123</v>
      </c>
      <c r="L3078" s="9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 s="5">
        <f t="shared" si="193"/>
        <v>30.12</v>
      </c>
      <c r="S3078" s="5" t="s">
        <v>8314</v>
      </c>
      <c r="T3078" s="5" t="s">
        <v>8354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42796.956921296296</v>
      </c>
      <c r="K3079">
        <v>1485903478</v>
      </c>
      <c r="L3079" s="9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 s="5">
        <f t="shared" si="193"/>
        <v>52.5</v>
      </c>
      <c r="S3079" s="5" t="s">
        <v>8314</v>
      </c>
      <c r="T3079" s="5" t="s">
        <v>8354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42061.138831018514</v>
      </c>
      <c r="K3080">
        <v>1422328795</v>
      </c>
      <c r="L3080" s="9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 s="5">
        <f t="shared" si="193"/>
        <v>23.666666666666668</v>
      </c>
      <c r="S3080" s="5" t="s">
        <v>8314</v>
      </c>
      <c r="T3080" s="5" t="s">
        <v>8354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42085.671701388885</v>
      </c>
      <c r="K3081">
        <v>1424452035</v>
      </c>
      <c r="L3081" s="9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0.8417399858735245</v>
      </c>
      <c r="R3081" s="5">
        <f t="shared" si="193"/>
        <v>415.77777777777777</v>
      </c>
      <c r="S3081" s="5" t="s">
        <v>8314</v>
      </c>
      <c r="T3081" s="5" t="s">
        <v>8354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42000.0699537037</v>
      </c>
      <c r="K3082">
        <v>1414456844</v>
      </c>
      <c r="L3082" s="9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1.8799999999999997E-2</v>
      </c>
      <c r="R3082" s="5">
        <f t="shared" si="193"/>
        <v>53.714285714285715</v>
      </c>
      <c r="S3082" s="5" t="s">
        <v>8314</v>
      </c>
      <c r="T3082" s="5" t="s">
        <v>8354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42267.181608796294</v>
      </c>
      <c r="K3083">
        <v>1440130891</v>
      </c>
      <c r="L3083" s="9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 s="5">
        <f t="shared" si="193"/>
        <v>420.6</v>
      </c>
      <c r="S3083" s="5" t="s">
        <v>8314</v>
      </c>
      <c r="T3083" s="5" t="s">
        <v>8354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42323.96465277778</v>
      </c>
      <c r="K3084">
        <v>1445033346</v>
      </c>
      <c r="L3084" s="9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5" t="e">
        <f t="shared" si="193"/>
        <v>#DIV/0!</v>
      </c>
      <c r="S3084" s="5" t="s">
        <v>8314</v>
      </c>
      <c r="T3084" s="5" t="s">
        <v>8354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41883.208333333336</v>
      </c>
      <c r="K3085">
        <v>1406986278</v>
      </c>
      <c r="L3085" s="9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0.27999999999999997</v>
      </c>
      <c r="R3085" s="5">
        <f t="shared" si="193"/>
        <v>18.666666666666668</v>
      </c>
      <c r="S3085" s="5" t="s">
        <v>8314</v>
      </c>
      <c r="T3085" s="5" t="s">
        <v>8354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42129.783333333333</v>
      </c>
      <c r="K3086">
        <v>1428340931</v>
      </c>
      <c r="L3086" s="9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 s="5">
        <f t="shared" si="193"/>
        <v>78.333333333333329</v>
      </c>
      <c r="S3086" s="5" t="s">
        <v>8314</v>
      </c>
      <c r="T3086" s="5" t="s">
        <v>8354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42276.883784722217</v>
      </c>
      <c r="K3087">
        <v>1440969159</v>
      </c>
      <c r="L3087" s="9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 s="5">
        <f t="shared" si="193"/>
        <v>67.777777777777771</v>
      </c>
      <c r="S3087" s="5" t="s">
        <v>8314</v>
      </c>
      <c r="T3087" s="5" t="s">
        <v>8354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42233.67082175926</v>
      </c>
      <c r="K3088">
        <v>1434643559</v>
      </c>
      <c r="L3088" s="9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 s="5">
        <f t="shared" si="193"/>
        <v>16.666666666666668</v>
      </c>
      <c r="S3088" s="5" t="s">
        <v>8314</v>
      </c>
      <c r="T3088" s="5" t="s">
        <v>8354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42725.192013888889</v>
      </c>
      <c r="K3089">
        <v>1477107390</v>
      </c>
      <c r="L3089" s="9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 s="5">
        <f t="shared" si="193"/>
        <v>62.5</v>
      </c>
      <c r="S3089" s="5" t="s">
        <v>8314</v>
      </c>
      <c r="T3089" s="5" t="s">
        <v>8354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42012.570138888885</v>
      </c>
      <c r="K3090">
        <v>1418046247</v>
      </c>
      <c r="L3090" s="9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 s="5">
        <f t="shared" si="193"/>
        <v>42</v>
      </c>
      <c r="S3090" s="5" t="s">
        <v>8314</v>
      </c>
      <c r="T3090" s="5" t="s">
        <v>8354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42560.082638888889</v>
      </c>
      <c r="K3091">
        <v>1465304483</v>
      </c>
      <c r="L3091" s="9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 s="5">
        <f t="shared" si="193"/>
        <v>130.0888888888889</v>
      </c>
      <c r="S3091" s="5" t="s">
        <v>8314</v>
      </c>
      <c r="T3091" s="5" t="s">
        <v>8354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42125.777141203704</v>
      </c>
      <c r="K3092">
        <v>1425325145</v>
      </c>
      <c r="L3092" s="9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 s="5">
        <f t="shared" si="193"/>
        <v>1270.2222222222222</v>
      </c>
      <c r="S3092" s="5" t="s">
        <v>8314</v>
      </c>
      <c r="T3092" s="5" t="s">
        <v>8354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42596.948414351849</v>
      </c>
      <c r="K3093">
        <v>1468622743</v>
      </c>
      <c r="L3093" s="9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15.920000000000002</v>
      </c>
      <c r="R3093" s="5">
        <f t="shared" si="193"/>
        <v>88.444444444444443</v>
      </c>
      <c r="S3093" s="5" t="s">
        <v>8314</v>
      </c>
      <c r="T3093" s="5" t="s">
        <v>8354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42292.916666666672</v>
      </c>
      <c r="K3094">
        <v>1441723912</v>
      </c>
      <c r="L3094" s="9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1.1831900000000002</v>
      </c>
      <c r="R3094" s="5">
        <f t="shared" si="193"/>
        <v>56.342380952380957</v>
      </c>
      <c r="S3094" s="5" t="s">
        <v>8314</v>
      </c>
      <c r="T3094" s="5" t="s">
        <v>8354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41791.165972222225</v>
      </c>
      <c r="K3095">
        <v>1398980941</v>
      </c>
      <c r="L3095" s="9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 s="5">
        <f t="shared" si="193"/>
        <v>53.529411764705884</v>
      </c>
      <c r="S3095" s="5" t="s">
        <v>8314</v>
      </c>
      <c r="T3095" s="5" t="s">
        <v>8354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42267.795787037037</v>
      </c>
      <c r="K3096">
        <v>1437591956</v>
      </c>
      <c r="L3096" s="9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 s="5">
        <f t="shared" si="193"/>
        <v>25</v>
      </c>
      <c r="S3096" s="5" t="s">
        <v>8314</v>
      </c>
      <c r="T3096" s="5" t="s">
        <v>8354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42583.025231481486</v>
      </c>
      <c r="K3097">
        <v>1464827780</v>
      </c>
      <c r="L3097" s="9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 s="5">
        <f t="shared" si="193"/>
        <v>50</v>
      </c>
      <c r="S3097" s="5" t="s">
        <v>8314</v>
      </c>
      <c r="T3097" s="5" t="s">
        <v>8354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42144.825532407413</v>
      </c>
      <c r="K3098">
        <v>1429559326</v>
      </c>
      <c r="L3098" s="9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 s="5">
        <f t="shared" si="193"/>
        <v>56.785714285714285</v>
      </c>
      <c r="S3098" s="5" t="s">
        <v>8314</v>
      </c>
      <c r="T3098" s="5" t="s">
        <v>8354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42650.583333333328</v>
      </c>
      <c r="K3099">
        <v>1474027501</v>
      </c>
      <c r="L3099" s="9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17.150000000000002</v>
      </c>
      <c r="R3099" s="5">
        <f t="shared" si="193"/>
        <v>40.833333333333336</v>
      </c>
      <c r="S3099" s="5" t="s">
        <v>8314</v>
      </c>
      <c r="T3099" s="5" t="s">
        <v>8354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42408.01180555555</v>
      </c>
      <c r="K3100">
        <v>1450724449</v>
      </c>
      <c r="L3100" s="9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 s="5">
        <f t="shared" si="193"/>
        <v>65.111111111111114</v>
      </c>
      <c r="S3100" s="5" t="s">
        <v>8314</v>
      </c>
      <c r="T3100" s="5" t="s">
        <v>8354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42412.189710648148</v>
      </c>
      <c r="K3101">
        <v>1452659591</v>
      </c>
      <c r="L3101" s="9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13.900000000000002</v>
      </c>
      <c r="R3101" s="5">
        <f t="shared" si="193"/>
        <v>55.6</v>
      </c>
      <c r="S3101" s="5" t="s">
        <v>8314</v>
      </c>
      <c r="T3101" s="5" t="s">
        <v>8354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41932.622395833336</v>
      </c>
      <c r="K3102">
        <v>1411224975</v>
      </c>
      <c r="L3102" s="9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 s="5">
        <f t="shared" si="193"/>
        <v>140.53846153846155</v>
      </c>
      <c r="S3102" s="5" t="s">
        <v>8314</v>
      </c>
      <c r="T3102" s="5" t="s">
        <v>8354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42201.330555555556</v>
      </c>
      <c r="K3103">
        <v>1434445937</v>
      </c>
      <c r="L3103" s="9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 s="5">
        <f t="shared" si="193"/>
        <v>25</v>
      </c>
      <c r="S3103" s="5" t="s">
        <v>8314</v>
      </c>
      <c r="T3103" s="5" t="s">
        <v>8354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42605.340486111112</v>
      </c>
      <c r="K3104">
        <v>1467619818</v>
      </c>
      <c r="L3104" s="9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 s="5">
        <f t="shared" si="193"/>
        <v>69.533333333333331</v>
      </c>
      <c r="S3104" s="5" t="s">
        <v>8314</v>
      </c>
      <c r="T3104" s="5" t="s">
        <v>8354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42167.156319444446</v>
      </c>
      <c r="K3105">
        <v>1428896706</v>
      </c>
      <c r="L3105" s="9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 s="5">
        <f t="shared" si="193"/>
        <v>5.5</v>
      </c>
      <c r="S3105" s="5" t="s">
        <v>8314</v>
      </c>
      <c r="T3105" s="5" t="s">
        <v>8354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42038.083333333328</v>
      </c>
      <c r="K3106">
        <v>1420235311</v>
      </c>
      <c r="L3106" s="9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 s="5">
        <f t="shared" si="193"/>
        <v>237</v>
      </c>
      <c r="S3106" s="5" t="s">
        <v>8314</v>
      </c>
      <c r="T3106" s="5" t="s">
        <v>8354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41931.208333333336</v>
      </c>
      <c r="K3107">
        <v>1408986916</v>
      </c>
      <c r="L3107" s="9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 s="5">
        <f t="shared" si="193"/>
        <v>79.870967741935488</v>
      </c>
      <c r="S3107" s="5" t="s">
        <v>8314</v>
      </c>
      <c r="T3107" s="5" t="s">
        <v>8354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42263.916666666672</v>
      </c>
      <c r="K3108">
        <v>1440497876</v>
      </c>
      <c r="L3108" s="9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4.1000000000000005</v>
      </c>
      <c r="R3108" s="5">
        <f t="shared" si="193"/>
        <v>10.25</v>
      </c>
      <c r="S3108" s="5" t="s">
        <v>8314</v>
      </c>
      <c r="T3108" s="5" t="s">
        <v>8354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42135.814247685179</v>
      </c>
      <c r="K3109">
        <v>1430767951</v>
      </c>
      <c r="L3109" s="9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 s="5">
        <f t="shared" si="193"/>
        <v>272.58620689655174</v>
      </c>
      <c r="S3109" s="5" t="s">
        <v>8314</v>
      </c>
      <c r="T3109" s="5" t="s">
        <v>8354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42122.638819444444</v>
      </c>
      <c r="K3110">
        <v>1425053994</v>
      </c>
      <c r="L3110" s="9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 s="5">
        <f t="shared" si="193"/>
        <v>13</v>
      </c>
      <c r="S3110" s="5" t="s">
        <v>8314</v>
      </c>
      <c r="T3110" s="5" t="s">
        <v>8354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41879.125115740739</v>
      </c>
      <c r="K3111">
        <v>1406170810</v>
      </c>
      <c r="L3111" s="9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 s="5">
        <f t="shared" si="193"/>
        <v>58.184210526315788</v>
      </c>
      <c r="S3111" s="5" t="s">
        <v>8314</v>
      </c>
      <c r="T3111" s="5" t="s">
        <v>8354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42785.031469907408</v>
      </c>
      <c r="K3112">
        <v>1484009119</v>
      </c>
      <c r="L3112" s="9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 s="5">
        <f t="shared" si="193"/>
        <v>10</v>
      </c>
      <c r="S3112" s="5" t="s">
        <v>8314</v>
      </c>
      <c r="T3112" s="5" t="s">
        <v>8354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41916.595138888886</v>
      </c>
      <c r="K3113">
        <v>1409753820</v>
      </c>
      <c r="L3113" s="9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26.640000000000004</v>
      </c>
      <c r="R3113" s="5">
        <f t="shared" si="193"/>
        <v>70.10526315789474</v>
      </c>
      <c r="S3113" s="5" t="s">
        <v>8314</v>
      </c>
      <c r="T3113" s="5" t="s">
        <v>8354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42675.121921296297</v>
      </c>
      <c r="K3114">
        <v>1472784934</v>
      </c>
      <c r="L3114" s="9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 s="5">
        <f t="shared" si="193"/>
        <v>57.888888888888886</v>
      </c>
      <c r="S3114" s="5" t="s">
        <v>8314</v>
      </c>
      <c r="T3114" s="5" t="s">
        <v>8354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42111.731273148151</v>
      </c>
      <c r="K3115">
        <v>1426699982</v>
      </c>
      <c r="L3115" s="9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 s="5">
        <f t="shared" si="193"/>
        <v>125.27027027027027</v>
      </c>
      <c r="S3115" s="5" t="s">
        <v>8314</v>
      </c>
      <c r="T3115" s="5" t="s">
        <v>8354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41903.632523148146</v>
      </c>
      <c r="K3116">
        <v>1406128250</v>
      </c>
      <c r="L3116" s="9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5" t="e">
        <f t="shared" si="193"/>
        <v>#DIV/0!</v>
      </c>
      <c r="S3116" s="5" t="s">
        <v>8314</v>
      </c>
      <c r="T3116" s="5" t="s">
        <v>8354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42526.447071759263</v>
      </c>
      <c r="K3117">
        <v>1462531427</v>
      </c>
      <c r="L3117" s="9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 s="5">
        <f t="shared" si="193"/>
        <v>300</v>
      </c>
      <c r="S3117" s="5" t="s">
        <v>8314</v>
      </c>
      <c r="T3117" s="5" t="s">
        <v>8354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42095.515335648146</v>
      </c>
      <c r="K3118">
        <v>1426681325</v>
      </c>
      <c r="L3118" s="9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 s="5">
        <f t="shared" si="193"/>
        <v>43</v>
      </c>
      <c r="S3118" s="5" t="s">
        <v>8314</v>
      </c>
      <c r="T3118" s="5" t="s">
        <v>8354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42517.55</v>
      </c>
      <c r="K3119">
        <v>1463648360</v>
      </c>
      <c r="L3119" s="9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 s="5">
        <f t="shared" si="193"/>
        <v>1</v>
      </c>
      <c r="S3119" s="5" t="s">
        <v>8314</v>
      </c>
      <c r="T3119" s="5" t="s">
        <v>8354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42553.649571759262</v>
      </c>
      <c r="K3120">
        <v>1465832123</v>
      </c>
      <c r="L3120" s="9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 s="5">
        <f t="shared" si="193"/>
        <v>775</v>
      </c>
      <c r="S3120" s="5" t="s">
        <v>8314</v>
      </c>
      <c r="T3120" s="5" t="s">
        <v>8354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42090.003842592589</v>
      </c>
      <c r="K3121">
        <v>1424826332</v>
      </c>
      <c r="L3121" s="9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 s="5">
        <f t="shared" si="193"/>
        <v>5</v>
      </c>
      <c r="S3121" s="5" t="s">
        <v>8314</v>
      </c>
      <c r="T3121" s="5" t="s">
        <v>8354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42495.900416666671</v>
      </c>
      <c r="K3122">
        <v>1457303796</v>
      </c>
      <c r="L3122" s="9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 s="5">
        <f t="shared" si="193"/>
        <v>12.8</v>
      </c>
      <c r="S3122" s="5" t="s">
        <v>8314</v>
      </c>
      <c r="T3122" s="5" t="s">
        <v>8354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41908.679803240739</v>
      </c>
      <c r="K3123">
        <v>1406564335</v>
      </c>
      <c r="L3123" s="9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0.66666666666666674</v>
      </c>
      <c r="R3123" s="5">
        <f t="shared" si="193"/>
        <v>10</v>
      </c>
      <c r="S3123" s="5" t="s">
        <v>8314</v>
      </c>
      <c r="T3123" s="5" t="s">
        <v>8354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42683.973750000005</v>
      </c>
      <c r="K3124">
        <v>1478298132</v>
      </c>
      <c r="L3124" s="9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58.291457286432156</v>
      </c>
      <c r="R3124" s="5">
        <f t="shared" si="193"/>
        <v>58</v>
      </c>
      <c r="S3124" s="5" t="s">
        <v>8314</v>
      </c>
      <c r="T3124" s="5" t="s">
        <v>8354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42560.993032407408</v>
      </c>
      <c r="K3125">
        <v>1465516198</v>
      </c>
      <c r="L3125" s="9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 s="5">
        <f t="shared" si="193"/>
        <v>244.80459770114942</v>
      </c>
      <c r="S3125" s="5" t="s">
        <v>8314</v>
      </c>
      <c r="T3125" s="5" t="s">
        <v>8354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42037.780104166668</v>
      </c>
      <c r="K3126">
        <v>1417718601</v>
      </c>
      <c r="L3126" s="9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 s="5">
        <f t="shared" si="193"/>
        <v>6.5</v>
      </c>
      <c r="S3126" s="5" t="s">
        <v>8314</v>
      </c>
      <c r="T3126" s="5" t="s">
        <v>8354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42376.20685185185</v>
      </c>
      <c r="K3127">
        <v>1449550672</v>
      </c>
      <c r="L3127" s="9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5" t="e">
        <f t="shared" si="193"/>
        <v>#DIV/0!</v>
      </c>
      <c r="S3127" s="5" t="s">
        <v>8314</v>
      </c>
      <c r="T3127" s="5" t="s">
        <v>8354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42456.976412037038</v>
      </c>
      <c r="K3128">
        <v>1456532762</v>
      </c>
      <c r="L3128" s="9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 s="5">
        <f t="shared" si="193"/>
        <v>61.176470588235297</v>
      </c>
      <c r="S3128" s="5" t="s">
        <v>8314</v>
      </c>
      <c r="T3128" s="5" t="s">
        <v>8354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42064.856817129628</v>
      </c>
      <c r="K3129">
        <v>1422650029</v>
      </c>
      <c r="L3129" s="9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5" t="e">
        <f t="shared" si="193"/>
        <v>#DIV/0!</v>
      </c>
      <c r="S3129" s="5" t="s">
        <v>8314</v>
      </c>
      <c r="T3129" s="5" t="s">
        <v>8354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42810.784039351856</v>
      </c>
      <c r="K3130">
        <v>1487101741</v>
      </c>
      <c r="L3130" s="9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 s="5">
        <f t="shared" si="193"/>
        <v>139.23931623931625</v>
      </c>
      <c r="S3130" s="5" t="s">
        <v>8314</v>
      </c>
      <c r="T3130" s="5" t="s">
        <v>8315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42843.801145833335</v>
      </c>
      <c r="K3131">
        <v>1489090419</v>
      </c>
      <c r="L3131" s="9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 s="5">
        <f t="shared" si="193"/>
        <v>10</v>
      </c>
      <c r="S3131" s="5" t="s">
        <v>8314</v>
      </c>
      <c r="T3131" s="5" t="s">
        <v>8315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42839.207638888889</v>
      </c>
      <c r="K3132">
        <v>1489504916</v>
      </c>
      <c r="L3132" s="9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 s="5">
        <f t="shared" si="193"/>
        <v>93.75</v>
      </c>
      <c r="S3132" s="5" t="s">
        <v>8314</v>
      </c>
      <c r="T3132" s="5" t="s">
        <v>8315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42833.537557870368</v>
      </c>
      <c r="K3133">
        <v>1489067645</v>
      </c>
      <c r="L3133" s="9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 s="5">
        <f t="shared" si="193"/>
        <v>53.75</v>
      </c>
      <c r="S3133" s="5" t="s">
        <v>8314</v>
      </c>
      <c r="T3133" s="5" t="s">
        <v>8315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42846.308564814812</v>
      </c>
      <c r="K3134">
        <v>1487579060</v>
      </c>
      <c r="L3134" s="9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 s="5">
        <f t="shared" si="193"/>
        <v>10</v>
      </c>
      <c r="S3134" s="5" t="s">
        <v>8314</v>
      </c>
      <c r="T3134" s="5" t="s">
        <v>8315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42818.523541666669</v>
      </c>
      <c r="K3135">
        <v>1487770434</v>
      </c>
      <c r="L3135" s="9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 s="5">
        <f t="shared" si="193"/>
        <v>33.75</v>
      </c>
      <c r="S3135" s="5" t="s">
        <v>8314</v>
      </c>
      <c r="T3135" s="5" t="s">
        <v>8315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42821.678460648152</v>
      </c>
      <c r="K3136">
        <v>1488820619</v>
      </c>
      <c r="L3136" s="9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 s="5">
        <f t="shared" si="193"/>
        <v>18.75</v>
      </c>
      <c r="S3136" s="5" t="s">
        <v>8314</v>
      </c>
      <c r="T3136" s="5" t="s">
        <v>8315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42829.151863425926</v>
      </c>
      <c r="K3137">
        <v>1489376321</v>
      </c>
      <c r="L3137" s="9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 s="5">
        <f t="shared" si="193"/>
        <v>23.142857142857142</v>
      </c>
      <c r="S3137" s="5" t="s">
        <v>8314</v>
      </c>
      <c r="T3137" s="5" t="s">
        <v>8315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42825.957638888889</v>
      </c>
      <c r="K3138">
        <v>1487847954</v>
      </c>
      <c r="L3138" s="9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(E3138/D3138)*100</f>
        <v>127.8</v>
      </c>
      <c r="R3138" s="5">
        <f t="shared" ref="R3138:R3201" si="197">E3138/N3138</f>
        <v>29.045454545454547</v>
      </c>
      <c r="S3138" s="5" t="s">
        <v>8314</v>
      </c>
      <c r="T3138" s="5" t="s">
        <v>8315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</f>
        <v>42858.8</v>
      </c>
      <c r="K3139">
        <v>1489439669</v>
      </c>
      <c r="L3139" s="9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3.3333333333333335</v>
      </c>
      <c r="R3139" s="5">
        <f t="shared" si="197"/>
        <v>50</v>
      </c>
      <c r="S3139" s="5" t="s">
        <v>8314</v>
      </c>
      <c r="T3139" s="5" t="s">
        <v>8315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42828.645914351851</v>
      </c>
      <c r="K3140">
        <v>1489591807</v>
      </c>
      <c r="L3140" s="9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5" t="e">
        <f t="shared" si="197"/>
        <v>#DIV/0!</v>
      </c>
      <c r="S3140" s="5" t="s">
        <v>8314</v>
      </c>
      <c r="T3140" s="5" t="s">
        <v>8315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42819.189583333333</v>
      </c>
      <c r="K3141">
        <v>1487485760</v>
      </c>
      <c r="L3141" s="9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 s="5">
        <f t="shared" si="197"/>
        <v>450</v>
      </c>
      <c r="S3141" s="5" t="s">
        <v>8314</v>
      </c>
      <c r="T3141" s="5" t="s">
        <v>8315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42832.677118055552</v>
      </c>
      <c r="K3142">
        <v>1488993303</v>
      </c>
      <c r="L3142" s="9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 s="5">
        <f t="shared" si="197"/>
        <v>24</v>
      </c>
      <c r="S3142" s="5" t="s">
        <v>8314</v>
      </c>
      <c r="T3142" s="5" t="s">
        <v>8315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42841.833333333328</v>
      </c>
      <c r="K3143">
        <v>1488823488</v>
      </c>
      <c r="L3143" s="9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 s="5">
        <f t="shared" si="197"/>
        <v>32.25</v>
      </c>
      <c r="S3143" s="5" t="s">
        <v>8314</v>
      </c>
      <c r="T3143" s="5" t="s">
        <v>8315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42813.471516203703</v>
      </c>
      <c r="K3144">
        <v>1487333939</v>
      </c>
      <c r="L3144" s="9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 s="5">
        <f t="shared" si="197"/>
        <v>15</v>
      </c>
      <c r="S3144" s="5" t="s">
        <v>8314</v>
      </c>
      <c r="T3144" s="5" t="s">
        <v>8315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42834.358287037037</v>
      </c>
      <c r="K3145">
        <v>1489480556</v>
      </c>
      <c r="L3145" s="9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5" t="e">
        <f t="shared" si="197"/>
        <v>#DIV/0!</v>
      </c>
      <c r="S3145" s="5" t="s">
        <v>8314</v>
      </c>
      <c r="T3145" s="5" t="s">
        <v>8315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42813.25</v>
      </c>
      <c r="K3146">
        <v>1488459307</v>
      </c>
      <c r="L3146" s="9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 s="5">
        <f t="shared" si="197"/>
        <v>251.33333333333334</v>
      </c>
      <c r="S3146" s="5" t="s">
        <v>8314</v>
      </c>
      <c r="T3146" s="5" t="s">
        <v>8315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42821.999236111107</v>
      </c>
      <c r="K3147">
        <v>1485478734</v>
      </c>
      <c r="L3147" s="9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5" t="e">
        <f t="shared" si="197"/>
        <v>#DIV/0!</v>
      </c>
      <c r="S3147" s="5" t="s">
        <v>8314</v>
      </c>
      <c r="T3147" s="5" t="s">
        <v>8315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42841.640810185185</v>
      </c>
      <c r="K3148">
        <v>1488471766</v>
      </c>
      <c r="L3148" s="9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 s="5">
        <f t="shared" si="197"/>
        <v>437.5</v>
      </c>
      <c r="S3148" s="5" t="s">
        <v>8314</v>
      </c>
      <c r="T3148" s="5" t="s">
        <v>8315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41950.011053240742</v>
      </c>
      <c r="K3149">
        <v>1411859755</v>
      </c>
      <c r="L3149" s="9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117.52499999999999</v>
      </c>
      <c r="R3149" s="5">
        <f t="shared" si="197"/>
        <v>110.35211267605634</v>
      </c>
      <c r="S3149" s="5" t="s">
        <v>8314</v>
      </c>
      <c r="T3149" s="5" t="s">
        <v>8315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41913.166666666664</v>
      </c>
      <c r="K3150">
        <v>1410278284</v>
      </c>
      <c r="L3150" s="9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131.16666666666669</v>
      </c>
      <c r="R3150" s="5">
        <f t="shared" si="197"/>
        <v>41.421052631578945</v>
      </c>
      <c r="S3150" s="5" t="s">
        <v>8314</v>
      </c>
      <c r="T3150" s="5" t="s">
        <v>8315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41250.083333333336</v>
      </c>
      <c r="K3151">
        <v>1352766300</v>
      </c>
      <c r="L3151" s="9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 s="5">
        <f t="shared" si="197"/>
        <v>52</v>
      </c>
      <c r="S3151" s="5" t="s">
        <v>8314</v>
      </c>
      <c r="T3151" s="5" t="s">
        <v>8315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40568.166666666664</v>
      </c>
      <c r="K3152">
        <v>1288160403</v>
      </c>
      <c r="L3152" s="9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 s="5">
        <f t="shared" si="197"/>
        <v>33.990384615384613</v>
      </c>
      <c r="S3152" s="5" t="s">
        <v>8314</v>
      </c>
      <c r="T3152" s="5" t="s">
        <v>8315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41892.83997685185</v>
      </c>
      <c r="K3153">
        <v>1407787774</v>
      </c>
      <c r="L3153" s="9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 s="5">
        <f t="shared" si="197"/>
        <v>103.35294117647059</v>
      </c>
      <c r="S3153" s="5" t="s">
        <v>8314</v>
      </c>
      <c r="T3153" s="5" t="s">
        <v>8315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41580.867673611108</v>
      </c>
      <c r="K3154">
        <v>1380833367</v>
      </c>
      <c r="L3154" s="9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 s="5">
        <f t="shared" si="197"/>
        <v>34.791044776119406</v>
      </c>
      <c r="S3154" s="5" t="s">
        <v>8314</v>
      </c>
      <c r="T3154" s="5" t="s">
        <v>8315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40664.207638888889</v>
      </c>
      <c r="K3155">
        <v>1301542937</v>
      </c>
      <c r="L3155" s="9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335.58333333333337</v>
      </c>
      <c r="R3155" s="5">
        <f t="shared" si="197"/>
        <v>41.773858921161825</v>
      </c>
      <c r="S3155" s="5" t="s">
        <v>8314</v>
      </c>
      <c r="T3155" s="5" t="s">
        <v>8315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41000.834004629629</v>
      </c>
      <c r="K3156">
        <v>1330722058</v>
      </c>
      <c r="L3156" s="9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112.92857142857142</v>
      </c>
      <c r="R3156" s="5">
        <f t="shared" si="197"/>
        <v>64.268292682926827</v>
      </c>
      <c r="S3156" s="5" t="s">
        <v>8314</v>
      </c>
      <c r="T3156" s="5" t="s">
        <v>8315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41263.499131944445</v>
      </c>
      <c r="K3157">
        <v>1353412725</v>
      </c>
      <c r="L3157" s="9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 s="5">
        <f t="shared" si="197"/>
        <v>31.209370860927152</v>
      </c>
      <c r="S3157" s="5" t="s">
        <v>8314</v>
      </c>
      <c r="T3157" s="5" t="s">
        <v>8315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41061.953055555554</v>
      </c>
      <c r="K3158">
        <v>1335567144</v>
      </c>
      <c r="L3158" s="9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 s="5">
        <f t="shared" si="197"/>
        <v>62.921348314606739</v>
      </c>
      <c r="S3158" s="5" t="s">
        <v>8314</v>
      </c>
      <c r="T3158" s="5" t="s">
        <v>8315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41839.208333333336</v>
      </c>
      <c r="K3159">
        <v>1404932105</v>
      </c>
      <c r="L3159" s="9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 s="5">
        <f t="shared" si="197"/>
        <v>98.536585365853654</v>
      </c>
      <c r="S3159" s="5" t="s">
        <v>8314</v>
      </c>
      <c r="T3159" s="5" t="s">
        <v>8315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41477.839722222219</v>
      </c>
      <c r="K3160">
        <v>1371931752</v>
      </c>
      <c r="L3160" s="9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113.99999999999999</v>
      </c>
      <c r="R3160" s="5">
        <f t="shared" si="197"/>
        <v>82.608695652173907</v>
      </c>
      <c r="S3160" s="5" t="s">
        <v>8314</v>
      </c>
      <c r="T3160" s="5" t="s">
        <v>8315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40926.958333333336</v>
      </c>
      <c r="K3161">
        <v>1323221761</v>
      </c>
      <c r="L3161" s="9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 s="5">
        <f t="shared" si="197"/>
        <v>38.504230769230773</v>
      </c>
      <c r="S3161" s="5" t="s">
        <v>8314</v>
      </c>
      <c r="T3161" s="5" t="s">
        <v>8315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41864.207638888889</v>
      </c>
      <c r="K3162">
        <v>1405923687</v>
      </c>
      <c r="L3162" s="9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101.53333333333335</v>
      </c>
      <c r="R3162" s="5">
        <f t="shared" si="197"/>
        <v>80.15789473684211</v>
      </c>
      <c r="S3162" s="5" t="s">
        <v>8314</v>
      </c>
      <c r="T3162" s="5" t="s">
        <v>8315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41927.536134259259</v>
      </c>
      <c r="K3163">
        <v>1410785522</v>
      </c>
      <c r="L3163" s="9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 s="5">
        <f t="shared" si="197"/>
        <v>28.405405405405407</v>
      </c>
      <c r="S3163" s="5" t="s">
        <v>8314</v>
      </c>
      <c r="T3163" s="5" t="s">
        <v>8315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41827.083333333336</v>
      </c>
      <c r="K3164">
        <v>1402331262</v>
      </c>
      <c r="L3164" s="9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 s="5">
        <f t="shared" si="197"/>
        <v>80.730158730158735</v>
      </c>
      <c r="S3164" s="5" t="s">
        <v>8314</v>
      </c>
      <c r="T3164" s="5" t="s">
        <v>8315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41805.753761574073</v>
      </c>
      <c r="K3165">
        <v>1400263525</v>
      </c>
      <c r="L3165" s="9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 s="5">
        <f t="shared" si="197"/>
        <v>200.69444444444446</v>
      </c>
      <c r="S3165" s="5" t="s">
        <v>8314</v>
      </c>
      <c r="T3165" s="5" t="s">
        <v>8315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41799.80572916667</v>
      </c>
      <c r="K3166">
        <v>1399490415</v>
      </c>
      <c r="L3166" s="9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 s="5">
        <f t="shared" si="197"/>
        <v>37.591549295774648</v>
      </c>
      <c r="S3166" s="5" t="s">
        <v>8314</v>
      </c>
      <c r="T3166" s="5" t="s">
        <v>8315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40666.165972222225</v>
      </c>
      <c r="K3167">
        <v>1302493760</v>
      </c>
      <c r="L3167" s="9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 s="5">
        <f t="shared" si="197"/>
        <v>58.095238095238095</v>
      </c>
      <c r="S3167" s="5" t="s">
        <v>8314</v>
      </c>
      <c r="T3167" s="5" t="s">
        <v>8315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41969.332638888889</v>
      </c>
      <c r="K3168">
        <v>1414514153</v>
      </c>
      <c r="L3168" s="9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 s="5">
        <f t="shared" si="197"/>
        <v>60.300892473118282</v>
      </c>
      <c r="S3168" s="5" t="s">
        <v>8314</v>
      </c>
      <c r="T3168" s="5" t="s">
        <v>8315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41853.175706018519</v>
      </c>
      <c r="K3169">
        <v>1405743181</v>
      </c>
      <c r="L3169" s="9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116.16666666666666</v>
      </c>
      <c r="R3169" s="5">
        <f t="shared" si="197"/>
        <v>63.363636363636367</v>
      </c>
      <c r="S3169" s="5" t="s">
        <v>8314</v>
      </c>
      <c r="T3169" s="5" t="s">
        <v>8315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41803.916666666664</v>
      </c>
      <c r="K3170">
        <v>1399948353</v>
      </c>
      <c r="L3170" s="9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 s="5">
        <f t="shared" si="197"/>
        <v>50.901639344262293</v>
      </c>
      <c r="S3170" s="5" t="s">
        <v>8314</v>
      </c>
      <c r="T3170" s="5" t="s">
        <v>8315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41621.207638888889</v>
      </c>
      <c r="K3171">
        <v>1384364561</v>
      </c>
      <c r="L3171" s="9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103.01249999999999</v>
      </c>
      <c r="R3171" s="5">
        <f t="shared" si="197"/>
        <v>100.5</v>
      </c>
      <c r="S3171" s="5" t="s">
        <v>8314</v>
      </c>
      <c r="T3171" s="5" t="s">
        <v>8315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41822.166666666664</v>
      </c>
      <c r="K3172">
        <v>1401414944</v>
      </c>
      <c r="L3172" s="9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 s="5">
        <f t="shared" si="197"/>
        <v>31.619718309859156</v>
      </c>
      <c r="S3172" s="5" t="s">
        <v>8314</v>
      </c>
      <c r="T3172" s="5" t="s">
        <v>8315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42496.608310185184</v>
      </c>
      <c r="K3173">
        <v>1459953358</v>
      </c>
      <c r="L3173" s="9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</v>
      </c>
      <c r="R3173" s="5">
        <f t="shared" si="197"/>
        <v>65.102564102564102</v>
      </c>
      <c r="S3173" s="5" t="s">
        <v>8314</v>
      </c>
      <c r="T3173" s="5" t="s">
        <v>8315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40953.729953703703</v>
      </c>
      <c r="K3174">
        <v>1326648668</v>
      </c>
      <c r="L3174" s="9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114.99999999999999</v>
      </c>
      <c r="R3174" s="5">
        <f t="shared" si="197"/>
        <v>79.310344827586206</v>
      </c>
      <c r="S3174" s="5" t="s">
        <v>8314</v>
      </c>
      <c r="T3174" s="5" t="s">
        <v>8315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41908.878379629627</v>
      </c>
      <c r="K3175">
        <v>1409173492</v>
      </c>
      <c r="L3175" s="9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 s="5">
        <f t="shared" si="197"/>
        <v>139.18918918918919</v>
      </c>
      <c r="S3175" s="5" t="s">
        <v>8314</v>
      </c>
      <c r="T3175" s="5" t="s">
        <v>8315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41876.864675925928</v>
      </c>
      <c r="K3176">
        <v>1407789908</v>
      </c>
      <c r="L3176" s="9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 s="5">
        <f t="shared" si="197"/>
        <v>131.91304347826087</v>
      </c>
      <c r="S3176" s="5" t="s">
        <v>8314</v>
      </c>
      <c r="T3176" s="5" t="s">
        <v>8315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40591.886886574073</v>
      </c>
      <c r="K3177">
        <v>1292793427</v>
      </c>
      <c r="L3177" s="9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109.55999999999999</v>
      </c>
      <c r="R3177" s="5">
        <f t="shared" si="197"/>
        <v>91.3</v>
      </c>
      <c r="S3177" s="5" t="s">
        <v>8314</v>
      </c>
      <c r="T3177" s="5" t="s">
        <v>8315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41504.625</v>
      </c>
      <c r="K3178">
        <v>1374531631</v>
      </c>
      <c r="L3178" s="9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114.8421052631579</v>
      </c>
      <c r="R3178" s="5">
        <f t="shared" si="197"/>
        <v>39.672727272727272</v>
      </c>
      <c r="S3178" s="5" t="s">
        <v>8314</v>
      </c>
      <c r="T3178" s="5" t="s">
        <v>8315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41811.666770833333</v>
      </c>
      <c r="K3179">
        <v>1400774409</v>
      </c>
      <c r="L3179" s="9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117.39999999999999</v>
      </c>
      <c r="R3179" s="5">
        <f t="shared" si="197"/>
        <v>57.549019607843135</v>
      </c>
      <c r="S3179" s="5" t="s">
        <v>8314</v>
      </c>
      <c r="T3179" s="5" t="s">
        <v>8315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41836.605034722219</v>
      </c>
      <c r="K3180">
        <v>1402929075</v>
      </c>
      <c r="L3180" s="9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171.73333333333335</v>
      </c>
      <c r="R3180" s="5">
        <f t="shared" si="197"/>
        <v>33.025641025641029</v>
      </c>
      <c r="S3180" s="5" t="s">
        <v>8314</v>
      </c>
      <c r="T3180" s="5" t="s">
        <v>8315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41400.702210648145</v>
      </c>
      <c r="K3181">
        <v>1365699071</v>
      </c>
      <c r="L3181" s="9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114.16238095238094</v>
      </c>
      <c r="R3181" s="5">
        <f t="shared" si="197"/>
        <v>77.335806451612896</v>
      </c>
      <c r="S3181" s="5" t="s">
        <v>8314</v>
      </c>
      <c r="T3181" s="5" t="s">
        <v>8315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41810.412604166668</v>
      </c>
      <c r="K3182">
        <v>1400666049</v>
      </c>
      <c r="L3182" s="9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 s="5">
        <f t="shared" si="197"/>
        <v>31.933333333333334</v>
      </c>
      <c r="S3182" s="5" t="s">
        <v>8314</v>
      </c>
      <c r="T3182" s="5" t="s">
        <v>8315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41805.666666666664</v>
      </c>
      <c r="K3183">
        <v>1400570787</v>
      </c>
      <c r="L3183" s="9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109.00000000000001</v>
      </c>
      <c r="R3183" s="5">
        <f t="shared" si="197"/>
        <v>36.333333333333336</v>
      </c>
      <c r="S3183" s="5" t="s">
        <v>8314</v>
      </c>
      <c r="T3183" s="5" t="s">
        <v>8315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40939.708333333336</v>
      </c>
      <c r="K3184">
        <v>1323211621</v>
      </c>
      <c r="L3184" s="9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 s="5">
        <f t="shared" si="197"/>
        <v>46.768211920529801</v>
      </c>
      <c r="S3184" s="5" t="s">
        <v>8314</v>
      </c>
      <c r="T3184" s="5" t="s">
        <v>8315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41509.79478009259</v>
      </c>
      <c r="K3185">
        <v>1375729469</v>
      </c>
      <c r="L3185" s="9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109.00000000000001</v>
      </c>
      <c r="R3185" s="5">
        <f t="shared" si="197"/>
        <v>40.073529411764703</v>
      </c>
      <c r="S3185" s="5" t="s">
        <v>8314</v>
      </c>
      <c r="T3185" s="5" t="s">
        <v>8315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41821.993414351848</v>
      </c>
      <c r="K3186">
        <v>1401666631</v>
      </c>
      <c r="L3186" s="9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 s="5">
        <f t="shared" si="197"/>
        <v>100.21739130434783</v>
      </c>
      <c r="S3186" s="5" t="s">
        <v>8314</v>
      </c>
      <c r="T3186" s="5" t="s">
        <v>8315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41836.977326388893</v>
      </c>
      <c r="K3187">
        <v>1404948441</v>
      </c>
      <c r="L3187" s="9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 s="5">
        <f t="shared" si="197"/>
        <v>41.666666666666664</v>
      </c>
      <c r="S3187" s="5" t="s">
        <v>8314</v>
      </c>
      <c r="T3187" s="5" t="s">
        <v>8315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41898.875</v>
      </c>
      <c r="K3188">
        <v>1408313438</v>
      </c>
      <c r="L3188" s="9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102.18750000000001</v>
      </c>
      <c r="R3188" s="5">
        <f t="shared" si="197"/>
        <v>46.714285714285715</v>
      </c>
      <c r="S3188" s="5" t="s">
        <v>8314</v>
      </c>
      <c r="T3188" s="5" t="s">
        <v>8315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41855.666354166664</v>
      </c>
      <c r="K3189">
        <v>1405439973</v>
      </c>
      <c r="L3189" s="9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 s="5">
        <f t="shared" si="197"/>
        <v>71.491803278688522</v>
      </c>
      <c r="S3189" s="5" t="s">
        <v>8314</v>
      </c>
      <c r="T3189" s="5" t="s">
        <v>8315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42165.415532407409</v>
      </c>
      <c r="K3190">
        <v>1432115902</v>
      </c>
      <c r="L3190" s="9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 s="5">
        <f t="shared" si="197"/>
        <v>14.444444444444445</v>
      </c>
      <c r="S3190" s="5" t="s">
        <v>8314</v>
      </c>
      <c r="T3190" s="5" t="s">
        <v>8356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42148.346435185187</v>
      </c>
      <c r="K3191">
        <v>1429863532</v>
      </c>
      <c r="L3191" s="9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12.327272727272726</v>
      </c>
      <c r="R3191" s="5">
        <f t="shared" si="197"/>
        <v>356.84210526315792</v>
      </c>
      <c r="S3191" s="5" t="s">
        <v>8314</v>
      </c>
      <c r="T3191" s="5" t="s">
        <v>8356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42713.192997685182</v>
      </c>
      <c r="K3192">
        <v>1478662675</v>
      </c>
      <c r="L3192" s="9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5" t="e">
        <f t="shared" si="197"/>
        <v>#DIV/0!</v>
      </c>
      <c r="S3192" s="5" t="s">
        <v>8314</v>
      </c>
      <c r="T3192" s="5" t="s">
        <v>8356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42598.755428240736</v>
      </c>
      <c r="K3193">
        <v>1466186869</v>
      </c>
      <c r="L3193" s="9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 s="5">
        <f t="shared" si="197"/>
        <v>37.75</v>
      </c>
      <c r="S3193" s="5" t="s">
        <v>8314</v>
      </c>
      <c r="T3193" s="5" t="s">
        <v>8356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42063.916666666672</v>
      </c>
      <c r="K3194">
        <v>1421274859</v>
      </c>
      <c r="L3194" s="9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 s="5">
        <f t="shared" si="197"/>
        <v>12.75</v>
      </c>
      <c r="S3194" s="5" t="s">
        <v>8314</v>
      </c>
      <c r="T3194" s="5" t="s">
        <v>8356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42055.968240740738</v>
      </c>
      <c r="K3195">
        <v>1420586056</v>
      </c>
      <c r="L3195" s="9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 s="5">
        <f t="shared" si="197"/>
        <v>24.458333333333332</v>
      </c>
      <c r="S3195" s="5" t="s">
        <v>8314</v>
      </c>
      <c r="T3195" s="5" t="s">
        <v>8356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42212.062476851846</v>
      </c>
      <c r="K3196">
        <v>1435368598</v>
      </c>
      <c r="L3196" s="9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5" t="e">
        <f t="shared" si="197"/>
        <v>#DIV/0!</v>
      </c>
      <c r="S3196" s="5" t="s">
        <v>8314</v>
      </c>
      <c r="T3196" s="5" t="s">
        <v>8356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42047.594236111108</v>
      </c>
      <c r="K3197">
        <v>1421158542</v>
      </c>
      <c r="L3197" s="9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59.142857142857139</v>
      </c>
      <c r="R3197" s="5">
        <f t="shared" si="197"/>
        <v>53.07692307692308</v>
      </c>
      <c r="S3197" s="5" t="s">
        <v>8314</v>
      </c>
      <c r="T3197" s="5" t="s">
        <v>8356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42217.583333333328</v>
      </c>
      <c r="K3198">
        <v>1433254875</v>
      </c>
      <c r="L3198" s="9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 s="5">
        <f t="shared" si="197"/>
        <v>300</v>
      </c>
      <c r="S3198" s="5" t="s">
        <v>8314</v>
      </c>
      <c r="T3198" s="5" t="s">
        <v>8356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42039.493263888886</v>
      </c>
      <c r="K3199">
        <v>1420458618</v>
      </c>
      <c r="L3199" s="9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11.450000000000001</v>
      </c>
      <c r="R3199" s="5">
        <f t="shared" si="197"/>
        <v>286.25</v>
      </c>
      <c r="S3199" s="5" t="s">
        <v>8314</v>
      </c>
      <c r="T3199" s="5" t="s">
        <v>8356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42051.424502314811</v>
      </c>
      <c r="K3200">
        <v>1420798277</v>
      </c>
      <c r="L3200" s="9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 s="5">
        <f t="shared" si="197"/>
        <v>36.666666666666664</v>
      </c>
      <c r="S3200" s="5" t="s">
        <v>8314</v>
      </c>
      <c r="T3200" s="5" t="s">
        <v>8356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41888.875</v>
      </c>
      <c r="K3201">
        <v>1407435418</v>
      </c>
      <c r="L3201" s="9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 s="5">
        <f t="shared" si="197"/>
        <v>49.20754716981132</v>
      </c>
      <c r="S3201" s="5" t="s">
        <v>8314</v>
      </c>
      <c r="T3201" s="5" t="s">
        <v>8356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42490.231944444444</v>
      </c>
      <c r="K3202">
        <v>1459410101</v>
      </c>
      <c r="L3202" s="9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(E3202/D3202)*100</f>
        <v>2E-3</v>
      </c>
      <c r="R3202" s="5">
        <f t="shared" ref="R3202:R3265" si="201">E3202/N3202</f>
        <v>1</v>
      </c>
      <c r="S3202" s="5" t="s">
        <v>8314</v>
      </c>
      <c r="T3202" s="5" t="s">
        <v>8356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</f>
        <v>41882.767094907409</v>
      </c>
      <c r="K3203">
        <v>1407695077</v>
      </c>
      <c r="L3203" s="9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</v>
      </c>
      <c r="R3203" s="5">
        <f t="shared" si="201"/>
        <v>12.5</v>
      </c>
      <c r="S3203" s="5" t="s">
        <v>8314</v>
      </c>
      <c r="T3203" s="5" t="s">
        <v>8356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42352.249305555553</v>
      </c>
      <c r="K3204">
        <v>1445027346</v>
      </c>
      <c r="L3204" s="9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 s="5">
        <f t="shared" si="201"/>
        <v>109.04</v>
      </c>
      <c r="S3204" s="5" t="s">
        <v>8314</v>
      </c>
      <c r="T3204" s="5" t="s">
        <v>8356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42272.988680555558</v>
      </c>
      <c r="K3205">
        <v>1440632622</v>
      </c>
      <c r="L3205" s="9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 s="5">
        <f t="shared" si="201"/>
        <v>41.666666666666664</v>
      </c>
      <c r="S3205" s="5" t="s">
        <v>8314</v>
      </c>
      <c r="T3205" s="5" t="s">
        <v>8356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42202.676388888889</v>
      </c>
      <c r="K3206">
        <v>1434558479</v>
      </c>
      <c r="L3206" s="9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5" t="e">
        <f t="shared" si="201"/>
        <v>#DIV/0!</v>
      </c>
      <c r="S3206" s="5" t="s">
        <v>8314</v>
      </c>
      <c r="T3206" s="5" t="s">
        <v>8356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42125.374675925923</v>
      </c>
      <c r="K3207">
        <v>1427878772</v>
      </c>
      <c r="L3207" s="9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 s="5">
        <f t="shared" si="201"/>
        <v>22.75</v>
      </c>
      <c r="S3207" s="5" t="s">
        <v>8314</v>
      </c>
      <c r="T3207" s="5" t="s">
        <v>8356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42266.276053240741</v>
      </c>
      <c r="K3208">
        <v>1440052651</v>
      </c>
      <c r="L3208" s="9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5" t="e">
        <f t="shared" si="201"/>
        <v>#DIV/0!</v>
      </c>
      <c r="S3208" s="5" t="s">
        <v>8314</v>
      </c>
      <c r="T3208" s="5" t="s">
        <v>8356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42117.236192129625</v>
      </c>
      <c r="K3209">
        <v>1424587207</v>
      </c>
      <c r="L3209" s="9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</v>
      </c>
      <c r="R3209" s="5">
        <f t="shared" si="201"/>
        <v>70.833333333333329</v>
      </c>
      <c r="S3209" s="5" t="s">
        <v>8314</v>
      </c>
      <c r="T3209" s="5" t="s">
        <v>8356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41848.605057870373</v>
      </c>
      <c r="K3210">
        <v>1404743477</v>
      </c>
      <c r="L3210" s="9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103.49999999999999</v>
      </c>
      <c r="R3210" s="5">
        <f t="shared" si="201"/>
        <v>63.109756097560975</v>
      </c>
      <c r="S3210" s="5" t="s">
        <v>8314</v>
      </c>
      <c r="T3210" s="5" t="s">
        <v>8315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41810.958333333336</v>
      </c>
      <c r="K3211">
        <v>1400512658</v>
      </c>
      <c r="L3211" s="9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 s="5">
        <f t="shared" si="201"/>
        <v>50.157964601769912</v>
      </c>
      <c r="S3211" s="5" t="s">
        <v>8314</v>
      </c>
      <c r="T3211" s="5" t="s">
        <v>8315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41061.165972222225</v>
      </c>
      <c r="K3212">
        <v>1334442519</v>
      </c>
      <c r="L3212" s="9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 s="5">
        <f t="shared" si="201"/>
        <v>62.883333333333333</v>
      </c>
      <c r="S3212" s="5" t="s">
        <v>8314</v>
      </c>
      <c r="T3212" s="5" t="s">
        <v>8315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41866.083333333336</v>
      </c>
      <c r="K3213">
        <v>1405346680</v>
      </c>
      <c r="L3213" s="9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119.74347826086958</v>
      </c>
      <c r="R3213" s="5">
        <f t="shared" si="201"/>
        <v>85.531055900621112</v>
      </c>
      <c r="S3213" s="5" t="s">
        <v>8314</v>
      </c>
      <c r="T3213" s="5" t="s">
        <v>8315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41859.795729166668</v>
      </c>
      <c r="K3214">
        <v>1404932751</v>
      </c>
      <c r="L3214" s="9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 s="5">
        <f t="shared" si="201"/>
        <v>53.723404255319146</v>
      </c>
      <c r="S3214" s="5" t="s">
        <v>8314</v>
      </c>
      <c r="T3214" s="5" t="s">
        <v>8315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42211.763414351852</v>
      </c>
      <c r="K3215">
        <v>1434478759</v>
      </c>
      <c r="L3215" s="9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100.11666666666667</v>
      </c>
      <c r="R3215" s="5">
        <f t="shared" si="201"/>
        <v>127.80851063829788</v>
      </c>
      <c r="S3215" s="5" t="s">
        <v>8314</v>
      </c>
      <c r="T3215" s="5" t="s">
        <v>8315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42374.996527777781</v>
      </c>
      <c r="K3216">
        <v>1448823673</v>
      </c>
      <c r="L3216" s="9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 s="5">
        <f t="shared" si="201"/>
        <v>106.57391304347826</v>
      </c>
      <c r="S3216" s="5" t="s">
        <v>8314</v>
      </c>
      <c r="T3216" s="5" t="s">
        <v>8315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42257.165972222225</v>
      </c>
      <c r="K3217">
        <v>1438617471</v>
      </c>
      <c r="L3217" s="9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100.35142857142858</v>
      </c>
      <c r="R3217" s="5">
        <f t="shared" si="201"/>
        <v>262.11194029850748</v>
      </c>
      <c r="S3217" s="5" t="s">
        <v>8314</v>
      </c>
      <c r="T3217" s="5" t="s">
        <v>8315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42196.604166666672</v>
      </c>
      <c r="K3218">
        <v>1433934371</v>
      </c>
      <c r="L3218" s="9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 s="5">
        <f t="shared" si="201"/>
        <v>57.171428571428571</v>
      </c>
      <c r="S3218" s="5" t="s">
        <v>8314</v>
      </c>
      <c r="T3218" s="5" t="s">
        <v>8315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42678.546111111107</v>
      </c>
      <c r="K3219">
        <v>1475672784</v>
      </c>
      <c r="L3219" s="9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 s="5">
        <f t="shared" si="201"/>
        <v>50.20192307692308</v>
      </c>
      <c r="S3219" s="5" t="s">
        <v>8314</v>
      </c>
      <c r="T3219" s="5" t="s">
        <v>8315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42004</v>
      </c>
      <c r="K3220">
        <v>1417132986</v>
      </c>
      <c r="L3220" s="9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 s="5">
        <f t="shared" si="201"/>
        <v>66.586956521739125</v>
      </c>
      <c r="S3220" s="5" t="s">
        <v>8314</v>
      </c>
      <c r="T3220" s="5" t="s">
        <v>8315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42085.941516203704</v>
      </c>
      <c r="K3221">
        <v>1424043347</v>
      </c>
      <c r="L3221" s="9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100.11000000000001</v>
      </c>
      <c r="R3221" s="5">
        <f t="shared" si="201"/>
        <v>168.25210084033614</v>
      </c>
      <c r="S3221" s="5" t="s">
        <v>8314</v>
      </c>
      <c r="T3221" s="5" t="s">
        <v>8315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42806.875</v>
      </c>
      <c r="K3222">
        <v>1486411204</v>
      </c>
      <c r="L3222" s="9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 s="5">
        <f t="shared" si="201"/>
        <v>256.37288135593218</v>
      </c>
      <c r="S3222" s="5" t="s">
        <v>8314</v>
      </c>
      <c r="T3222" s="5" t="s">
        <v>8315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42190.696793981479</v>
      </c>
      <c r="K3223">
        <v>1433090603</v>
      </c>
      <c r="L3223" s="9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103.42499999999998</v>
      </c>
      <c r="R3223" s="5">
        <f t="shared" si="201"/>
        <v>36.610619469026545</v>
      </c>
      <c r="S3223" s="5" t="s">
        <v>8314</v>
      </c>
      <c r="T3223" s="5" t="s">
        <v>8315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42301.895138888889</v>
      </c>
      <c r="K3224">
        <v>1443016697</v>
      </c>
      <c r="L3224" s="9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 s="5">
        <f t="shared" si="201"/>
        <v>37.142857142857146</v>
      </c>
      <c r="S3224" s="5" t="s">
        <v>8314</v>
      </c>
      <c r="T3224" s="5" t="s">
        <v>8315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42236.835370370376</v>
      </c>
      <c r="K3225">
        <v>1437508976</v>
      </c>
      <c r="L3225" s="9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 s="5">
        <f t="shared" si="201"/>
        <v>45.878378378378379</v>
      </c>
      <c r="S3225" s="5" t="s">
        <v>8314</v>
      </c>
      <c r="T3225" s="5" t="s">
        <v>8315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42745.208333333328</v>
      </c>
      <c r="K3226">
        <v>1479932713</v>
      </c>
      <c r="L3226" s="9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 s="5">
        <f t="shared" si="201"/>
        <v>141.71296296296296</v>
      </c>
      <c r="S3226" s="5" t="s">
        <v>8314</v>
      </c>
      <c r="T3226" s="5" t="s">
        <v>8315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42524.875</v>
      </c>
      <c r="K3227">
        <v>1463145938</v>
      </c>
      <c r="L3227" s="9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102.35000000000001</v>
      </c>
      <c r="R3227" s="5">
        <f t="shared" si="201"/>
        <v>52.487179487179489</v>
      </c>
      <c r="S3227" s="5" t="s">
        <v>8314</v>
      </c>
      <c r="T3227" s="5" t="s">
        <v>8315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42307.583472222221</v>
      </c>
      <c r="K3228">
        <v>1443621612</v>
      </c>
      <c r="L3228" s="9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 s="5">
        <f t="shared" si="201"/>
        <v>59.523809523809526</v>
      </c>
      <c r="S3228" s="5" t="s">
        <v>8314</v>
      </c>
      <c r="T3228" s="5" t="s">
        <v>8315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42752.882361111115</v>
      </c>
      <c r="K3229">
        <v>1482095436</v>
      </c>
      <c r="L3229" s="9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 s="5">
        <f t="shared" si="201"/>
        <v>50</v>
      </c>
      <c r="S3229" s="5" t="s">
        <v>8314</v>
      </c>
      <c r="T3229" s="5" t="s">
        <v>8315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42355.207638888889</v>
      </c>
      <c r="K3230">
        <v>1447606884</v>
      </c>
      <c r="L3230" s="9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 s="5">
        <f t="shared" si="201"/>
        <v>193.62162162162161</v>
      </c>
      <c r="S3230" s="5" t="s">
        <v>8314</v>
      </c>
      <c r="T3230" s="5" t="s">
        <v>8315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41963.333310185189</v>
      </c>
      <c r="K3231">
        <v>1413874798</v>
      </c>
      <c r="L3231" s="9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107.86500000000001</v>
      </c>
      <c r="R3231" s="5">
        <f t="shared" si="201"/>
        <v>106.79702970297029</v>
      </c>
      <c r="S3231" s="5" t="s">
        <v>8314</v>
      </c>
      <c r="T3231" s="5" t="s">
        <v>8315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41913.165972222225</v>
      </c>
      <c r="K3232">
        <v>1410840126</v>
      </c>
      <c r="L3232" s="9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 s="5">
        <f t="shared" si="201"/>
        <v>77.21621621621621</v>
      </c>
      <c r="S3232" s="5" t="s">
        <v>8314</v>
      </c>
      <c r="T3232" s="5" t="s">
        <v>8315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42476.943831018521</v>
      </c>
      <c r="K3233">
        <v>1458254347</v>
      </c>
      <c r="L3233" s="9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 s="5">
        <f t="shared" si="201"/>
        <v>57.5</v>
      </c>
      <c r="S3233" s="5" t="s">
        <v>8314</v>
      </c>
      <c r="T3233" s="5" t="s">
        <v>8315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42494.165972222225</v>
      </c>
      <c r="K3234">
        <v>1459711917</v>
      </c>
      <c r="L3234" s="9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131.20000000000002</v>
      </c>
      <c r="R3234" s="5">
        <f t="shared" si="201"/>
        <v>50.46153846153846</v>
      </c>
      <c r="S3234" s="5" t="s">
        <v>8314</v>
      </c>
      <c r="T3234" s="5" t="s">
        <v>8315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42796.805034722223</v>
      </c>
      <c r="K3235">
        <v>1485890355</v>
      </c>
      <c r="L3235" s="9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 s="5">
        <f t="shared" si="201"/>
        <v>97.377049180327873</v>
      </c>
      <c r="S3235" s="5" t="s">
        <v>8314</v>
      </c>
      <c r="T3235" s="5" t="s">
        <v>8315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42767.979861111111</v>
      </c>
      <c r="K3236">
        <v>1483124208</v>
      </c>
      <c r="L3236" s="9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 s="5">
        <f t="shared" si="201"/>
        <v>34.91921739130435</v>
      </c>
      <c r="S3236" s="5" t="s">
        <v>8314</v>
      </c>
      <c r="T3236" s="5" t="s">
        <v>8315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42552.347812499997</v>
      </c>
      <c r="K3237">
        <v>1464769251</v>
      </c>
      <c r="L3237" s="9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 s="5">
        <f t="shared" si="201"/>
        <v>85.530386740331494</v>
      </c>
      <c r="S3237" s="5" t="s">
        <v>8314</v>
      </c>
      <c r="T3237" s="5" t="s">
        <v>8315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42732.917048611111</v>
      </c>
      <c r="K3238">
        <v>1480370433</v>
      </c>
      <c r="L3238" s="9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 s="5">
        <f t="shared" si="201"/>
        <v>182.90909090909091</v>
      </c>
      <c r="S3238" s="5" t="s">
        <v>8314</v>
      </c>
      <c r="T3238" s="5" t="s">
        <v>8315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42276.165972222225</v>
      </c>
      <c r="K3239">
        <v>1441452184</v>
      </c>
      <c r="L3239" s="9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100.78754285714287</v>
      </c>
      <c r="R3239" s="5">
        <f t="shared" si="201"/>
        <v>131.13620817843866</v>
      </c>
      <c r="S3239" s="5" t="s">
        <v>8314</v>
      </c>
      <c r="T3239" s="5" t="s">
        <v>8315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42186.510393518518</v>
      </c>
      <c r="K3240">
        <v>1433160898</v>
      </c>
      <c r="L3240" s="9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 s="5">
        <f t="shared" si="201"/>
        <v>39.810126582278478</v>
      </c>
      <c r="S3240" s="5" t="s">
        <v>8314</v>
      </c>
      <c r="T3240" s="5" t="s">
        <v>8315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42302.999305555553</v>
      </c>
      <c r="K3241">
        <v>1443665293</v>
      </c>
      <c r="L3241" s="9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 s="5">
        <f t="shared" si="201"/>
        <v>59.701730769230764</v>
      </c>
      <c r="S3241" s="5" t="s">
        <v>8314</v>
      </c>
      <c r="T3241" s="5" t="s">
        <v>8315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42782.958333333328</v>
      </c>
      <c r="K3242">
        <v>1484843948</v>
      </c>
      <c r="L3242" s="9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100.56666666666668</v>
      </c>
      <c r="R3242" s="5">
        <f t="shared" si="201"/>
        <v>88.735294117647058</v>
      </c>
      <c r="S3242" s="5" t="s">
        <v>8314</v>
      </c>
      <c r="T3242" s="5" t="s">
        <v>8315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41926.290972222225</v>
      </c>
      <c r="K3243">
        <v>1410421670</v>
      </c>
      <c r="L3243" s="9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115.30588235294117</v>
      </c>
      <c r="R3243" s="5">
        <f t="shared" si="201"/>
        <v>58.688622754491021</v>
      </c>
      <c r="S3243" s="5" t="s">
        <v>8314</v>
      </c>
      <c r="T3243" s="5" t="s">
        <v>8315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41901.755694444444</v>
      </c>
      <c r="K3244">
        <v>1408558092</v>
      </c>
      <c r="L3244" s="9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 s="5">
        <f t="shared" si="201"/>
        <v>69.56513661202186</v>
      </c>
      <c r="S3244" s="5" t="s">
        <v>8314</v>
      </c>
      <c r="T3244" s="5" t="s">
        <v>8315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42286</v>
      </c>
      <c r="K3245">
        <v>1442283562</v>
      </c>
      <c r="L3245" s="9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 s="5">
        <f t="shared" si="201"/>
        <v>115.87323943661971</v>
      </c>
      <c r="S3245" s="5" t="s">
        <v>8314</v>
      </c>
      <c r="T3245" s="5" t="s">
        <v>8315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42705.735902777778</v>
      </c>
      <c r="K3246">
        <v>1478018382</v>
      </c>
      <c r="L3246" s="9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 s="5">
        <f t="shared" si="201"/>
        <v>23.869565217391305</v>
      </c>
      <c r="S3246" s="5" t="s">
        <v>8314</v>
      </c>
      <c r="T3246" s="5" t="s">
        <v>8315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42167.083333333328</v>
      </c>
      <c r="K3247">
        <v>1431354258</v>
      </c>
      <c r="L3247" s="9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 s="5">
        <f t="shared" si="201"/>
        <v>81.125925925925927</v>
      </c>
      <c r="S3247" s="5" t="s">
        <v>8314</v>
      </c>
      <c r="T3247" s="5" t="s">
        <v>8315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42259.165972222225</v>
      </c>
      <c r="K3248">
        <v>1439551200</v>
      </c>
      <c r="L3248" s="9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111.22000000000001</v>
      </c>
      <c r="R3248" s="5">
        <f t="shared" si="201"/>
        <v>57.626943005181346</v>
      </c>
      <c r="S3248" s="5" t="s">
        <v>8314</v>
      </c>
      <c r="T3248" s="5" t="s">
        <v>8315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42197.434166666666</v>
      </c>
      <c r="K3249">
        <v>1434104712</v>
      </c>
      <c r="L3249" s="9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 s="5">
        <f t="shared" si="201"/>
        <v>46.429824561403507</v>
      </c>
      <c r="S3249" s="5" t="s">
        <v>8314</v>
      </c>
      <c r="T3249" s="5" t="s">
        <v>8315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42098.846724537041</v>
      </c>
      <c r="K3250">
        <v>1425590357</v>
      </c>
      <c r="L3250" s="9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100.79166666666666</v>
      </c>
      <c r="R3250" s="5">
        <f t="shared" si="201"/>
        <v>60.475000000000001</v>
      </c>
      <c r="S3250" s="5" t="s">
        <v>8314</v>
      </c>
      <c r="T3250" s="5" t="s">
        <v>8315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42175.746689814812</v>
      </c>
      <c r="K3251">
        <v>1432230914</v>
      </c>
      <c r="L3251" s="9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104.92727272727274</v>
      </c>
      <c r="R3251" s="5">
        <f t="shared" si="201"/>
        <v>65.579545454545453</v>
      </c>
      <c r="S3251" s="5" t="s">
        <v>8314</v>
      </c>
      <c r="T3251" s="5" t="s">
        <v>8315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41948.783842592595</v>
      </c>
      <c r="K3252">
        <v>1412617724</v>
      </c>
      <c r="L3252" s="9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101.55199999999999</v>
      </c>
      <c r="R3252" s="5">
        <f t="shared" si="201"/>
        <v>119.1924882629108</v>
      </c>
      <c r="S3252" s="5" t="s">
        <v>8314</v>
      </c>
      <c r="T3252" s="5" t="s">
        <v>8315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42176.731087962966</v>
      </c>
      <c r="K3253">
        <v>1432315966</v>
      </c>
      <c r="L3253" s="9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 s="5">
        <f t="shared" si="201"/>
        <v>83.05</v>
      </c>
      <c r="S3253" s="5" t="s">
        <v>8314</v>
      </c>
      <c r="T3253" s="5" t="s">
        <v>8315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42620.472685185188</v>
      </c>
      <c r="K3254">
        <v>1470655240</v>
      </c>
      <c r="L3254" s="9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127.82222222222221</v>
      </c>
      <c r="R3254" s="5">
        <f t="shared" si="201"/>
        <v>57.52</v>
      </c>
      <c r="S3254" s="5" t="s">
        <v>8314</v>
      </c>
      <c r="T3254" s="5" t="s">
        <v>8315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42621.15625</v>
      </c>
      <c r="K3255">
        <v>1471701028</v>
      </c>
      <c r="L3255" s="9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101.82500000000002</v>
      </c>
      <c r="R3255" s="5">
        <f t="shared" si="201"/>
        <v>177.08695652173913</v>
      </c>
      <c r="S3255" s="5" t="s">
        <v>8314</v>
      </c>
      <c r="T3255" s="5" t="s">
        <v>8315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42089.044085648144</v>
      </c>
      <c r="K3256">
        <v>1424743409</v>
      </c>
      <c r="L3256" s="9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 s="5">
        <f t="shared" si="201"/>
        <v>70.771505376344081</v>
      </c>
      <c r="S3256" s="5" t="s">
        <v>8314</v>
      </c>
      <c r="T3256" s="5" t="s">
        <v>8315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41919.768229166664</v>
      </c>
      <c r="K3257">
        <v>1410114375</v>
      </c>
      <c r="L3257" s="9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 s="5">
        <f t="shared" si="201"/>
        <v>29.166666666666668</v>
      </c>
      <c r="S3257" s="5" t="s">
        <v>8314</v>
      </c>
      <c r="T3257" s="5" t="s">
        <v>8315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42166.165972222225</v>
      </c>
      <c r="K3258">
        <v>1432129577</v>
      </c>
      <c r="L3258" s="9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 s="5">
        <f t="shared" si="201"/>
        <v>72.76136363636364</v>
      </c>
      <c r="S3258" s="5" t="s">
        <v>8314</v>
      </c>
      <c r="T3258" s="5" t="s">
        <v>8315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42788.559629629628</v>
      </c>
      <c r="K3259">
        <v>1485177952</v>
      </c>
      <c r="L3259" s="9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106.29949999999999</v>
      </c>
      <c r="R3259" s="5">
        <f t="shared" si="201"/>
        <v>51.853414634146333</v>
      </c>
      <c r="S3259" s="5" t="s">
        <v>8314</v>
      </c>
      <c r="T3259" s="5" t="s">
        <v>8315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42012.887280092589</v>
      </c>
      <c r="K3260">
        <v>1418159861</v>
      </c>
      <c r="L3260" s="9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 s="5">
        <f t="shared" si="201"/>
        <v>98.2</v>
      </c>
      <c r="S3260" s="5" t="s">
        <v>8314</v>
      </c>
      <c r="T3260" s="5" t="s">
        <v>8315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42644.165972222225</v>
      </c>
      <c r="K3261">
        <v>1472753745</v>
      </c>
      <c r="L3261" s="9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 s="5">
        <f t="shared" si="201"/>
        <v>251.7381443298969</v>
      </c>
      <c r="S3261" s="5" t="s">
        <v>8314</v>
      </c>
      <c r="T3261" s="5" t="s">
        <v>8315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42338.714328703703</v>
      </c>
      <c r="K3262">
        <v>1445875718</v>
      </c>
      <c r="L3262" s="9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109.24000000000001</v>
      </c>
      <c r="R3262" s="5">
        <f t="shared" si="201"/>
        <v>74.821917808219183</v>
      </c>
      <c r="S3262" s="5" t="s">
        <v>8314</v>
      </c>
      <c r="T3262" s="5" t="s">
        <v>8315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42201.725416666668</v>
      </c>
      <c r="K3263">
        <v>1434475476</v>
      </c>
      <c r="L3263" s="9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100.45454545454547</v>
      </c>
      <c r="R3263" s="5">
        <f t="shared" si="201"/>
        <v>67.65306122448979</v>
      </c>
      <c r="S3263" s="5" t="s">
        <v>8314</v>
      </c>
      <c r="T3263" s="5" t="s">
        <v>8315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41995.166666666672</v>
      </c>
      <c r="K3264">
        <v>1416555262</v>
      </c>
      <c r="L3264" s="9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 s="5">
        <f t="shared" si="201"/>
        <v>93.81343283582089</v>
      </c>
      <c r="S3264" s="5" t="s">
        <v>8314</v>
      </c>
      <c r="T3264" s="5" t="s">
        <v>8315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42307.875</v>
      </c>
      <c r="K3265">
        <v>1444220588</v>
      </c>
      <c r="L3265" s="9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 s="5">
        <f t="shared" si="201"/>
        <v>41.237647058823526</v>
      </c>
      <c r="S3265" s="5" t="s">
        <v>8314</v>
      </c>
      <c r="T3265" s="5" t="s">
        <v>8315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42032.916666666672</v>
      </c>
      <c r="K3266">
        <v>1421089938</v>
      </c>
      <c r="L3266" s="9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(E3266/D3266)*100</f>
        <v>103</v>
      </c>
      <c r="R3266" s="5">
        <f t="shared" ref="R3266:R3329" si="205">E3266/N3266</f>
        <v>52.551020408163268</v>
      </c>
      <c r="S3266" s="5" t="s">
        <v>8314</v>
      </c>
      <c r="T3266" s="5" t="s">
        <v>8315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</f>
        <v>42341.708333333328</v>
      </c>
      <c r="K3267">
        <v>1446570315</v>
      </c>
      <c r="L3267" s="9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 s="5">
        <f t="shared" si="205"/>
        <v>70.285714285714292</v>
      </c>
      <c r="S3267" s="5" t="s">
        <v>8314</v>
      </c>
      <c r="T3267" s="5" t="s">
        <v>8315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42167.875</v>
      </c>
      <c r="K3268">
        <v>1431435122</v>
      </c>
      <c r="L3268" s="9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 s="5">
        <f t="shared" si="205"/>
        <v>48.325153374233132</v>
      </c>
      <c r="S3268" s="5" t="s">
        <v>8314</v>
      </c>
      <c r="T3268" s="5" t="s">
        <v>8315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42202.757638888885</v>
      </c>
      <c r="K3269">
        <v>1434564660</v>
      </c>
      <c r="L3269" s="9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 s="5">
        <f t="shared" si="205"/>
        <v>53.177083333333336</v>
      </c>
      <c r="S3269" s="5" t="s">
        <v>8314</v>
      </c>
      <c r="T3269" s="5" t="s">
        <v>8315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42606.90425925926</v>
      </c>
      <c r="K3270">
        <v>1470692528</v>
      </c>
      <c r="L3270" s="9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 s="5">
        <f t="shared" si="205"/>
        <v>60.952380952380949</v>
      </c>
      <c r="S3270" s="5" t="s">
        <v>8314</v>
      </c>
      <c r="T3270" s="5" t="s">
        <v>8315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42171.458333333328</v>
      </c>
      <c r="K3271">
        <v>1431509397</v>
      </c>
      <c r="L3271" s="9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101.49999999999999</v>
      </c>
      <c r="R3271" s="5">
        <f t="shared" si="205"/>
        <v>116</v>
      </c>
      <c r="S3271" s="5" t="s">
        <v>8314</v>
      </c>
      <c r="T3271" s="5" t="s">
        <v>8315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42197.533159722225</v>
      </c>
      <c r="K3272">
        <v>1434113265</v>
      </c>
      <c r="L3272" s="9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101.66666666666666</v>
      </c>
      <c r="R3272" s="5">
        <f t="shared" si="205"/>
        <v>61</v>
      </c>
      <c r="S3272" s="5" t="s">
        <v>8314</v>
      </c>
      <c r="T3272" s="5" t="s">
        <v>8315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41945.478877314818</v>
      </c>
      <c r="K3273">
        <v>1412332175</v>
      </c>
      <c r="L3273" s="9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 s="5">
        <f t="shared" si="205"/>
        <v>38.235294117647058</v>
      </c>
      <c r="S3273" s="5" t="s">
        <v>8314</v>
      </c>
      <c r="T3273" s="5" t="s">
        <v>8315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42314.541770833333</v>
      </c>
      <c r="K3274">
        <v>1444219209</v>
      </c>
      <c r="L3274" s="9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 s="5">
        <f t="shared" si="205"/>
        <v>106.50344827586207</v>
      </c>
      <c r="S3274" s="5" t="s">
        <v>8314</v>
      </c>
      <c r="T3274" s="5" t="s">
        <v>8315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42627.791666666672</v>
      </c>
      <c r="K3275">
        <v>1472498042</v>
      </c>
      <c r="L3275" s="9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 s="5">
        <f t="shared" si="205"/>
        <v>204.57142857142858</v>
      </c>
      <c r="S3275" s="5" t="s">
        <v>8314</v>
      </c>
      <c r="T3275" s="5" t="s">
        <v>8315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42444.875</v>
      </c>
      <c r="K3276">
        <v>1454259272</v>
      </c>
      <c r="L3276" s="9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101.32258064516128</v>
      </c>
      <c r="R3276" s="5">
        <f t="shared" si="205"/>
        <v>54.912587412587413</v>
      </c>
      <c r="S3276" s="5" t="s">
        <v>8314</v>
      </c>
      <c r="T3276" s="5" t="s">
        <v>8315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42044.1875</v>
      </c>
      <c r="K3277">
        <v>1421183271</v>
      </c>
      <c r="L3277" s="9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 s="5">
        <f t="shared" si="205"/>
        <v>150.41666666666666</v>
      </c>
      <c r="S3277" s="5" t="s">
        <v>8314</v>
      </c>
      <c r="T3277" s="5" t="s">
        <v>8315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42461.165972222225</v>
      </c>
      <c r="K3278">
        <v>1456526879</v>
      </c>
      <c r="L3278" s="9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116.84444444444443</v>
      </c>
      <c r="R3278" s="5">
        <f t="shared" si="205"/>
        <v>52.58</v>
      </c>
      <c r="S3278" s="5" t="s">
        <v>8314</v>
      </c>
      <c r="T3278" s="5" t="s">
        <v>8315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41961.724606481483</v>
      </c>
      <c r="K3279">
        <v>1413735806</v>
      </c>
      <c r="L3279" s="9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108.60000000000001</v>
      </c>
      <c r="R3279" s="5">
        <f t="shared" si="205"/>
        <v>54.3</v>
      </c>
      <c r="S3279" s="5" t="s">
        <v>8314</v>
      </c>
      <c r="T3279" s="5" t="s">
        <v>8315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42154.848414351851</v>
      </c>
      <c r="K3280">
        <v>1430425303</v>
      </c>
      <c r="L3280" s="9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 s="5">
        <f t="shared" si="205"/>
        <v>76.029411764705884</v>
      </c>
      <c r="S3280" s="5" t="s">
        <v>8314</v>
      </c>
      <c r="T3280" s="5" t="s">
        <v>8315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42461.06086805556</v>
      </c>
      <c r="K3281">
        <v>1456885659</v>
      </c>
      <c r="L3281" s="9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 s="5">
        <f t="shared" si="205"/>
        <v>105.2063492063492</v>
      </c>
      <c r="S3281" s="5" t="s">
        <v>8314</v>
      </c>
      <c r="T3281" s="5" t="s">
        <v>8315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42156.208333333328</v>
      </c>
      <c r="K3282">
        <v>1430158198</v>
      </c>
      <c r="L3282" s="9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 s="5">
        <f t="shared" si="205"/>
        <v>68.666666666666671</v>
      </c>
      <c r="S3282" s="5" t="s">
        <v>8314</v>
      </c>
      <c r="T3282" s="5" t="s">
        <v>8315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42249.019733796296</v>
      </c>
      <c r="K3283">
        <v>1438561705</v>
      </c>
      <c r="L3283" s="9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 s="5">
        <f t="shared" si="205"/>
        <v>129.36170212765958</v>
      </c>
      <c r="S3283" s="5" t="s">
        <v>8314</v>
      </c>
      <c r="T3283" s="5" t="s">
        <v>8315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42489.19430555556</v>
      </c>
      <c r="K3284">
        <v>1458103188</v>
      </c>
      <c r="L3284" s="9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102.6467741935484</v>
      </c>
      <c r="R3284" s="5">
        <f t="shared" si="205"/>
        <v>134.26371308016877</v>
      </c>
      <c r="S3284" s="5" t="s">
        <v>8314</v>
      </c>
      <c r="T3284" s="5" t="s">
        <v>8315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42410.875</v>
      </c>
      <c r="K3285">
        <v>1452448298</v>
      </c>
      <c r="L3285" s="9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104.75000000000001</v>
      </c>
      <c r="R3285" s="5">
        <f t="shared" si="205"/>
        <v>17.829787234042552</v>
      </c>
      <c r="S3285" s="5" t="s">
        <v>8314</v>
      </c>
      <c r="T3285" s="5" t="s">
        <v>8315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42398.249305555553</v>
      </c>
      <c r="K3286">
        <v>1452546853</v>
      </c>
      <c r="L3286" s="9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 s="5">
        <f t="shared" si="205"/>
        <v>203.2</v>
      </c>
      <c r="S3286" s="5" t="s">
        <v>8314</v>
      </c>
      <c r="T3286" s="5" t="s">
        <v>8315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42794.208333333328</v>
      </c>
      <c r="K3287">
        <v>1485556626</v>
      </c>
      <c r="L3287" s="9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 s="5">
        <f t="shared" si="205"/>
        <v>69.18518518518519</v>
      </c>
      <c r="S3287" s="5" t="s">
        <v>8314</v>
      </c>
      <c r="T3287" s="5" t="s">
        <v>8315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42597.840069444443</v>
      </c>
      <c r="K3288">
        <v>1468699782</v>
      </c>
      <c r="L3288" s="9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 s="5">
        <f t="shared" si="205"/>
        <v>125.12295081967213</v>
      </c>
      <c r="S3288" s="5" t="s">
        <v>8314</v>
      </c>
      <c r="T3288" s="5" t="s">
        <v>8315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42336.750324074077</v>
      </c>
      <c r="K3289">
        <v>1446573628</v>
      </c>
      <c r="L3289" s="9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 s="5">
        <f t="shared" si="205"/>
        <v>73.529411764705884</v>
      </c>
      <c r="S3289" s="5" t="s">
        <v>8314</v>
      </c>
      <c r="T3289" s="5" t="s">
        <v>8315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42541.958333333328</v>
      </c>
      <c r="K3290">
        <v>1463337315</v>
      </c>
      <c r="L3290" s="9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100.26489999999998</v>
      </c>
      <c r="R3290" s="5">
        <f t="shared" si="205"/>
        <v>48.437149758454105</v>
      </c>
      <c r="S3290" s="5" t="s">
        <v>8314</v>
      </c>
      <c r="T3290" s="5" t="s">
        <v>8315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42786.368078703701</v>
      </c>
      <c r="K3291">
        <v>1485161402</v>
      </c>
      <c r="L3291" s="9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133.04200000000003</v>
      </c>
      <c r="R3291" s="5">
        <f t="shared" si="205"/>
        <v>26.608400000000003</v>
      </c>
      <c r="S3291" s="5" t="s">
        <v>8314</v>
      </c>
      <c r="T3291" s="5" t="s">
        <v>8315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42805.51494212963</v>
      </c>
      <c r="K3292">
        <v>1486642891</v>
      </c>
      <c r="L3292" s="9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 s="5">
        <f t="shared" si="205"/>
        <v>33.666666666666664</v>
      </c>
      <c r="S3292" s="5" t="s">
        <v>8314</v>
      </c>
      <c r="T3292" s="5" t="s">
        <v>8315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42264.165972222225</v>
      </c>
      <c r="K3293">
        <v>1439743900</v>
      </c>
      <c r="L3293" s="9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113.99999999999999</v>
      </c>
      <c r="R3293" s="5">
        <f t="shared" si="205"/>
        <v>40.714285714285715</v>
      </c>
      <c r="S3293" s="5" t="s">
        <v>8314</v>
      </c>
      <c r="T3293" s="5" t="s">
        <v>8315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42342.811898148153</v>
      </c>
      <c r="K3294">
        <v>1444069748</v>
      </c>
      <c r="L3294" s="9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 s="5">
        <f t="shared" si="205"/>
        <v>19.266666666666666</v>
      </c>
      <c r="S3294" s="5" t="s">
        <v>8314</v>
      </c>
      <c r="T3294" s="5" t="s">
        <v>8315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42798.425370370373</v>
      </c>
      <c r="K3295">
        <v>1486030352</v>
      </c>
      <c r="L3295" s="9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 s="5">
        <f t="shared" si="205"/>
        <v>84.285714285714292</v>
      </c>
      <c r="S3295" s="5" t="s">
        <v>8314</v>
      </c>
      <c r="T3295" s="5" t="s">
        <v>8315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42171.541134259256</v>
      </c>
      <c r="K3296">
        <v>1431867554</v>
      </c>
      <c r="L3296" s="9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 s="5">
        <f t="shared" si="205"/>
        <v>29.583333333333332</v>
      </c>
      <c r="S3296" s="5" t="s">
        <v>8314</v>
      </c>
      <c r="T3296" s="5" t="s">
        <v>8315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42639.442465277782</v>
      </c>
      <c r="K3297">
        <v>1472294229</v>
      </c>
      <c r="L3297" s="9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 s="5">
        <f t="shared" si="205"/>
        <v>26.667037037037037</v>
      </c>
      <c r="S3297" s="5" t="s">
        <v>8314</v>
      </c>
      <c r="T3297" s="5" t="s">
        <v>8315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42330.916666666672</v>
      </c>
      <c r="K3298">
        <v>1446401372</v>
      </c>
      <c r="L3298" s="9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 s="5">
        <f t="shared" si="205"/>
        <v>45.978723404255319</v>
      </c>
      <c r="S3298" s="5" t="s">
        <v>8314</v>
      </c>
      <c r="T3298" s="5" t="s">
        <v>8315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42212.957638888889</v>
      </c>
      <c r="K3299">
        <v>1436380256</v>
      </c>
      <c r="L3299" s="9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100.07272727272726</v>
      </c>
      <c r="R3299" s="5">
        <f t="shared" si="205"/>
        <v>125.09090909090909</v>
      </c>
      <c r="S3299" s="5" t="s">
        <v>8314</v>
      </c>
      <c r="T3299" s="5" t="s">
        <v>8315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42260</v>
      </c>
      <c r="K3300">
        <v>1440370768</v>
      </c>
      <c r="L3300" s="9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 s="5">
        <f t="shared" si="205"/>
        <v>141.29166666666666</v>
      </c>
      <c r="S3300" s="5" t="s">
        <v>8314</v>
      </c>
      <c r="T3300" s="5" t="s">
        <v>8315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42291.917395833334</v>
      </c>
      <c r="K3301">
        <v>1442268063</v>
      </c>
      <c r="L3301" s="9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116.19999999999999</v>
      </c>
      <c r="R3301" s="5">
        <f t="shared" si="205"/>
        <v>55.333333333333336</v>
      </c>
      <c r="S3301" s="5" t="s">
        <v>8314</v>
      </c>
      <c r="T3301" s="5" t="s">
        <v>8315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42123.743773148148</v>
      </c>
      <c r="K3302">
        <v>1428515462</v>
      </c>
      <c r="L3302" s="9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 s="5">
        <f t="shared" si="205"/>
        <v>46.420454545454547</v>
      </c>
      <c r="S3302" s="5" t="s">
        <v>8314</v>
      </c>
      <c r="T3302" s="5" t="s">
        <v>8315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42583.290972222225</v>
      </c>
      <c r="K3303">
        <v>1466185176</v>
      </c>
      <c r="L3303" s="9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 s="5">
        <f t="shared" si="205"/>
        <v>57.2</v>
      </c>
      <c r="S3303" s="5" t="s">
        <v>8314</v>
      </c>
      <c r="T3303" s="5" t="s">
        <v>8315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42711.35157407407</v>
      </c>
      <c r="K3304">
        <v>1478507176</v>
      </c>
      <c r="L3304" s="9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103.39285714285715</v>
      </c>
      <c r="R3304" s="5">
        <f t="shared" si="205"/>
        <v>173.7</v>
      </c>
      <c r="S3304" s="5" t="s">
        <v>8314</v>
      </c>
      <c r="T3304" s="5" t="s">
        <v>8315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42091.609768518523</v>
      </c>
      <c r="K3305">
        <v>1424533084</v>
      </c>
      <c r="L3305" s="9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 s="5">
        <f t="shared" si="205"/>
        <v>59.6</v>
      </c>
      <c r="S3305" s="5" t="s">
        <v>8314</v>
      </c>
      <c r="T3305" s="5" t="s">
        <v>8315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42726.624444444446</v>
      </c>
      <c r="K3306">
        <v>1479826752</v>
      </c>
      <c r="L3306" s="9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104.51666666666665</v>
      </c>
      <c r="R3306" s="5">
        <f t="shared" si="205"/>
        <v>89.585714285714289</v>
      </c>
      <c r="S3306" s="5" t="s">
        <v>8314</v>
      </c>
      <c r="T3306" s="5" t="s">
        <v>8315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42216.855879629627</v>
      </c>
      <c r="K3307">
        <v>1435782748</v>
      </c>
      <c r="L3307" s="9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 s="5">
        <f t="shared" si="205"/>
        <v>204.05</v>
      </c>
      <c r="S3307" s="5" t="s">
        <v>8314</v>
      </c>
      <c r="T3307" s="5" t="s">
        <v>8315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42531.125</v>
      </c>
      <c r="K3308">
        <v>1462252542</v>
      </c>
      <c r="L3308" s="9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 s="5">
        <f t="shared" si="205"/>
        <v>48.703703703703702</v>
      </c>
      <c r="S3308" s="5" t="s">
        <v>8314</v>
      </c>
      <c r="T3308" s="5" t="s">
        <v>8315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42505.057164351849</v>
      </c>
      <c r="K3309">
        <v>1460683339</v>
      </c>
      <c r="L3309" s="9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106.67999999999999</v>
      </c>
      <c r="R3309" s="5">
        <f t="shared" si="205"/>
        <v>53.339999999999996</v>
      </c>
      <c r="S3309" s="5" t="s">
        <v>8314</v>
      </c>
      <c r="T3309" s="5" t="s">
        <v>8315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42473.876909722225</v>
      </c>
      <c r="K3310">
        <v>1458766965</v>
      </c>
      <c r="L3310" s="9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 s="5">
        <f t="shared" si="205"/>
        <v>75.087719298245617</v>
      </c>
      <c r="S3310" s="5" t="s">
        <v>8314</v>
      </c>
      <c r="T3310" s="5" t="s">
        <v>8315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42659.650208333333</v>
      </c>
      <c r="K3311">
        <v>1473953778</v>
      </c>
      <c r="L3311" s="9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159.42857142857144</v>
      </c>
      <c r="R3311" s="5">
        <f t="shared" si="205"/>
        <v>18</v>
      </c>
      <c r="S3311" s="5" t="s">
        <v>8314</v>
      </c>
      <c r="T3311" s="5" t="s">
        <v>8315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42283.928530092591</v>
      </c>
      <c r="K3312">
        <v>1441577825</v>
      </c>
      <c r="L3312" s="9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 s="5">
        <f t="shared" si="205"/>
        <v>209.83870967741936</v>
      </c>
      <c r="S3312" s="5" t="s">
        <v>8314</v>
      </c>
      <c r="T3312" s="5" t="s">
        <v>8315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42294.29178240741</v>
      </c>
      <c r="K3313">
        <v>1442473210</v>
      </c>
      <c r="L3313" s="9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 s="5">
        <f t="shared" si="205"/>
        <v>61.022222222222226</v>
      </c>
      <c r="S3313" s="5" t="s">
        <v>8314</v>
      </c>
      <c r="T3313" s="5" t="s">
        <v>8315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42685.916666666672</v>
      </c>
      <c r="K3314">
        <v>1477077946</v>
      </c>
      <c r="L3314" s="9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100.03999999999999</v>
      </c>
      <c r="R3314" s="5">
        <f t="shared" si="205"/>
        <v>61</v>
      </c>
      <c r="S3314" s="5" t="s">
        <v>8314</v>
      </c>
      <c r="T3314" s="5" t="s">
        <v>8315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42396.041666666672</v>
      </c>
      <c r="K3315">
        <v>1452664317</v>
      </c>
      <c r="L3315" s="9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116.05000000000001</v>
      </c>
      <c r="R3315" s="5">
        <f t="shared" si="205"/>
        <v>80.034482758620683</v>
      </c>
      <c r="S3315" s="5" t="s">
        <v>8314</v>
      </c>
      <c r="T3315" s="5" t="s">
        <v>8315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42132.836805555555</v>
      </c>
      <c r="K3316">
        <v>1428733511</v>
      </c>
      <c r="L3316" s="9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 s="5">
        <f t="shared" si="205"/>
        <v>29.068965517241381</v>
      </c>
      <c r="S3316" s="5" t="s">
        <v>8314</v>
      </c>
      <c r="T3316" s="5" t="s">
        <v>8315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42496.303715277783</v>
      </c>
      <c r="K3317">
        <v>1459927041</v>
      </c>
      <c r="L3317" s="9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110.00000000000001</v>
      </c>
      <c r="R3317" s="5">
        <f t="shared" si="205"/>
        <v>49.438202247191015</v>
      </c>
      <c r="S3317" s="5" t="s">
        <v>8314</v>
      </c>
      <c r="T3317" s="5" t="s">
        <v>8315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41859.57916666667</v>
      </c>
      <c r="K3318">
        <v>1404680075</v>
      </c>
      <c r="L3318" s="9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 s="5">
        <f t="shared" si="205"/>
        <v>93.977440000000001</v>
      </c>
      <c r="S3318" s="5" t="s">
        <v>8314</v>
      </c>
      <c r="T3318" s="5" t="s">
        <v>8315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42529.039629629624</v>
      </c>
      <c r="K3319">
        <v>1462755424</v>
      </c>
      <c r="L3319" s="9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 s="5">
        <f t="shared" si="205"/>
        <v>61.944444444444443</v>
      </c>
      <c r="S3319" s="5" t="s">
        <v>8314</v>
      </c>
      <c r="T3319" s="5" t="s">
        <v>8315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42471.104166666672</v>
      </c>
      <c r="K3320">
        <v>1456902893</v>
      </c>
      <c r="L3320" s="9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 s="5">
        <f t="shared" si="205"/>
        <v>78.5</v>
      </c>
      <c r="S3320" s="5" t="s">
        <v>8314</v>
      </c>
      <c r="T3320" s="5" t="s">
        <v>8315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42035.585486111115</v>
      </c>
      <c r="K3321">
        <v>1418824986</v>
      </c>
      <c r="L3321" s="9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 s="5">
        <f t="shared" si="205"/>
        <v>33.75</v>
      </c>
      <c r="S3321" s="5" t="s">
        <v>8314</v>
      </c>
      <c r="T3321" s="5" t="s">
        <v>8315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42543.045798611114</v>
      </c>
      <c r="K3322">
        <v>1463965557</v>
      </c>
      <c r="L3322" s="9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 s="5">
        <f t="shared" si="205"/>
        <v>66.44736842105263</v>
      </c>
      <c r="S3322" s="5" t="s">
        <v>8314</v>
      </c>
      <c r="T3322" s="5" t="s">
        <v>8315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41928.165972222225</v>
      </c>
      <c r="K3323">
        <v>1412216665</v>
      </c>
      <c r="L3323" s="9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 s="5">
        <f t="shared" si="205"/>
        <v>35.799999999999997</v>
      </c>
      <c r="S3323" s="5" t="s">
        <v>8314</v>
      </c>
      <c r="T3323" s="5" t="s">
        <v>8315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42543.163194444445</v>
      </c>
      <c r="K3324">
        <v>1464653696</v>
      </c>
      <c r="L3324" s="9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 s="5">
        <f t="shared" si="205"/>
        <v>145.65217391304347</v>
      </c>
      <c r="S3324" s="5" t="s">
        <v>8314</v>
      </c>
      <c r="T3324" s="5" t="s">
        <v>8315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42638.36583333333</v>
      </c>
      <c r="K3325">
        <v>1472201208</v>
      </c>
      <c r="L3325" s="9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125.89999999999999</v>
      </c>
      <c r="R3325" s="5">
        <f t="shared" si="205"/>
        <v>25.693877551020407</v>
      </c>
      <c r="S3325" s="5" t="s">
        <v>8314</v>
      </c>
      <c r="T3325" s="5" t="s">
        <v>8315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42526.58321759259</v>
      </c>
      <c r="K3326">
        <v>1463925590</v>
      </c>
      <c r="L3326" s="9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101.66666666666666</v>
      </c>
      <c r="R3326" s="5">
        <f t="shared" si="205"/>
        <v>152.5</v>
      </c>
      <c r="S3326" s="5" t="s">
        <v>8314</v>
      </c>
      <c r="T3326" s="5" t="s">
        <v>8315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42099.743946759263</v>
      </c>
      <c r="K3327">
        <v>1425235877</v>
      </c>
      <c r="L3327" s="9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 s="5">
        <f t="shared" si="205"/>
        <v>30</v>
      </c>
      <c r="S3327" s="5" t="s">
        <v>8314</v>
      </c>
      <c r="T3327" s="5" t="s">
        <v>8315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42071.67251157407</v>
      </c>
      <c r="K3328">
        <v>1423242505</v>
      </c>
      <c r="L3328" s="9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 s="5">
        <f t="shared" si="205"/>
        <v>142.28070175438597</v>
      </c>
      <c r="S3328" s="5" t="s">
        <v>8314</v>
      </c>
      <c r="T3328" s="5" t="s">
        <v>8315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42498.374606481477</v>
      </c>
      <c r="K3329">
        <v>1460105966</v>
      </c>
      <c r="L3329" s="9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 s="5">
        <f t="shared" si="205"/>
        <v>24.545454545454547</v>
      </c>
      <c r="S3329" s="5" t="s">
        <v>8314</v>
      </c>
      <c r="T3329" s="5" t="s">
        <v>8315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41825.041666666664</v>
      </c>
      <c r="K3330">
        <v>1404308883</v>
      </c>
      <c r="L3330" s="9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(E3330/D3330)*100</f>
        <v>146.38888888888889</v>
      </c>
      <c r="R3330" s="5">
        <f t="shared" ref="R3330:R3393" si="209">E3330/N3330</f>
        <v>292.77777777777777</v>
      </c>
      <c r="S3330" s="5" t="s">
        <v>8314</v>
      </c>
      <c r="T3330" s="5" t="s">
        <v>8315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</f>
        <v>41847.958333333336</v>
      </c>
      <c r="K3331">
        <v>1405583108</v>
      </c>
      <c r="L3331" s="9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116.8</v>
      </c>
      <c r="R3331" s="5">
        <f t="shared" si="209"/>
        <v>44.92307692307692</v>
      </c>
      <c r="S3331" s="5" t="s">
        <v>8314</v>
      </c>
      <c r="T3331" s="5" t="s">
        <v>8315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42095.845694444448</v>
      </c>
      <c r="K3332">
        <v>1425331068</v>
      </c>
      <c r="L3332" s="9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 s="5">
        <f t="shared" si="209"/>
        <v>23.10144927536232</v>
      </c>
      <c r="S3332" s="5" t="s">
        <v>8314</v>
      </c>
      <c r="T3332" s="5" t="s">
        <v>8315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42283.697754629626</v>
      </c>
      <c r="K3333">
        <v>1441125886</v>
      </c>
      <c r="L3333" s="9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 s="5">
        <f t="shared" si="209"/>
        <v>80.400000000000006</v>
      </c>
      <c r="S3333" s="5" t="s">
        <v>8314</v>
      </c>
      <c r="T3333" s="5" t="s">
        <v>8315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41839.860300925924</v>
      </c>
      <c r="K3334">
        <v>1403210330</v>
      </c>
      <c r="L3334" s="9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 s="5">
        <f t="shared" si="209"/>
        <v>72.289156626506028</v>
      </c>
      <c r="S3334" s="5" t="s">
        <v>8314</v>
      </c>
      <c r="T3334" s="5" t="s">
        <v>8315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42170.676851851851</v>
      </c>
      <c r="K3335">
        <v>1432484080</v>
      </c>
      <c r="L3335" s="9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104.57142857142858</v>
      </c>
      <c r="R3335" s="5">
        <f t="shared" si="209"/>
        <v>32.972972972972975</v>
      </c>
      <c r="S3335" s="5" t="s">
        <v>8314</v>
      </c>
      <c r="T3335" s="5" t="s">
        <v>8315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42215.521087962959</v>
      </c>
      <c r="K3336">
        <v>1435667422</v>
      </c>
      <c r="L3336" s="9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 s="5">
        <f t="shared" si="209"/>
        <v>116.65217391304348</v>
      </c>
      <c r="S3336" s="5" t="s">
        <v>8314</v>
      </c>
      <c r="T3336" s="5" t="s">
        <v>8315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41854.958333333336</v>
      </c>
      <c r="K3337">
        <v>1404749446</v>
      </c>
      <c r="L3337" s="9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100.32000000000001</v>
      </c>
      <c r="R3337" s="5">
        <f t="shared" si="209"/>
        <v>79.61904761904762</v>
      </c>
      <c r="S3337" s="5" t="s">
        <v>8314</v>
      </c>
      <c r="T3337" s="5" t="s">
        <v>8315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42465.35701388889</v>
      </c>
      <c r="K3338">
        <v>1457429646</v>
      </c>
      <c r="L3338" s="9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 s="5">
        <f t="shared" si="209"/>
        <v>27.777777777777779</v>
      </c>
      <c r="S3338" s="5" t="s">
        <v>8314</v>
      </c>
      <c r="T3338" s="5" t="s">
        <v>8315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41922.875</v>
      </c>
      <c r="K3339">
        <v>1411109167</v>
      </c>
      <c r="L3339" s="9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 s="5">
        <f t="shared" si="209"/>
        <v>81.029411764705884</v>
      </c>
      <c r="S3339" s="5" t="s">
        <v>8314</v>
      </c>
      <c r="T3339" s="5" t="s">
        <v>8315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42790.574999999997</v>
      </c>
      <c r="K3340">
        <v>1486129680</v>
      </c>
      <c r="L3340" s="9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 s="5">
        <f t="shared" si="209"/>
        <v>136.84821428571428</v>
      </c>
      <c r="S3340" s="5" t="s">
        <v>8314</v>
      </c>
      <c r="T3340" s="5" t="s">
        <v>8315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42579.665717592594</v>
      </c>
      <c r="K3341">
        <v>1467129518</v>
      </c>
      <c r="L3341" s="9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104.35000000000001</v>
      </c>
      <c r="R3341" s="5">
        <f t="shared" si="209"/>
        <v>177.61702127659575</v>
      </c>
      <c r="S3341" s="5" t="s">
        <v>8314</v>
      </c>
      <c r="T3341" s="5" t="s">
        <v>8315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42710.974004629628</v>
      </c>
      <c r="K3342">
        <v>1478906554</v>
      </c>
      <c r="L3342" s="9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 s="5">
        <f t="shared" si="209"/>
        <v>109.07894736842105</v>
      </c>
      <c r="S3342" s="5" t="s">
        <v>8314</v>
      </c>
      <c r="T3342" s="5" t="s">
        <v>8315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42533.708333333328</v>
      </c>
      <c r="K3343">
        <v>1463771421</v>
      </c>
      <c r="L3343" s="9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 s="5">
        <f t="shared" si="209"/>
        <v>119.64285714285714</v>
      </c>
      <c r="S3343" s="5" t="s">
        <v>8314</v>
      </c>
      <c r="T3343" s="5" t="s">
        <v>8315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42095.207638888889</v>
      </c>
      <c r="K3344">
        <v>1425020810</v>
      </c>
      <c r="L3344" s="9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101.66666666666666</v>
      </c>
      <c r="R3344" s="5">
        <f t="shared" si="209"/>
        <v>78.205128205128204</v>
      </c>
      <c r="S3344" s="5" t="s">
        <v>8314</v>
      </c>
      <c r="T3344" s="5" t="s">
        <v>8315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42473.554166666669</v>
      </c>
      <c r="K3345">
        <v>1458770384</v>
      </c>
      <c r="L3345" s="9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 s="5">
        <f t="shared" si="209"/>
        <v>52.173913043478258</v>
      </c>
      <c r="S3345" s="5" t="s">
        <v>8314</v>
      </c>
      <c r="T3345" s="5" t="s">
        <v>8315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41881.200150462959</v>
      </c>
      <c r="K3346">
        <v>1406782093</v>
      </c>
      <c r="L3346" s="9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 s="5">
        <f t="shared" si="209"/>
        <v>114.125</v>
      </c>
      <c r="S3346" s="5" t="s">
        <v>8314</v>
      </c>
      <c r="T3346" s="5" t="s">
        <v>8315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42112.025694444441</v>
      </c>
      <c r="K3347">
        <v>1424226768</v>
      </c>
      <c r="L3347" s="9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 s="5">
        <f t="shared" si="209"/>
        <v>50</v>
      </c>
      <c r="S3347" s="5" t="s">
        <v>8314</v>
      </c>
      <c r="T3347" s="5" t="s">
        <v>8315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42061.024421296301</v>
      </c>
      <c r="K3348">
        <v>1424306110</v>
      </c>
      <c r="L3348" s="9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110.00000000000001</v>
      </c>
      <c r="R3348" s="5">
        <f t="shared" si="209"/>
        <v>91.666666666666671</v>
      </c>
      <c r="S3348" s="5" t="s">
        <v>8314</v>
      </c>
      <c r="T3348" s="5" t="s">
        <v>8315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42498.875</v>
      </c>
      <c r="K3349">
        <v>1461503654</v>
      </c>
      <c r="L3349" s="9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119.44999999999999</v>
      </c>
      <c r="R3349" s="5">
        <f t="shared" si="209"/>
        <v>108.59090909090909</v>
      </c>
      <c r="S3349" s="5" t="s">
        <v>8314</v>
      </c>
      <c r="T3349" s="5" t="s">
        <v>8315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42490.165972222225</v>
      </c>
      <c r="K3350">
        <v>1459949080</v>
      </c>
      <c r="L3350" s="9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 s="5">
        <f t="shared" si="209"/>
        <v>69.822784810126578</v>
      </c>
      <c r="S3350" s="5" t="s">
        <v>8314</v>
      </c>
      <c r="T3350" s="5" t="s">
        <v>8315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42534.708333333328</v>
      </c>
      <c r="K3351">
        <v>1463971172</v>
      </c>
      <c r="L3351" s="9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 s="5">
        <f t="shared" si="209"/>
        <v>109.57142857142857</v>
      </c>
      <c r="S3351" s="5" t="s">
        <v>8314</v>
      </c>
      <c r="T3351" s="5" t="s">
        <v>8315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42337.958333333328</v>
      </c>
      <c r="K3352">
        <v>1445791811</v>
      </c>
      <c r="L3352" s="9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 s="5">
        <f t="shared" si="209"/>
        <v>71.666666666666671</v>
      </c>
      <c r="S3352" s="5" t="s">
        <v>8314</v>
      </c>
      <c r="T3352" s="5" t="s">
        <v>8315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41843.458333333336</v>
      </c>
      <c r="K3353">
        <v>1402910965</v>
      </c>
      <c r="L3353" s="9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 s="5">
        <f t="shared" si="209"/>
        <v>93.611111111111114</v>
      </c>
      <c r="S3353" s="5" t="s">
        <v>8314</v>
      </c>
      <c r="T3353" s="5" t="s">
        <v>8315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42552.958333333328</v>
      </c>
      <c r="K3354">
        <v>1462492178</v>
      </c>
      <c r="L3354" s="9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 s="5">
        <f t="shared" si="209"/>
        <v>76.8</v>
      </c>
      <c r="S3354" s="5" t="s">
        <v>8314</v>
      </c>
      <c r="T3354" s="5" t="s">
        <v>8315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42492.958333333328</v>
      </c>
      <c r="K3355">
        <v>1461061350</v>
      </c>
      <c r="L3355" s="9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 s="5">
        <f t="shared" si="209"/>
        <v>35.795454545454547</v>
      </c>
      <c r="S3355" s="5" t="s">
        <v>8314</v>
      </c>
      <c r="T3355" s="5" t="s">
        <v>8315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42306.167361111111</v>
      </c>
      <c r="K3356">
        <v>1443029206</v>
      </c>
      <c r="L3356" s="9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 s="5">
        <f t="shared" si="209"/>
        <v>55.6</v>
      </c>
      <c r="S3356" s="5" t="s">
        <v>8314</v>
      </c>
      <c r="T3356" s="5" t="s">
        <v>8315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42500.470138888893</v>
      </c>
      <c r="K3357">
        <v>1461941527</v>
      </c>
      <c r="L3357" s="9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 s="5">
        <f t="shared" si="209"/>
        <v>147.33333333333334</v>
      </c>
      <c r="S3357" s="5" t="s">
        <v>8314</v>
      </c>
      <c r="T3357" s="5" t="s">
        <v>8315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42566.815648148149</v>
      </c>
      <c r="K3358">
        <v>1466019272</v>
      </c>
      <c r="L3358" s="9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 s="5">
        <f t="shared" si="209"/>
        <v>56.333333333333336</v>
      </c>
      <c r="S3358" s="5" t="s">
        <v>8314</v>
      </c>
      <c r="T3358" s="5" t="s">
        <v>8315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41852.417939814812</v>
      </c>
      <c r="K3359">
        <v>1404295310</v>
      </c>
      <c r="L3359" s="9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 s="5">
        <f t="shared" si="209"/>
        <v>96.19047619047619</v>
      </c>
      <c r="S3359" s="5" t="s">
        <v>8314</v>
      </c>
      <c r="T3359" s="5" t="s">
        <v>8315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41962.352766203709</v>
      </c>
      <c r="K3360">
        <v>1413790079</v>
      </c>
      <c r="L3360" s="9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102.99000000000001</v>
      </c>
      <c r="R3360" s="5">
        <f t="shared" si="209"/>
        <v>63.574074074074076</v>
      </c>
      <c r="S3360" s="5" t="s">
        <v>8314</v>
      </c>
      <c r="T3360" s="5" t="s">
        <v>8315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42791.057106481487</v>
      </c>
      <c r="K3361">
        <v>1484097734</v>
      </c>
      <c r="L3361" s="9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 s="5">
        <f t="shared" si="209"/>
        <v>184.78260869565219</v>
      </c>
      <c r="S3361" s="5" t="s">
        <v>8314</v>
      </c>
      <c r="T3361" s="5" t="s">
        <v>8315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42718.665972222225</v>
      </c>
      <c r="K3362">
        <v>1479866343</v>
      </c>
      <c r="L3362" s="9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101.37777777777779</v>
      </c>
      <c r="R3362" s="5">
        <f t="shared" si="209"/>
        <v>126.72222222222223</v>
      </c>
      <c r="S3362" s="5" t="s">
        <v>8314</v>
      </c>
      <c r="T3362" s="5" t="s">
        <v>8315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41883.665972222225</v>
      </c>
      <c r="K3363">
        <v>1408062990</v>
      </c>
      <c r="L3363" s="9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113.46000000000001</v>
      </c>
      <c r="R3363" s="5">
        <f t="shared" si="209"/>
        <v>83.42647058823529</v>
      </c>
      <c r="S3363" s="5" t="s">
        <v>8314</v>
      </c>
      <c r="T3363" s="5" t="s">
        <v>8315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42070.204861111109</v>
      </c>
      <c r="K3364">
        <v>1424484717</v>
      </c>
      <c r="L3364" s="9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218.00000000000003</v>
      </c>
      <c r="R3364" s="5">
        <f t="shared" si="209"/>
        <v>54.5</v>
      </c>
      <c r="S3364" s="5" t="s">
        <v>8314</v>
      </c>
      <c r="T3364" s="5" t="s">
        <v>8315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41870.666666666664</v>
      </c>
      <c r="K3365">
        <v>1406831445</v>
      </c>
      <c r="L3365" s="9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 s="5">
        <f t="shared" si="209"/>
        <v>302.30769230769232</v>
      </c>
      <c r="S3365" s="5" t="s">
        <v>8314</v>
      </c>
      <c r="T3365" s="5" t="s">
        <v>8315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42444.875</v>
      </c>
      <c r="K3366">
        <v>1456183649</v>
      </c>
      <c r="L3366" s="9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105.93333333333332</v>
      </c>
      <c r="R3366" s="5">
        <f t="shared" si="209"/>
        <v>44.138888888888886</v>
      </c>
      <c r="S3366" s="5" t="s">
        <v>8314</v>
      </c>
      <c r="T3366" s="5" t="s">
        <v>8315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42351.101759259262</v>
      </c>
      <c r="K3367">
        <v>1447381592</v>
      </c>
      <c r="L3367" s="9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 s="5">
        <f t="shared" si="209"/>
        <v>866.66666666666663</v>
      </c>
      <c r="S3367" s="5" t="s">
        <v>8314</v>
      </c>
      <c r="T3367" s="5" t="s">
        <v>8315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42137.067557870367</v>
      </c>
      <c r="K3368">
        <v>1428889037</v>
      </c>
      <c r="L3368" s="9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 s="5">
        <f t="shared" si="209"/>
        <v>61.388888888888886</v>
      </c>
      <c r="S3368" s="5" t="s">
        <v>8314</v>
      </c>
      <c r="T3368" s="5" t="s">
        <v>8315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42217.933958333335</v>
      </c>
      <c r="K3369">
        <v>1436307894</v>
      </c>
      <c r="L3369" s="9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 s="5">
        <f t="shared" si="209"/>
        <v>29.666666666666668</v>
      </c>
      <c r="S3369" s="5" t="s">
        <v>8314</v>
      </c>
      <c r="T3369" s="5" t="s">
        <v>8315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42005.208333333328</v>
      </c>
      <c r="K3370">
        <v>1416977259</v>
      </c>
      <c r="L3370" s="9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104.60000000000001</v>
      </c>
      <c r="R3370" s="5">
        <f t="shared" si="209"/>
        <v>45.478260869565219</v>
      </c>
      <c r="S3370" s="5" t="s">
        <v>8314</v>
      </c>
      <c r="T3370" s="5" t="s">
        <v>8315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42750.041435185187</v>
      </c>
      <c r="K3371">
        <v>1479257980</v>
      </c>
      <c r="L3371" s="9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103.89999999999999</v>
      </c>
      <c r="R3371" s="5">
        <f t="shared" si="209"/>
        <v>96.203703703703709</v>
      </c>
      <c r="S3371" s="5" t="s">
        <v>8314</v>
      </c>
      <c r="T3371" s="5" t="s">
        <v>8315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42721.333333333328</v>
      </c>
      <c r="K3372">
        <v>1479283285</v>
      </c>
      <c r="L3372" s="9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 s="5">
        <f t="shared" si="209"/>
        <v>67.92307692307692</v>
      </c>
      <c r="S3372" s="5" t="s">
        <v>8314</v>
      </c>
      <c r="T3372" s="5" t="s">
        <v>8315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42340.874594907407</v>
      </c>
      <c r="K3373">
        <v>1446670765</v>
      </c>
      <c r="L3373" s="9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 s="5">
        <f t="shared" si="209"/>
        <v>30.777777777777779</v>
      </c>
      <c r="S3373" s="5" t="s">
        <v>8314</v>
      </c>
      <c r="T3373" s="5" t="s">
        <v>8315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41876.207638888889</v>
      </c>
      <c r="K3374">
        <v>1407157756</v>
      </c>
      <c r="L3374" s="9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103.49999999999999</v>
      </c>
      <c r="R3374" s="5">
        <f t="shared" si="209"/>
        <v>38.333333333333336</v>
      </c>
      <c r="S3374" s="5" t="s">
        <v>8314</v>
      </c>
      <c r="T3374" s="5" t="s">
        <v>8315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42203.666666666672</v>
      </c>
      <c r="K3375">
        <v>1435177840</v>
      </c>
      <c r="L3375" s="9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 s="5">
        <f t="shared" si="209"/>
        <v>66.833333333333329</v>
      </c>
      <c r="S3375" s="5" t="s">
        <v>8314</v>
      </c>
      <c r="T3375" s="5" t="s">
        <v>8315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42305.731666666667</v>
      </c>
      <c r="K3376">
        <v>1443461616</v>
      </c>
      <c r="L3376" s="9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106.57142857142856</v>
      </c>
      <c r="R3376" s="5">
        <f t="shared" si="209"/>
        <v>71.730769230769226</v>
      </c>
      <c r="S3376" s="5" t="s">
        <v>8314</v>
      </c>
      <c r="T3376" s="5" t="s">
        <v>8315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41777.610798611109</v>
      </c>
      <c r="K3377">
        <v>1399387173</v>
      </c>
      <c r="L3377" s="9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 s="5">
        <f t="shared" si="209"/>
        <v>176.47058823529412</v>
      </c>
      <c r="S3377" s="5" t="s">
        <v>8314</v>
      </c>
      <c r="T3377" s="5" t="s">
        <v>8315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42119.659652777773</v>
      </c>
      <c r="K3378">
        <v>1424796594</v>
      </c>
      <c r="L3378" s="9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100.01249999999999</v>
      </c>
      <c r="R3378" s="5">
        <f t="shared" si="209"/>
        <v>421.10526315789474</v>
      </c>
      <c r="S3378" s="5" t="s">
        <v>8314</v>
      </c>
      <c r="T3378" s="5" t="s">
        <v>8315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42083.705555555556</v>
      </c>
      <c r="K3379">
        <v>1424280899</v>
      </c>
      <c r="L3379" s="9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 s="5">
        <f t="shared" si="209"/>
        <v>104.98701298701299</v>
      </c>
      <c r="S3379" s="5" t="s">
        <v>8314</v>
      </c>
      <c r="T3379" s="5" t="s">
        <v>8315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41882.547222222223</v>
      </c>
      <c r="K3380">
        <v>1407400306</v>
      </c>
      <c r="L3380" s="9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 s="5">
        <f t="shared" si="209"/>
        <v>28.19047619047619</v>
      </c>
      <c r="S3380" s="5" t="s">
        <v>8314</v>
      </c>
      <c r="T3380" s="5" t="s">
        <v>8315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42242.958333333328</v>
      </c>
      <c r="K3381">
        <v>1439122800</v>
      </c>
      <c r="L3381" s="9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103.64999999999999</v>
      </c>
      <c r="R3381" s="5">
        <f t="shared" si="209"/>
        <v>54.55263157894737</v>
      </c>
      <c r="S3381" s="5" t="s">
        <v>8314</v>
      </c>
      <c r="T3381" s="5" t="s">
        <v>8315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41972.995115740734</v>
      </c>
      <c r="K3382">
        <v>1414277578</v>
      </c>
      <c r="L3382" s="9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 s="5">
        <f t="shared" si="209"/>
        <v>111.89285714285714</v>
      </c>
      <c r="S3382" s="5" t="s">
        <v>8314</v>
      </c>
      <c r="T3382" s="5" t="s">
        <v>8315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42074.143321759257</v>
      </c>
      <c r="K3383">
        <v>1423455983</v>
      </c>
      <c r="L3383" s="9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 s="5">
        <f t="shared" si="209"/>
        <v>85.208333333333329</v>
      </c>
      <c r="S3383" s="5" t="s">
        <v>8314</v>
      </c>
      <c r="T3383" s="5" t="s">
        <v>8315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42583.957638888889</v>
      </c>
      <c r="K3384">
        <v>1467973256</v>
      </c>
      <c r="L3384" s="9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100.74285714285713</v>
      </c>
      <c r="R3384" s="5">
        <f t="shared" si="209"/>
        <v>76.652173913043484</v>
      </c>
      <c r="S3384" s="5" t="s">
        <v>8314</v>
      </c>
      <c r="T3384" s="5" t="s">
        <v>8315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42544.782638888893</v>
      </c>
      <c r="K3385">
        <v>1464979620</v>
      </c>
      <c r="L3385" s="9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111.71428571428572</v>
      </c>
      <c r="R3385" s="5">
        <f t="shared" si="209"/>
        <v>65.166666666666671</v>
      </c>
      <c r="S3385" s="5" t="s">
        <v>8314</v>
      </c>
      <c r="T3385" s="5" t="s">
        <v>8315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42329.125</v>
      </c>
      <c r="K3386">
        <v>1444874768</v>
      </c>
      <c r="L3386" s="9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100.01100000000001</v>
      </c>
      <c r="R3386" s="5">
        <f t="shared" si="209"/>
        <v>93.760312499999998</v>
      </c>
      <c r="S3386" s="5" t="s">
        <v>8314</v>
      </c>
      <c r="T3386" s="5" t="s">
        <v>8315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41983.8675</v>
      </c>
      <c r="K3387">
        <v>1415652552</v>
      </c>
      <c r="L3387" s="9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 s="5">
        <f t="shared" si="209"/>
        <v>133.33333333333334</v>
      </c>
      <c r="S3387" s="5" t="s">
        <v>8314</v>
      </c>
      <c r="T3387" s="5" t="s">
        <v>8315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41976.644745370373</v>
      </c>
      <c r="K3388">
        <v>1415028506</v>
      </c>
      <c r="L3388" s="9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 s="5">
        <f t="shared" si="209"/>
        <v>51.219512195121951</v>
      </c>
      <c r="S3388" s="5" t="s">
        <v>8314</v>
      </c>
      <c r="T3388" s="5" t="s">
        <v>8315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41987.762592592597</v>
      </c>
      <c r="K3389">
        <v>1415125088</v>
      </c>
      <c r="L3389" s="9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116.86666666666667</v>
      </c>
      <c r="R3389" s="5">
        <f t="shared" si="209"/>
        <v>100.17142857142858</v>
      </c>
      <c r="S3389" s="5" t="s">
        <v>8314</v>
      </c>
      <c r="T3389" s="5" t="s">
        <v>8315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42173.461122685185</v>
      </c>
      <c r="K3390">
        <v>1432033441</v>
      </c>
      <c r="L3390" s="9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 s="5">
        <f t="shared" si="209"/>
        <v>34.6</v>
      </c>
      <c r="S3390" s="5" t="s">
        <v>8314</v>
      </c>
      <c r="T3390" s="5" t="s">
        <v>8315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42524.563449074078</v>
      </c>
      <c r="K3391">
        <v>1462368682</v>
      </c>
      <c r="L3391" s="9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 s="5">
        <f t="shared" si="209"/>
        <v>184.67741935483872</v>
      </c>
      <c r="S3391" s="5" t="s">
        <v>8314</v>
      </c>
      <c r="T3391" s="5" t="s">
        <v>8315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41830.774826388886</v>
      </c>
      <c r="K3392">
        <v>1403721345</v>
      </c>
      <c r="L3392" s="9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 s="5">
        <f t="shared" si="209"/>
        <v>69.818181818181813</v>
      </c>
      <c r="S3392" s="5" t="s">
        <v>8314</v>
      </c>
      <c r="T3392" s="5" t="s">
        <v>8315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41859.936111111114</v>
      </c>
      <c r="K3393">
        <v>1404997548</v>
      </c>
      <c r="L3393" s="9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 s="5">
        <f t="shared" si="209"/>
        <v>61.944444444444443</v>
      </c>
      <c r="S3393" s="5" t="s">
        <v>8314</v>
      </c>
      <c r="T3393" s="5" t="s">
        <v>8315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42496.845543981486</v>
      </c>
      <c r="K3394">
        <v>1458245855</v>
      </c>
      <c r="L3394" s="9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(E3394/D3394)*100</f>
        <v>100</v>
      </c>
      <c r="R3394" s="5">
        <f t="shared" ref="R3394:R3457" si="213">E3394/N3394</f>
        <v>41.666666666666664</v>
      </c>
      <c r="S3394" s="5" t="s">
        <v>8314</v>
      </c>
      <c r="T3394" s="5" t="s">
        <v>8315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</f>
        <v>41949.031944444447</v>
      </c>
      <c r="K3395">
        <v>1413065230</v>
      </c>
      <c r="L3395" s="9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105.80000000000001</v>
      </c>
      <c r="R3395" s="5">
        <f t="shared" si="213"/>
        <v>36.06818181818182</v>
      </c>
      <c r="S3395" s="5" t="s">
        <v>8314</v>
      </c>
      <c r="T3395" s="5" t="s">
        <v>8315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41847.59542824074</v>
      </c>
      <c r="K3396">
        <v>1403878645</v>
      </c>
      <c r="L3396" s="9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142.36363636363635</v>
      </c>
      <c r="R3396" s="5">
        <f t="shared" si="213"/>
        <v>29</v>
      </c>
      <c r="S3396" s="5" t="s">
        <v>8314</v>
      </c>
      <c r="T3396" s="5" t="s">
        <v>8315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42154.756944444445</v>
      </c>
      <c r="K3397">
        <v>1431795944</v>
      </c>
      <c r="L3397" s="9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 s="5">
        <f t="shared" si="213"/>
        <v>24.210526315789473</v>
      </c>
      <c r="S3397" s="5" t="s">
        <v>8314</v>
      </c>
      <c r="T3397" s="5" t="s">
        <v>8315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41791.165972222225</v>
      </c>
      <c r="K3398">
        <v>1399286589</v>
      </c>
      <c r="L3398" s="9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 s="5">
        <f t="shared" si="213"/>
        <v>55.892857142857146</v>
      </c>
      <c r="S3398" s="5" t="s">
        <v>8314</v>
      </c>
      <c r="T3398" s="5" t="s">
        <v>8315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42418.916666666672</v>
      </c>
      <c r="K3399">
        <v>1452338929</v>
      </c>
      <c r="L3399" s="9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112.00000000000001</v>
      </c>
      <c r="R3399" s="5">
        <f t="shared" si="213"/>
        <v>11.666666666666666</v>
      </c>
      <c r="S3399" s="5" t="s">
        <v>8314</v>
      </c>
      <c r="T3399" s="5" t="s">
        <v>8315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41964.708333333328</v>
      </c>
      <c r="K3400">
        <v>1414605776</v>
      </c>
      <c r="L3400" s="9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111.07499999999999</v>
      </c>
      <c r="R3400" s="5">
        <f t="shared" si="213"/>
        <v>68.353846153846149</v>
      </c>
      <c r="S3400" s="5" t="s">
        <v>8314</v>
      </c>
      <c r="T3400" s="5" t="s">
        <v>8315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42056.920428240745</v>
      </c>
      <c r="K3401">
        <v>1421964325</v>
      </c>
      <c r="L3401" s="9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103.75000000000001</v>
      </c>
      <c r="R3401" s="5">
        <f t="shared" si="213"/>
        <v>27.065217391304348</v>
      </c>
      <c r="S3401" s="5" t="s">
        <v>8314</v>
      </c>
      <c r="T3401" s="5" t="s">
        <v>8315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41879.953865740739</v>
      </c>
      <c r="K3402">
        <v>1405378414</v>
      </c>
      <c r="L3402" s="9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 s="5">
        <f t="shared" si="213"/>
        <v>118.12941176470588</v>
      </c>
      <c r="S3402" s="5" t="s">
        <v>8314</v>
      </c>
      <c r="T3402" s="5" t="s">
        <v>8315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42223.723912037036</v>
      </c>
      <c r="K3403">
        <v>1436376146</v>
      </c>
      <c r="L3403" s="9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 s="5">
        <f t="shared" si="213"/>
        <v>44.757575757575758</v>
      </c>
      <c r="S3403" s="5" t="s">
        <v>8314</v>
      </c>
      <c r="T3403" s="5" t="s">
        <v>8315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42320.104861111111</v>
      </c>
      <c r="K3404">
        <v>1444747843</v>
      </c>
      <c r="L3404" s="9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109.76666666666665</v>
      </c>
      <c r="R3404" s="5">
        <f t="shared" si="213"/>
        <v>99.787878787878782</v>
      </c>
      <c r="S3404" s="5" t="s">
        <v>8314</v>
      </c>
      <c r="T3404" s="5" t="s">
        <v>8315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42180.462083333332</v>
      </c>
      <c r="K3405">
        <v>1432638324</v>
      </c>
      <c r="L3405" s="9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 s="5">
        <f t="shared" si="213"/>
        <v>117.64705882352941</v>
      </c>
      <c r="S3405" s="5" t="s">
        <v>8314</v>
      </c>
      <c r="T3405" s="5" t="s">
        <v>8315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42172.503495370373</v>
      </c>
      <c r="K3406">
        <v>1432814702</v>
      </c>
      <c r="L3406" s="9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 s="5">
        <f t="shared" si="213"/>
        <v>203.33333333333334</v>
      </c>
      <c r="S3406" s="5" t="s">
        <v>8314</v>
      </c>
      <c r="T3406" s="5" t="s">
        <v>8315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42430.999305555553</v>
      </c>
      <c r="K3407">
        <v>1455063886</v>
      </c>
      <c r="L3407" s="9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137.57142857142856</v>
      </c>
      <c r="R3407" s="5">
        <f t="shared" si="213"/>
        <v>28.323529411764707</v>
      </c>
      <c r="S3407" s="5" t="s">
        <v>8314</v>
      </c>
      <c r="T3407" s="5" t="s">
        <v>8315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41836.492777777778</v>
      </c>
      <c r="K3408">
        <v>1401623376</v>
      </c>
      <c r="L3408" s="9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100.31000000000002</v>
      </c>
      <c r="R3408" s="5">
        <f t="shared" si="213"/>
        <v>110.23076923076923</v>
      </c>
      <c r="S3408" s="5" t="s">
        <v>8314</v>
      </c>
      <c r="T3408" s="5" t="s">
        <v>8315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41826.422326388885</v>
      </c>
      <c r="K3409">
        <v>1402049289</v>
      </c>
      <c r="L3409" s="9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 s="5">
        <f t="shared" si="213"/>
        <v>31.970149253731343</v>
      </c>
      <c r="S3409" s="5" t="s">
        <v>8314</v>
      </c>
      <c r="T3409" s="5" t="s">
        <v>8315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41838.991944444446</v>
      </c>
      <c r="K3410">
        <v>1403135304</v>
      </c>
      <c r="L3410" s="9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 s="5">
        <f t="shared" si="213"/>
        <v>58.611111111111114</v>
      </c>
      <c r="S3410" s="5" t="s">
        <v>8314</v>
      </c>
      <c r="T3410" s="5" t="s">
        <v>8315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42582.873611111107</v>
      </c>
      <c r="K3411">
        <v>1466710358</v>
      </c>
      <c r="L3411" s="9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 s="5">
        <f t="shared" si="213"/>
        <v>29.428571428571427</v>
      </c>
      <c r="S3411" s="5" t="s">
        <v>8314</v>
      </c>
      <c r="T3411" s="5" t="s">
        <v>8315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42527.291666666672</v>
      </c>
      <c r="K3412">
        <v>1462841990</v>
      </c>
      <c r="L3412" s="9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 s="5">
        <f t="shared" si="213"/>
        <v>81.375</v>
      </c>
      <c r="S3412" s="5" t="s">
        <v>8314</v>
      </c>
      <c r="T3412" s="5" t="s">
        <v>8315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42285.022824074069</v>
      </c>
      <c r="K3413">
        <v>1442536372</v>
      </c>
      <c r="L3413" s="9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103.56666666666668</v>
      </c>
      <c r="R3413" s="5">
        <f t="shared" si="213"/>
        <v>199.16666666666666</v>
      </c>
      <c r="S3413" s="5" t="s">
        <v>8314</v>
      </c>
      <c r="T3413" s="5" t="s">
        <v>8315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41909.959050925929</v>
      </c>
      <c r="K3414">
        <v>1409266862</v>
      </c>
      <c r="L3414" s="9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 s="5">
        <f t="shared" si="213"/>
        <v>115.38461538461539</v>
      </c>
      <c r="S3414" s="5" t="s">
        <v>8314</v>
      </c>
      <c r="T3414" s="5" t="s">
        <v>8315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42063.207638888889</v>
      </c>
      <c r="K3415">
        <v>1424280938</v>
      </c>
      <c r="L3415" s="9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 s="5">
        <f t="shared" si="213"/>
        <v>46.428571428571431</v>
      </c>
      <c r="S3415" s="5" t="s">
        <v>8314</v>
      </c>
      <c r="T3415" s="5" t="s">
        <v>8315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42705.332638888889</v>
      </c>
      <c r="K3416">
        <v>1478030325</v>
      </c>
      <c r="L3416" s="9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103.49999999999999</v>
      </c>
      <c r="R3416" s="5">
        <f t="shared" si="213"/>
        <v>70.568181818181813</v>
      </c>
      <c r="S3416" s="5" t="s">
        <v>8314</v>
      </c>
      <c r="T3416" s="5" t="s">
        <v>8315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42477.979166666672</v>
      </c>
      <c r="K3417">
        <v>1459999656</v>
      </c>
      <c r="L3417" s="9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 s="5">
        <f t="shared" si="213"/>
        <v>22.222222222222221</v>
      </c>
      <c r="S3417" s="5" t="s">
        <v>8314</v>
      </c>
      <c r="T3417" s="5" t="s">
        <v>8315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42117.770833333328</v>
      </c>
      <c r="K3418">
        <v>1427363645</v>
      </c>
      <c r="L3418" s="9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 s="5">
        <f t="shared" si="213"/>
        <v>159.46666666666667</v>
      </c>
      <c r="S3418" s="5" t="s">
        <v>8314</v>
      </c>
      <c r="T3418" s="5" t="s">
        <v>8315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41938.029861111114</v>
      </c>
      <c r="K3419">
        <v>1410558948</v>
      </c>
      <c r="L3419" s="9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 s="5">
        <f t="shared" si="213"/>
        <v>37.777999999999999</v>
      </c>
      <c r="S3419" s="5" t="s">
        <v>8314</v>
      </c>
      <c r="T3419" s="5" t="s">
        <v>8315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41782.83457175926</v>
      </c>
      <c r="K3420">
        <v>1398283307</v>
      </c>
      <c r="L3420" s="9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 s="5">
        <f t="shared" si="213"/>
        <v>72.053571428571431</v>
      </c>
      <c r="S3420" s="5" t="s">
        <v>8314</v>
      </c>
      <c r="T3420" s="5" t="s">
        <v>8315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42466.895833333328</v>
      </c>
      <c r="K3421">
        <v>1458416585</v>
      </c>
      <c r="L3421" s="9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 s="5">
        <f t="shared" si="213"/>
        <v>63.695652173913047</v>
      </c>
      <c r="S3421" s="5" t="s">
        <v>8314</v>
      </c>
      <c r="T3421" s="5" t="s">
        <v>8315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42414</v>
      </c>
      <c r="K3422">
        <v>1454638202</v>
      </c>
      <c r="L3422" s="9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 s="5">
        <f t="shared" si="213"/>
        <v>28.411764705882351</v>
      </c>
      <c r="S3422" s="5" t="s">
        <v>8314</v>
      </c>
      <c r="T3422" s="5" t="s">
        <v>8315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42067.791238425925</v>
      </c>
      <c r="K3423">
        <v>1422903563</v>
      </c>
      <c r="L3423" s="9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 s="5">
        <f t="shared" si="213"/>
        <v>103.21428571428571</v>
      </c>
      <c r="S3423" s="5" t="s">
        <v>8314</v>
      </c>
      <c r="T3423" s="5" t="s">
        <v>8315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42352</v>
      </c>
      <c r="K3424">
        <v>1447594176</v>
      </c>
      <c r="L3424" s="9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 s="5">
        <f t="shared" si="213"/>
        <v>71.152173913043484</v>
      </c>
      <c r="S3424" s="5" t="s">
        <v>8314</v>
      </c>
      <c r="T3424" s="5" t="s">
        <v>8315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42118.911354166667</v>
      </c>
      <c r="K3425">
        <v>1427320341</v>
      </c>
      <c r="L3425" s="9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 s="5">
        <f t="shared" si="213"/>
        <v>35</v>
      </c>
      <c r="S3425" s="5" t="s">
        <v>8314</v>
      </c>
      <c r="T3425" s="5" t="s">
        <v>8315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42040.290972222225</v>
      </c>
      <c r="K3426">
        <v>1421252084</v>
      </c>
      <c r="L3426" s="9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103.58333333333334</v>
      </c>
      <c r="R3426" s="5">
        <f t="shared" si="213"/>
        <v>81.776315789473685</v>
      </c>
      <c r="S3426" s="5" t="s">
        <v>8314</v>
      </c>
      <c r="T3426" s="5" t="s">
        <v>8315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41916.617314814815</v>
      </c>
      <c r="K3427">
        <v>1409669336</v>
      </c>
      <c r="L3427" s="9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102.97033333333331</v>
      </c>
      <c r="R3427" s="5">
        <f t="shared" si="213"/>
        <v>297.02980769230766</v>
      </c>
      <c r="S3427" s="5" t="s">
        <v>8314</v>
      </c>
      <c r="T3427" s="5" t="s">
        <v>8315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41903.083333333336</v>
      </c>
      <c r="K3428">
        <v>1409620903</v>
      </c>
      <c r="L3428" s="9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108.13333333333333</v>
      </c>
      <c r="R3428" s="5">
        <f t="shared" si="213"/>
        <v>46.609195402298852</v>
      </c>
      <c r="S3428" s="5" t="s">
        <v>8314</v>
      </c>
      <c r="T3428" s="5" t="s">
        <v>8315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41822.645277777774</v>
      </c>
      <c r="K3429">
        <v>1401722952</v>
      </c>
      <c r="L3429" s="9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 s="5">
        <f t="shared" si="213"/>
        <v>51.724137931034484</v>
      </c>
      <c r="S3429" s="5" t="s">
        <v>8314</v>
      </c>
      <c r="T3429" s="5" t="s">
        <v>8315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42063.708333333328</v>
      </c>
      <c r="K3430">
        <v>1422983847</v>
      </c>
      <c r="L3430" s="9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102.75000000000001</v>
      </c>
      <c r="R3430" s="5">
        <f t="shared" si="213"/>
        <v>40.294117647058826</v>
      </c>
      <c r="S3430" s="5" t="s">
        <v>8314</v>
      </c>
      <c r="T3430" s="5" t="s">
        <v>8315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42676.021539351852</v>
      </c>
      <c r="K3431">
        <v>1476837061</v>
      </c>
      <c r="L3431" s="9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 s="5">
        <f t="shared" si="213"/>
        <v>16.25</v>
      </c>
      <c r="S3431" s="5" t="s">
        <v>8314</v>
      </c>
      <c r="T3431" s="5" t="s">
        <v>8315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41850.945613425924</v>
      </c>
      <c r="K3432">
        <v>1404168101</v>
      </c>
      <c r="L3432" s="9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108.54949999999999</v>
      </c>
      <c r="R3432" s="5">
        <f t="shared" si="213"/>
        <v>30.152638888888887</v>
      </c>
      <c r="S3432" s="5" t="s">
        <v>8314</v>
      </c>
      <c r="T3432" s="5" t="s">
        <v>8315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41869.730937500004</v>
      </c>
      <c r="K3433">
        <v>1405791153</v>
      </c>
      <c r="L3433" s="9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 s="5">
        <f t="shared" si="213"/>
        <v>95.238095238095241</v>
      </c>
      <c r="S3433" s="5" t="s">
        <v>8314</v>
      </c>
      <c r="T3433" s="5" t="s">
        <v>8315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42405.916666666672</v>
      </c>
      <c r="K3434">
        <v>1452520614</v>
      </c>
      <c r="L3434" s="9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 s="5">
        <f t="shared" si="213"/>
        <v>52.214285714285715</v>
      </c>
      <c r="S3434" s="5" t="s">
        <v>8314</v>
      </c>
      <c r="T3434" s="5" t="s">
        <v>8315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41807.125</v>
      </c>
      <c r="K3435">
        <v>1400290255</v>
      </c>
      <c r="L3435" s="9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 s="5">
        <f t="shared" si="213"/>
        <v>134.1549295774648</v>
      </c>
      <c r="S3435" s="5" t="s">
        <v>8314</v>
      </c>
      <c r="T3435" s="5" t="s">
        <v>8315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41830.380428240744</v>
      </c>
      <c r="K3436">
        <v>1402391269</v>
      </c>
      <c r="L3436" s="9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105.55000000000001</v>
      </c>
      <c r="R3436" s="5">
        <f t="shared" si="213"/>
        <v>62.827380952380949</v>
      </c>
      <c r="S3436" s="5" t="s">
        <v>8314</v>
      </c>
      <c r="T3436" s="5" t="s">
        <v>8315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42589.125</v>
      </c>
      <c r="K3437">
        <v>1469112493</v>
      </c>
      <c r="L3437" s="9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112.00000000000001</v>
      </c>
      <c r="R3437" s="5">
        <f t="shared" si="213"/>
        <v>58.94736842105263</v>
      </c>
      <c r="S3437" s="5" t="s">
        <v>8314</v>
      </c>
      <c r="T3437" s="5" t="s">
        <v>8315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41872.686111111114</v>
      </c>
      <c r="K3438">
        <v>1406811593</v>
      </c>
      <c r="L3438" s="9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105.89999999999999</v>
      </c>
      <c r="R3438" s="5">
        <f t="shared" si="213"/>
        <v>143.1081081081081</v>
      </c>
      <c r="S3438" s="5" t="s">
        <v>8314</v>
      </c>
      <c r="T3438" s="5" t="s">
        <v>8315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42235.710879629631</v>
      </c>
      <c r="K3439">
        <v>1437411820</v>
      </c>
      <c r="L3439" s="9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 s="5">
        <f t="shared" si="213"/>
        <v>84.166666666666671</v>
      </c>
      <c r="S3439" s="5" t="s">
        <v>8314</v>
      </c>
      <c r="T3439" s="5" t="s">
        <v>8315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42126.875</v>
      </c>
      <c r="K3440">
        <v>1428358567</v>
      </c>
      <c r="L3440" s="9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 s="5">
        <f t="shared" si="213"/>
        <v>186.07142857142858</v>
      </c>
      <c r="S3440" s="5" t="s">
        <v>8314</v>
      </c>
      <c r="T3440" s="5" t="s">
        <v>8315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42388.207638888889</v>
      </c>
      <c r="K3441">
        <v>1452030730</v>
      </c>
      <c r="L3441" s="9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 s="5">
        <f t="shared" si="213"/>
        <v>89.785555555555561</v>
      </c>
      <c r="S3441" s="5" t="s">
        <v>8314</v>
      </c>
      <c r="T3441" s="5" t="s">
        <v>8315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41831.677083333336</v>
      </c>
      <c r="K3442">
        <v>1403146628</v>
      </c>
      <c r="L3442" s="9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 s="5">
        <f t="shared" si="213"/>
        <v>64.157560975609755</v>
      </c>
      <c r="S3442" s="5" t="s">
        <v>8314</v>
      </c>
      <c r="T3442" s="5" t="s">
        <v>8315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42321.845138888893</v>
      </c>
      <c r="K3443">
        <v>1445077121</v>
      </c>
      <c r="L3443" s="9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102.60000000000001</v>
      </c>
      <c r="R3443" s="5">
        <f t="shared" si="213"/>
        <v>59.651162790697676</v>
      </c>
      <c r="S3443" s="5" t="s">
        <v>8314</v>
      </c>
      <c r="T3443" s="5" t="s">
        <v>8315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42154.841111111105</v>
      </c>
      <c r="K3444">
        <v>1430424672</v>
      </c>
      <c r="L3444" s="9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 s="5">
        <f t="shared" si="213"/>
        <v>31.25</v>
      </c>
      <c r="S3444" s="5" t="s">
        <v>8314</v>
      </c>
      <c r="T3444" s="5" t="s">
        <v>8315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41891.524837962963</v>
      </c>
      <c r="K3445">
        <v>1407674146</v>
      </c>
      <c r="L3445" s="9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 s="5">
        <f t="shared" si="213"/>
        <v>41.222222222222221</v>
      </c>
      <c r="S3445" s="5" t="s">
        <v>8314</v>
      </c>
      <c r="T3445" s="5" t="s">
        <v>8315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42529.582638888889</v>
      </c>
      <c r="K3446">
        <v>1464677986</v>
      </c>
      <c r="L3446" s="9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 s="5">
        <f t="shared" si="213"/>
        <v>43.35</v>
      </c>
      <c r="S3446" s="5" t="s">
        <v>8314</v>
      </c>
      <c r="T3446" s="5" t="s">
        <v>8315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42300.530509259261</v>
      </c>
      <c r="K3447">
        <v>1443185036</v>
      </c>
      <c r="L3447" s="9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 s="5">
        <f t="shared" si="213"/>
        <v>64.516129032258064</v>
      </c>
      <c r="S3447" s="5" t="s">
        <v>8314</v>
      </c>
      <c r="T3447" s="5" t="s">
        <v>8315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42040.513888888891</v>
      </c>
      <c r="K3448">
        <v>1421092725</v>
      </c>
      <c r="L3448" s="9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 s="5">
        <f t="shared" si="213"/>
        <v>43.28</v>
      </c>
      <c r="S3448" s="5" t="s">
        <v>8314</v>
      </c>
      <c r="T3448" s="5" t="s">
        <v>8315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42447.847361111111</v>
      </c>
      <c r="K3449">
        <v>1454448012</v>
      </c>
      <c r="L3449" s="9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107.80000000000001</v>
      </c>
      <c r="R3449" s="5">
        <f t="shared" si="213"/>
        <v>77</v>
      </c>
      <c r="S3449" s="5" t="s">
        <v>8314</v>
      </c>
      <c r="T3449" s="5" t="s">
        <v>8315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41990.119085648148</v>
      </c>
      <c r="K3450">
        <v>1416192689</v>
      </c>
      <c r="L3450" s="9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109.76190476190477</v>
      </c>
      <c r="R3450" s="5">
        <f t="shared" si="213"/>
        <v>51.222222222222221</v>
      </c>
      <c r="S3450" s="5" t="s">
        <v>8314</v>
      </c>
      <c r="T3450" s="5" t="s">
        <v>8315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42560.166666666672</v>
      </c>
      <c r="K3451">
        <v>1465607738</v>
      </c>
      <c r="L3451" s="9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 s="5">
        <f t="shared" si="213"/>
        <v>68.25</v>
      </c>
      <c r="S3451" s="5" t="s">
        <v>8314</v>
      </c>
      <c r="T3451" s="5" t="s">
        <v>8315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42096.662858796291</v>
      </c>
      <c r="K3452">
        <v>1422809671</v>
      </c>
      <c r="L3452" s="9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 s="5">
        <f t="shared" si="213"/>
        <v>19.487179487179485</v>
      </c>
      <c r="S3452" s="5" t="s">
        <v>8314</v>
      </c>
      <c r="T3452" s="5" t="s">
        <v>8315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42115.723692129628</v>
      </c>
      <c r="K3453">
        <v>1427304127</v>
      </c>
      <c r="L3453" s="9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101.23076923076924</v>
      </c>
      <c r="R3453" s="5">
        <f t="shared" si="213"/>
        <v>41.125</v>
      </c>
      <c r="S3453" s="5" t="s">
        <v>8314</v>
      </c>
      <c r="T3453" s="5" t="s">
        <v>8315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41843.165972222225</v>
      </c>
      <c r="K3454">
        <v>1404141626</v>
      </c>
      <c r="L3454" s="9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 s="5">
        <f t="shared" si="213"/>
        <v>41.405405405405403</v>
      </c>
      <c r="S3454" s="5" t="s">
        <v>8314</v>
      </c>
      <c r="T3454" s="5" t="s">
        <v>8315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42595.97865740741</v>
      </c>
      <c r="K3455">
        <v>1465946956</v>
      </c>
      <c r="L3455" s="9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 s="5">
        <f t="shared" si="213"/>
        <v>27.5</v>
      </c>
      <c r="S3455" s="5" t="s">
        <v>8314</v>
      </c>
      <c r="T3455" s="5" t="s">
        <v>8315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41851.698599537034</v>
      </c>
      <c r="K3456">
        <v>1404233159</v>
      </c>
      <c r="L3456" s="9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 s="5">
        <f t="shared" si="213"/>
        <v>33.571428571428569</v>
      </c>
      <c r="S3456" s="5" t="s">
        <v>8314</v>
      </c>
      <c r="T3456" s="5" t="s">
        <v>8315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42656.7503125</v>
      </c>
      <c r="K3457">
        <v>1473789627</v>
      </c>
      <c r="L3457" s="9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100.64999999999999</v>
      </c>
      <c r="R3457" s="5">
        <f t="shared" si="213"/>
        <v>145.86956521739131</v>
      </c>
      <c r="S3457" s="5" t="s">
        <v>8314</v>
      </c>
      <c r="T3457" s="5" t="s">
        <v>8315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41852.290972222225</v>
      </c>
      <c r="K3458">
        <v>1404190567</v>
      </c>
      <c r="L3458" s="9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(E3458/D3458)*100</f>
        <v>191.3</v>
      </c>
      <c r="R3458" s="5">
        <f t="shared" ref="R3458:R3521" si="217">E3458/N3458</f>
        <v>358.6875</v>
      </c>
      <c r="S3458" s="5" t="s">
        <v>8314</v>
      </c>
      <c r="T3458" s="5" t="s">
        <v>8315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</f>
        <v>42047.249305555553</v>
      </c>
      <c r="K3459">
        <v>1421081857</v>
      </c>
      <c r="L3459" s="9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140.19999999999999</v>
      </c>
      <c r="R3459" s="5">
        <f t="shared" si="217"/>
        <v>50.981818181818184</v>
      </c>
      <c r="S3459" s="5" t="s">
        <v>8314</v>
      </c>
      <c r="T3459" s="5" t="s">
        <v>8315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42038.185416666667</v>
      </c>
      <c r="K3460">
        <v>1420606303</v>
      </c>
      <c r="L3460" s="9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 s="5">
        <f t="shared" si="217"/>
        <v>45.037037037037038</v>
      </c>
      <c r="S3460" s="5" t="s">
        <v>8314</v>
      </c>
      <c r="T3460" s="5" t="s">
        <v>8315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42510.479861111111</v>
      </c>
      <c r="K3461">
        <v>1461151860</v>
      </c>
      <c r="L3461" s="9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 s="5">
        <f t="shared" si="217"/>
        <v>17.527777777777779</v>
      </c>
      <c r="S3461" s="5" t="s">
        <v>8314</v>
      </c>
      <c r="T3461" s="5" t="s">
        <v>8315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41866.527222222219</v>
      </c>
      <c r="K3462">
        <v>1406896752</v>
      </c>
      <c r="L3462" s="9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 s="5">
        <f t="shared" si="217"/>
        <v>50</v>
      </c>
      <c r="S3462" s="5" t="s">
        <v>8314</v>
      </c>
      <c r="T3462" s="5" t="s">
        <v>8315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42672.125</v>
      </c>
      <c r="K3463">
        <v>1475248279</v>
      </c>
      <c r="L3463" s="9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 s="5">
        <f t="shared" si="217"/>
        <v>57.916666666666664</v>
      </c>
      <c r="S3463" s="5" t="s">
        <v>8314</v>
      </c>
      <c r="T3463" s="5" t="s">
        <v>8315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42195.75</v>
      </c>
      <c r="K3464">
        <v>1435181628</v>
      </c>
      <c r="L3464" s="9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 s="5">
        <f t="shared" si="217"/>
        <v>29.705882352941178</v>
      </c>
      <c r="S3464" s="5" t="s">
        <v>8314</v>
      </c>
      <c r="T3464" s="5" t="s">
        <v>8315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42654.165972222225</v>
      </c>
      <c r="K3465">
        <v>1472594585</v>
      </c>
      <c r="L3465" s="9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103.38000000000001</v>
      </c>
      <c r="R3465" s="5">
        <f t="shared" si="217"/>
        <v>90.684210526315795</v>
      </c>
      <c r="S3465" s="5" t="s">
        <v>8314</v>
      </c>
      <c r="T3465" s="5" t="s">
        <v>8315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42605.130057870367</v>
      </c>
      <c r="K3466">
        <v>1469329637</v>
      </c>
      <c r="L3466" s="9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 s="5">
        <f t="shared" si="217"/>
        <v>55.012688172043013</v>
      </c>
      <c r="S3466" s="5" t="s">
        <v>8314</v>
      </c>
      <c r="T3466" s="5" t="s">
        <v>8315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42225.666666666672</v>
      </c>
      <c r="K3467">
        <v>1436972472</v>
      </c>
      <c r="L3467" s="9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 s="5">
        <f t="shared" si="217"/>
        <v>57.222222222222221</v>
      </c>
      <c r="S3467" s="5" t="s">
        <v>8314</v>
      </c>
      <c r="T3467" s="5" t="s">
        <v>8315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42479.977430555555</v>
      </c>
      <c r="K3468">
        <v>1455928050</v>
      </c>
      <c r="L3468" s="9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 s="5">
        <f t="shared" si="217"/>
        <v>72.950819672131146</v>
      </c>
      <c r="S3468" s="5" t="s">
        <v>8314</v>
      </c>
      <c r="T3468" s="5" t="s">
        <v>8315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42083.630000000005</v>
      </c>
      <c r="K3469">
        <v>1424275632</v>
      </c>
      <c r="L3469" s="9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 s="5">
        <f t="shared" si="217"/>
        <v>64.468085106382972</v>
      </c>
      <c r="S3469" s="5" t="s">
        <v>8314</v>
      </c>
      <c r="T3469" s="5" t="s">
        <v>8315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42634.125</v>
      </c>
      <c r="K3470">
        <v>1471976529</v>
      </c>
      <c r="L3470" s="9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 s="5">
        <f t="shared" si="217"/>
        <v>716.35294117647061</v>
      </c>
      <c r="S3470" s="5" t="s">
        <v>8314</v>
      </c>
      <c r="T3470" s="5" t="s">
        <v>8315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42488.641724537039</v>
      </c>
      <c r="K3471">
        <v>1459265045</v>
      </c>
      <c r="L3471" s="9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 s="5">
        <f t="shared" si="217"/>
        <v>50.396825396825399</v>
      </c>
      <c r="S3471" s="5" t="s">
        <v>8314</v>
      </c>
      <c r="T3471" s="5" t="s">
        <v>8315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42566.901388888888</v>
      </c>
      <c r="K3472">
        <v>1465345902</v>
      </c>
      <c r="L3472" s="9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 s="5">
        <f t="shared" si="217"/>
        <v>41.666666666666664</v>
      </c>
      <c r="S3472" s="5" t="s">
        <v>8314</v>
      </c>
      <c r="T3472" s="5" t="s">
        <v>8315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41882.833333333336</v>
      </c>
      <c r="K3473">
        <v>1405971690</v>
      </c>
      <c r="L3473" s="9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 s="5">
        <f t="shared" si="217"/>
        <v>35.766666666666666</v>
      </c>
      <c r="S3473" s="5" t="s">
        <v>8314</v>
      </c>
      <c r="T3473" s="5" t="s">
        <v>8315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41949.249305555553</v>
      </c>
      <c r="K3474">
        <v>1413432331</v>
      </c>
      <c r="L3474" s="9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 s="5">
        <f t="shared" si="217"/>
        <v>88.739130434782609</v>
      </c>
      <c r="S3474" s="5" t="s">
        <v>8314</v>
      </c>
      <c r="T3474" s="5" t="s">
        <v>8315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42083.852083333331</v>
      </c>
      <c r="K3475">
        <v>1425067296</v>
      </c>
      <c r="L3475" s="9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 s="5">
        <f t="shared" si="217"/>
        <v>148.4848484848485</v>
      </c>
      <c r="S3475" s="5" t="s">
        <v>8314</v>
      </c>
      <c r="T3475" s="5" t="s">
        <v>8315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42571.501516203702</v>
      </c>
      <c r="K3476">
        <v>1466424131</v>
      </c>
      <c r="L3476" s="9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 s="5">
        <f t="shared" si="217"/>
        <v>51.794871794871796</v>
      </c>
      <c r="S3476" s="5" t="s">
        <v>8314</v>
      </c>
      <c r="T3476" s="5" t="s">
        <v>8315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41946</v>
      </c>
      <c r="K3477">
        <v>1412629704</v>
      </c>
      <c r="L3477" s="9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 s="5">
        <f t="shared" si="217"/>
        <v>20</v>
      </c>
      <c r="S3477" s="5" t="s">
        <v>8314</v>
      </c>
      <c r="T3477" s="5" t="s">
        <v>8315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41939.125</v>
      </c>
      <c r="K3478">
        <v>1412836990</v>
      </c>
      <c r="L3478" s="9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 s="5">
        <f t="shared" si="217"/>
        <v>52</v>
      </c>
      <c r="S3478" s="5" t="s">
        <v>8314</v>
      </c>
      <c r="T3478" s="5" t="s">
        <v>8315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42141.125</v>
      </c>
      <c r="K3479">
        <v>1430761243</v>
      </c>
      <c r="L3479" s="9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 s="5">
        <f t="shared" si="217"/>
        <v>53.230769230769234</v>
      </c>
      <c r="S3479" s="5" t="s">
        <v>8314</v>
      </c>
      <c r="T3479" s="5" t="s">
        <v>8315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42079.875</v>
      </c>
      <c r="K3480">
        <v>1424296822</v>
      </c>
      <c r="L3480" s="9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112.85000000000001</v>
      </c>
      <c r="R3480" s="5">
        <f t="shared" si="217"/>
        <v>39.596491228070178</v>
      </c>
      <c r="S3480" s="5" t="s">
        <v>8314</v>
      </c>
      <c r="T3480" s="5" t="s">
        <v>8315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41811.855092592588</v>
      </c>
      <c r="K3481">
        <v>1400790680</v>
      </c>
      <c r="L3481" s="9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 s="5">
        <f t="shared" si="217"/>
        <v>34.25</v>
      </c>
      <c r="S3481" s="5" t="s">
        <v>8314</v>
      </c>
      <c r="T3481" s="5" t="s">
        <v>8315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42195.875</v>
      </c>
      <c r="K3482">
        <v>1434440227</v>
      </c>
      <c r="L3482" s="9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142.66666666666669</v>
      </c>
      <c r="R3482" s="5">
        <f t="shared" si="217"/>
        <v>164.61538461538461</v>
      </c>
      <c r="S3482" s="5" t="s">
        <v>8314</v>
      </c>
      <c r="T3482" s="5" t="s">
        <v>8315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42006.24754629629</v>
      </c>
      <c r="K3483">
        <v>1418709388</v>
      </c>
      <c r="L3483" s="9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 s="5">
        <f t="shared" si="217"/>
        <v>125.05263157894737</v>
      </c>
      <c r="S3483" s="5" t="s">
        <v>8314</v>
      </c>
      <c r="T3483" s="5" t="s">
        <v>8315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41826.771597222221</v>
      </c>
      <c r="K3484">
        <v>1402079466</v>
      </c>
      <c r="L3484" s="9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 s="5">
        <f t="shared" si="217"/>
        <v>51.875</v>
      </c>
      <c r="S3484" s="5" t="s">
        <v>8314</v>
      </c>
      <c r="T3484" s="5" t="s">
        <v>8315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41823.668761574074</v>
      </c>
      <c r="K3485">
        <v>1401811381</v>
      </c>
      <c r="L3485" s="9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 s="5">
        <f t="shared" si="217"/>
        <v>40.285714285714285</v>
      </c>
      <c r="S3485" s="5" t="s">
        <v>8314</v>
      </c>
      <c r="T3485" s="5" t="s">
        <v>8315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42536.760405092587</v>
      </c>
      <c r="K3486">
        <v>1463422499</v>
      </c>
      <c r="L3486" s="9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114.24000000000001</v>
      </c>
      <c r="R3486" s="5">
        <f t="shared" si="217"/>
        <v>64.909090909090907</v>
      </c>
      <c r="S3486" s="5" t="s">
        <v>8314</v>
      </c>
      <c r="T3486" s="5" t="s">
        <v>8315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42402.693055555559</v>
      </c>
      <c r="K3487">
        <v>1451839080</v>
      </c>
      <c r="L3487" s="9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 s="5">
        <f t="shared" si="217"/>
        <v>55.333333333333336</v>
      </c>
      <c r="S3487" s="5" t="s">
        <v>8314</v>
      </c>
      <c r="T3487" s="5" t="s">
        <v>8315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42158.290972222225</v>
      </c>
      <c r="K3488">
        <v>1430600401</v>
      </c>
      <c r="L3488" s="9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155.20000000000002</v>
      </c>
      <c r="R3488" s="5">
        <f t="shared" si="217"/>
        <v>83.142857142857139</v>
      </c>
      <c r="S3488" s="5" t="s">
        <v>8314</v>
      </c>
      <c r="T3488" s="5" t="s">
        <v>8315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42179.940416666665</v>
      </c>
      <c r="K3489">
        <v>1432593252</v>
      </c>
      <c r="L3489" s="9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127.75000000000001</v>
      </c>
      <c r="R3489" s="5">
        <f t="shared" si="217"/>
        <v>38.712121212121211</v>
      </c>
      <c r="S3489" s="5" t="s">
        <v>8314</v>
      </c>
      <c r="T3489" s="5" t="s">
        <v>8315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42111.666666666672</v>
      </c>
      <c r="K3490">
        <v>1427221560</v>
      </c>
      <c r="L3490" s="9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 s="5">
        <f t="shared" si="217"/>
        <v>125.37931034482759</v>
      </c>
      <c r="S3490" s="5" t="s">
        <v>8314</v>
      </c>
      <c r="T3490" s="5" t="s">
        <v>8315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41783.875</v>
      </c>
      <c r="K3491">
        <v>1398352531</v>
      </c>
      <c r="L3491" s="9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 s="5">
        <f t="shared" si="217"/>
        <v>78.263888888888886</v>
      </c>
      <c r="S3491" s="5" t="s">
        <v>8314</v>
      </c>
      <c r="T3491" s="5" t="s">
        <v>8315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42473.802361111113</v>
      </c>
      <c r="K3492">
        <v>1457982924</v>
      </c>
      <c r="L3492" s="9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127.49999999999999</v>
      </c>
      <c r="R3492" s="5">
        <f t="shared" si="217"/>
        <v>47.222222222222221</v>
      </c>
      <c r="S3492" s="5" t="s">
        <v>8314</v>
      </c>
      <c r="T3492" s="5" t="s">
        <v>8315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42142.249814814815</v>
      </c>
      <c r="K3493">
        <v>1430114384</v>
      </c>
      <c r="L3493" s="9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158.20000000000002</v>
      </c>
      <c r="R3493" s="5">
        <f t="shared" si="217"/>
        <v>79.099999999999994</v>
      </c>
      <c r="S3493" s="5" t="s">
        <v>8314</v>
      </c>
      <c r="T3493" s="5" t="s">
        <v>8315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42303.009224537032</v>
      </c>
      <c r="K3494">
        <v>1442794397</v>
      </c>
      <c r="L3494" s="9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 s="5">
        <f t="shared" si="217"/>
        <v>114.29199999999999</v>
      </c>
      <c r="S3494" s="5" t="s">
        <v>8314</v>
      </c>
      <c r="T3494" s="5" t="s">
        <v>8315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41868.21597222222</v>
      </c>
      <c r="K3495">
        <v>1406580436</v>
      </c>
      <c r="L3495" s="9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 s="5">
        <f t="shared" si="217"/>
        <v>51.724137931034484</v>
      </c>
      <c r="S3495" s="5" t="s">
        <v>8314</v>
      </c>
      <c r="T3495" s="5" t="s">
        <v>8315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42700.25</v>
      </c>
      <c r="K3496">
        <v>1479186575</v>
      </c>
      <c r="L3496" s="9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 s="5">
        <f t="shared" si="217"/>
        <v>30.76923076923077</v>
      </c>
      <c r="S3496" s="5" t="s">
        <v>8314</v>
      </c>
      <c r="T3496" s="5" t="s">
        <v>8315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41944.720833333333</v>
      </c>
      <c r="K3497">
        <v>1412360309</v>
      </c>
      <c r="L3497" s="9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 s="5">
        <f t="shared" si="217"/>
        <v>74.208333333333329</v>
      </c>
      <c r="S3497" s="5" t="s">
        <v>8314</v>
      </c>
      <c r="T3497" s="5" t="s">
        <v>8315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42624.846828703703</v>
      </c>
      <c r="K3498">
        <v>1470169166</v>
      </c>
      <c r="L3498" s="9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 s="5">
        <f t="shared" si="217"/>
        <v>47.846153846153847</v>
      </c>
      <c r="S3498" s="5" t="s">
        <v>8314</v>
      </c>
      <c r="T3498" s="5" t="s">
        <v>8315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42523.916666666672</v>
      </c>
      <c r="K3499">
        <v>1463852904</v>
      </c>
      <c r="L3499" s="9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 s="5">
        <f t="shared" si="217"/>
        <v>34.408163265306122</v>
      </c>
      <c r="S3499" s="5" t="s">
        <v>8314</v>
      </c>
      <c r="T3499" s="5" t="s">
        <v>8315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42518.905555555553</v>
      </c>
      <c r="K3500">
        <v>1459309704</v>
      </c>
      <c r="L3500" s="9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 s="5">
        <f t="shared" si="217"/>
        <v>40.238095238095241</v>
      </c>
      <c r="S3500" s="5" t="s">
        <v>8314</v>
      </c>
      <c r="T3500" s="5" t="s">
        <v>8315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42186.290972222225</v>
      </c>
      <c r="K3501">
        <v>1431046325</v>
      </c>
      <c r="L3501" s="9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 s="5">
        <f t="shared" si="217"/>
        <v>60.285714285714285</v>
      </c>
      <c r="S3501" s="5" t="s">
        <v>8314</v>
      </c>
      <c r="T3501" s="5" t="s">
        <v>8315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42436.207638888889</v>
      </c>
      <c r="K3502">
        <v>1455919438</v>
      </c>
      <c r="L3502" s="9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 s="5">
        <f t="shared" si="217"/>
        <v>25.30952380952381</v>
      </c>
      <c r="S3502" s="5" t="s">
        <v>8314</v>
      </c>
      <c r="T3502" s="5" t="s">
        <v>8315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42258.763831018514</v>
      </c>
      <c r="K3503">
        <v>1439835595</v>
      </c>
      <c r="L3503" s="9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100.66666666666666</v>
      </c>
      <c r="R3503" s="5">
        <f t="shared" si="217"/>
        <v>35.952380952380949</v>
      </c>
      <c r="S3503" s="5" t="s">
        <v>8314</v>
      </c>
      <c r="T3503" s="5" t="s">
        <v>8315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42445.165972222225</v>
      </c>
      <c r="K3504">
        <v>1456862924</v>
      </c>
      <c r="L3504" s="9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 s="5">
        <f t="shared" si="217"/>
        <v>136</v>
      </c>
      <c r="S3504" s="5" t="s">
        <v>8314</v>
      </c>
      <c r="T3504" s="5" t="s">
        <v>8315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42575.478333333333</v>
      </c>
      <c r="K3505">
        <v>1466767728</v>
      </c>
      <c r="L3505" s="9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107.55999999999999</v>
      </c>
      <c r="R3505" s="5">
        <f t="shared" si="217"/>
        <v>70.763157894736835</v>
      </c>
      <c r="S3505" s="5" t="s">
        <v>8314</v>
      </c>
      <c r="T3505" s="5" t="s">
        <v>8315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42327.790405092594</v>
      </c>
      <c r="K3506">
        <v>1445363891</v>
      </c>
      <c r="L3506" s="9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 s="5">
        <f t="shared" si="217"/>
        <v>125</v>
      </c>
      <c r="S3506" s="5" t="s">
        <v>8314</v>
      </c>
      <c r="T3506" s="5" t="s">
        <v>8315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41772.166666666664</v>
      </c>
      <c r="K3507">
        <v>1398983245</v>
      </c>
      <c r="L3507" s="9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 s="5">
        <f t="shared" si="217"/>
        <v>66.512820512820511</v>
      </c>
      <c r="S3507" s="5" t="s">
        <v>8314</v>
      </c>
      <c r="T3507" s="5" t="s">
        <v>8315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41874.734259259261</v>
      </c>
      <c r="K3508">
        <v>1404927440</v>
      </c>
      <c r="L3508" s="9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101.49999999999999</v>
      </c>
      <c r="R3508" s="5">
        <f t="shared" si="217"/>
        <v>105</v>
      </c>
      <c r="S3508" s="5" t="s">
        <v>8314</v>
      </c>
      <c r="T3508" s="5" t="s">
        <v>8315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42521.92288194444</v>
      </c>
      <c r="K3509">
        <v>1462140537</v>
      </c>
      <c r="L3509" s="9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 s="5">
        <f t="shared" si="217"/>
        <v>145</v>
      </c>
      <c r="S3509" s="5" t="s">
        <v>8314</v>
      </c>
      <c r="T3509" s="5" t="s">
        <v>8315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42500.875</v>
      </c>
      <c r="K3510">
        <v>1460914253</v>
      </c>
      <c r="L3510" s="9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 s="5">
        <f t="shared" si="217"/>
        <v>12</v>
      </c>
      <c r="S3510" s="5" t="s">
        <v>8314</v>
      </c>
      <c r="T3510" s="5" t="s">
        <v>8315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41964.204861111109</v>
      </c>
      <c r="K3511">
        <v>1415392666</v>
      </c>
      <c r="L3511" s="9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 s="5">
        <f t="shared" si="217"/>
        <v>96.666666666666671</v>
      </c>
      <c r="S3511" s="5" t="s">
        <v>8314</v>
      </c>
      <c r="T3511" s="5" t="s">
        <v>8315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41822.62090277778</v>
      </c>
      <c r="K3512">
        <v>1402584846</v>
      </c>
      <c r="L3512" s="9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 s="5">
        <f t="shared" si="217"/>
        <v>60.333333333333336</v>
      </c>
      <c r="S3512" s="5" t="s">
        <v>8314</v>
      </c>
      <c r="T3512" s="5" t="s">
        <v>8315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41950.770833333336</v>
      </c>
      <c r="K3513">
        <v>1413406695</v>
      </c>
      <c r="L3513" s="9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 s="5">
        <f t="shared" si="217"/>
        <v>79.89473684210526</v>
      </c>
      <c r="S3513" s="5" t="s">
        <v>8314</v>
      </c>
      <c r="T3513" s="5" t="s">
        <v>8315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42117.49527777778</v>
      </c>
      <c r="K3514">
        <v>1424609592</v>
      </c>
      <c r="L3514" s="9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 s="5">
        <f t="shared" si="217"/>
        <v>58.823529411764703</v>
      </c>
      <c r="S3514" s="5" t="s">
        <v>8314</v>
      </c>
      <c r="T3514" s="5" t="s">
        <v>8315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41794.207638888889</v>
      </c>
      <c r="K3515">
        <v>1400725112</v>
      </c>
      <c r="L3515" s="9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 s="5">
        <f t="shared" si="217"/>
        <v>75.340909090909093</v>
      </c>
      <c r="S3515" s="5" t="s">
        <v>8314</v>
      </c>
      <c r="T3515" s="5" t="s">
        <v>8315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42037.207638888889</v>
      </c>
      <c r="K3516">
        <v>1421439552</v>
      </c>
      <c r="L3516" s="9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110.00000000000001</v>
      </c>
      <c r="R3516" s="5">
        <f t="shared" si="217"/>
        <v>55</v>
      </c>
      <c r="S3516" s="5" t="s">
        <v>8314</v>
      </c>
      <c r="T3516" s="5" t="s">
        <v>8315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42155.772812499999</v>
      </c>
      <c r="K3517">
        <v>1430505171</v>
      </c>
      <c r="L3517" s="9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102.66666666666666</v>
      </c>
      <c r="R3517" s="5">
        <f t="shared" si="217"/>
        <v>66.956521739130437</v>
      </c>
      <c r="S3517" s="5" t="s">
        <v>8314</v>
      </c>
      <c r="T3517" s="5" t="s">
        <v>8315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41890.125</v>
      </c>
      <c r="K3518">
        <v>1407197670</v>
      </c>
      <c r="L3518" s="9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 s="5">
        <f t="shared" si="217"/>
        <v>227.27272727272728</v>
      </c>
      <c r="S3518" s="5" t="s">
        <v>8314</v>
      </c>
      <c r="T3518" s="5" t="s">
        <v>8315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41824.458333333336</v>
      </c>
      <c r="K3519">
        <v>1401910634</v>
      </c>
      <c r="L3519" s="9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 s="5">
        <f t="shared" si="217"/>
        <v>307.69230769230768</v>
      </c>
      <c r="S3519" s="5" t="s">
        <v>8314</v>
      </c>
      <c r="T3519" s="5" t="s">
        <v>8315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41914.597916666666</v>
      </c>
      <c r="K3520">
        <v>1410461299</v>
      </c>
      <c r="L3520" s="9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110.04599999999999</v>
      </c>
      <c r="R3520" s="5">
        <f t="shared" si="217"/>
        <v>50.020909090909093</v>
      </c>
      <c r="S3520" s="5" t="s">
        <v>8314</v>
      </c>
      <c r="T3520" s="5" t="s">
        <v>8315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42067.598958333328</v>
      </c>
      <c r="K3521">
        <v>1422886950</v>
      </c>
      <c r="L3521" s="9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101.35000000000001</v>
      </c>
      <c r="R3521" s="5">
        <f t="shared" si="217"/>
        <v>72.392857142857139</v>
      </c>
      <c r="S3521" s="5" t="s">
        <v>8314</v>
      </c>
      <c r="T3521" s="5" t="s">
        <v>8315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42253.57430555555</v>
      </c>
      <c r="K3522">
        <v>1439322412</v>
      </c>
      <c r="L3522" s="9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(E3522/D3522)*100</f>
        <v>100.75</v>
      </c>
      <c r="R3522" s="5">
        <f t="shared" ref="R3522:R3585" si="221">E3522/N3522</f>
        <v>95.952380952380949</v>
      </c>
      <c r="S3522" s="5" t="s">
        <v>8314</v>
      </c>
      <c r="T3522" s="5" t="s">
        <v>8315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</f>
        <v>41911.361342592594</v>
      </c>
      <c r="K3523">
        <v>1409388020</v>
      </c>
      <c r="L3523" s="9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169.42857142857144</v>
      </c>
      <c r="R3523" s="5">
        <f t="shared" si="221"/>
        <v>45.615384615384613</v>
      </c>
      <c r="S3523" s="5" t="s">
        <v>8314</v>
      </c>
      <c r="T3523" s="5" t="s">
        <v>8315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42262.420833333337</v>
      </c>
      <c r="K3524">
        <v>1439924246</v>
      </c>
      <c r="L3524" s="9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 s="5">
        <f t="shared" si="221"/>
        <v>41.029411764705884</v>
      </c>
      <c r="S3524" s="5" t="s">
        <v>8314</v>
      </c>
      <c r="T3524" s="5" t="s">
        <v>8315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42638.958333333328</v>
      </c>
      <c r="K3525">
        <v>1469871148</v>
      </c>
      <c r="L3525" s="9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 s="5">
        <f t="shared" si="221"/>
        <v>56.825000000000003</v>
      </c>
      <c r="S3525" s="5" t="s">
        <v>8314</v>
      </c>
      <c r="T3525" s="5" t="s">
        <v>8315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41895.166666666664</v>
      </c>
      <c r="K3526">
        <v>1409336373</v>
      </c>
      <c r="L3526" s="9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 s="5">
        <f t="shared" si="221"/>
        <v>137.24324324324326</v>
      </c>
      <c r="S3526" s="5" t="s">
        <v>8314</v>
      </c>
      <c r="T3526" s="5" t="s">
        <v>8315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42225.666666666672</v>
      </c>
      <c r="K3527">
        <v>1438188106</v>
      </c>
      <c r="L3527" s="9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 s="5">
        <f t="shared" si="221"/>
        <v>75.714285714285708</v>
      </c>
      <c r="S3527" s="5" t="s">
        <v>8314</v>
      </c>
      <c r="T3527" s="5" t="s">
        <v>8315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42488.249305555553</v>
      </c>
      <c r="K3528">
        <v>1459411371</v>
      </c>
      <c r="L3528" s="9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 s="5">
        <f t="shared" si="221"/>
        <v>99</v>
      </c>
      <c r="S3528" s="5" t="s">
        <v>8314</v>
      </c>
      <c r="T3528" s="5" t="s">
        <v>8315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42196.165972222225</v>
      </c>
      <c r="K3529">
        <v>1434069205</v>
      </c>
      <c r="L3529" s="9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 s="5">
        <f t="shared" si="221"/>
        <v>81.569767441860463</v>
      </c>
      <c r="S3529" s="5" t="s">
        <v>8314</v>
      </c>
      <c r="T3529" s="5" t="s">
        <v>8315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42753.50136574074</v>
      </c>
      <c r="K3530">
        <v>1483012918</v>
      </c>
      <c r="L3530" s="9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101.15151515151514</v>
      </c>
      <c r="R3530" s="5">
        <f t="shared" si="221"/>
        <v>45.108108108108105</v>
      </c>
      <c r="S3530" s="5" t="s">
        <v>8314</v>
      </c>
      <c r="T3530" s="5" t="s">
        <v>8315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42198.041666666672</v>
      </c>
      <c r="K3531">
        <v>1434997018</v>
      </c>
      <c r="L3531" s="9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 s="5">
        <f t="shared" si="221"/>
        <v>36.666666666666664</v>
      </c>
      <c r="S3531" s="5" t="s">
        <v>8314</v>
      </c>
      <c r="T3531" s="5" t="s">
        <v>8315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42470.833333333328</v>
      </c>
      <c r="K3532">
        <v>1457881057</v>
      </c>
      <c r="L3532" s="9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 s="5">
        <f t="shared" si="221"/>
        <v>125</v>
      </c>
      <c r="S3532" s="5" t="s">
        <v>8314</v>
      </c>
      <c r="T3532" s="5" t="s">
        <v>8315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42551.654328703706</v>
      </c>
      <c r="K3533">
        <v>1464709334</v>
      </c>
      <c r="L3533" s="9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 s="5">
        <f t="shared" si="221"/>
        <v>49.230769230769234</v>
      </c>
      <c r="S3533" s="5" t="s">
        <v>8314</v>
      </c>
      <c r="T3533" s="5" t="s">
        <v>8315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41900.165972222225</v>
      </c>
      <c r="K3534">
        <v>1409667827</v>
      </c>
      <c r="L3534" s="9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118.95833333333334</v>
      </c>
      <c r="R3534" s="5">
        <f t="shared" si="221"/>
        <v>42.296296296296298</v>
      </c>
      <c r="S3534" s="5" t="s">
        <v>8314</v>
      </c>
      <c r="T3534" s="5" t="s">
        <v>8315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42319.802858796291</v>
      </c>
      <c r="K3535">
        <v>1444673767</v>
      </c>
      <c r="L3535" s="9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 s="5">
        <f t="shared" si="221"/>
        <v>78.875</v>
      </c>
      <c r="S3535" s="5" t="s">
        <v>8314</v>
      </c>
      <c r="T3535" s="5" t="s">
        <v>8315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42278.6252662037</v>
      </c>
      <c r="K3536">
        <v>1440687623</v>
      </c>
      <c r="L3536" s="9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156.20000000000002</v>
      </c>
      <c r="R3536" s="5">
        <f t="shared" si="221"/>
        <v>38.284313725490193</v>
      </c>
      <c r="S3536" s="5" t="s">
        <v>8314</v>
      </c>
      <c r="T3536" s="5" t="s">
        <v>8315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42279.75</v>
      </c>
      <c r="K3537">
        <v>1441120910</v>
      </c>
      <c r="L3537" s="9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 s="5">
        <f t="shared" si="221"/>
        <v>44.847826086956523</v>
      </c>
      <c r="S3537" s="5" t="s">
        <v>8314</v>
      </c>
      <c r="T3537" s="5" t="s">
        <v>8315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42358.499305555553</v>
      </c>
      <c r="K3538">
        <v>1448040425</v>
      </c>
      <c r="L3538" s="9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 s="5">
        <f t="shared" si="221"/>
        <v>13.529411764705882</v>
      </c>
      <c r="S3538" s="5" t="s">
        <v>8314</v>
      </c>
      <c r="T3538" s="5" t="s">
        <v>8315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41960.332638888889</v>
      </c>
      <c r="K3539">
        <v>1413016216</v>
      </c>
      <c r="L3539" s="9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 s="5">
        <f t="shared" si="221"/>
        <v>43.5</v>
      </c>
      <c r="S3539" s="5" t="s">
        <v>8314</v>
      </c>
      <c r="T3539" s="5" t="s">
        <v>8315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42599.420601851853</v>
      </c>
      <c r="K3540">
        <v>1469009140</v>
      </c>
      <c r="L3540" s="9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 s="5">
        <f t="shared" si="221"/>
        <v>30.951807228915662</v>
      </c>
      <c r="S3540" s="5" t="s">
        <v>8314</v>
      </c>
      <c r="T3540" s="5" t="s">
        <v>8315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42621.756041666667</v>
      </c>
      <c r="K3541">
        <v>1471543722</v>
      </c>
      <c r="L3541" s="9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 s="5">
        <f t="shared" si="221"/>
        <v>55.230769230769234</v>
      </c>
      <c r="S3541" s="5" t="s">
        <v>8314</v>
      </c>
      <c r="T3541" s="5" t="s">
        <v>8315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42547.003368055557</v>
      </c>
      <c r="K3542">
        <v>1464307491</v>
      </c>
      <c r="L3542" s="9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 s="5">
        <f t="shared" si="221"/>
        <v>46.125</v>
      </c>
      <c r="S3542" s="5" t="s">
        <v>8314</v>
      </c>
      <c r="T3542" s="5" t="s">
        <v>8315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42247.730034722219</v>
      </c>
      <c r="K3543">
        <v>1438882275</v>
      </c>
      <c r="L3543" s="9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 s="5">
        <f t="shared" si="221"/>
        <v>39.375</v>
      </c>
      <c r="S3543" s="5" t="s">
        <v>8314</v>
      </c>
      <c r="T3543" s="5" t="s">
        <v>8315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41889.599791666667</v>
      </c>
      <c r="K3544">
        <v>1404915822</v>
      </c>
      <c r="L3544" s="9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 s="5">
        <f t="shared" si="221"/>
        <v>66.152941176470591</v>
      </c>
      <c r="S3544" s="5" t="s">
        <v>8314</v>
      </c>
      <c r="T3544" s="5" t="s">
        <v>8315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42180.755312499998</v>
      </c>
      <c r="K3545">
        <v>1432663659</v>
      </c>
      <c r="L3545" s="9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104.66666666666666</v>
      </c>
      <c r="R3545" s="5">
        <f t="shared" si="221"/>
        <v>54.137931034482762</v>
      </c>
      <c r="S3545" s="5" t="s">
        <v>8314</v>
      </c>
      <c r="T3545" s="5" t="s">
        <v>8315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42070.831678240742</v>
      </c>
      <c r="K3546">
        <v>1423166257</v>
      </c>
      <c r="L3546" s="9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 s="5">
        <f t="shared" si="221"/>
        <v>104.16666666666667</v>
      </c>
      <c r="S3546" s="5" t="s">
        <v>8314</v>
      </c>
      <c r="T3546" s="5" t="s">
        <v>8315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42105.807395833333</v>
      </c>
      <c r="K3547">
        <v>1426188159</v>
      </c>
      <c r="L3547" s="9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 s="5">
        <f t="shared" si="221"/>
        <v>31.375</v>
      </c>
      <c r="S3547" s="5" t="s">
        <v>8314</v>
      </c>
      <c r="T3547" s="5" t="s">
        <v>8315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42095.165972222225</v>
      </c>
      <c r="K3548">
        <v>1426002684</v>
      </c>
      <c r="L3548" s="9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 s="5">
        <f t="shared" si="221"/>
        <v>59.210526315789473</v>
      </c>
      <c r="S3548" s="5" t="s">
        <v>8314</v>
      </c>
      <c r="T3548" s="5" t="s">
        <v>8315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42504.165972222225</v>
      </c>
      <c r="K3549">
        <v>1461117201</v>
      </c>
      <c r="L3549" s="9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114.40928571428573</v>
      </c>
      <c r="R3549" s="5">
        <f t="shared" si="221"/>
        <v>119.17633928571429</v>
      </c>
      <c r="S3549" s="5" t="s">
        <v>8314</v>
      </c>
      <c r="T3549" s="5" t="s">
        <v>8315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42434.041666666672</v>
      </c>
      <c r="K3550">
        <v>1455230214</v>
      </c>
      <c r="L3550" s="9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 s="5">
        <f t="shared" si="221"/>
        <v>164.61538461538461</v>
      </c>
      <c r="S3550" s="5" t="s">
        <v>8314</v>
      </c>
      <c r="T3550" s="5" t="s">
        <v>8315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42251.394363425927</v>
      </c>
      <c r="K3551">
        <v>1438939673</v>
      </c>
      <c r="L3551" s="9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 s="5">
        <f t="shared" si="221"/>
        <v>24.285714285714285</v>
      </c>
      <c r="S3551" s="5" t="s">
        <v>8314</v>
      </c>
      <c r="T3551" s="5" t="s">
        <v>8315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42492.893495370372</v>
      </c>
      <c r="K3552">
        <v>1459632398</v>
      </c>
      <c r="L3552" s="9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104.80000000000001</v>
      </c>
      <c r="R3552" s="5">
        <f t="shared" si="221"/>
        <v>40.9375</v>
      </c>
      <c r="S3552" s="5" t="s">
        <v>8314</v>
      </c>
      <c r="T3552" s="5" t="s">
        <v>8315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41781.921527777777</v>
      </c>
      <c r="K3553">
        <v>1398342170</v>
      </c>
      <c r="L3553" s="9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 s="5">
        <f t="shared" si="221"/>
        <v>61.1</v>
      </c>
      <c r="S3553" s="5" t="s">
        <v>8314</v>
      </c>
      <c r="T3553" s="5" t="s">
        <v>8315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41818.587083333332</v>
      </c>
      <c r="K3554">
        <v>1401372324</v>
      </c>
      <c r="L3554" s="9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 s="5">
        <f t="shared" si="221"/>
        <v>38.65</v>
      </c>
      <c r="S3554" s="5" t="s">
        <v>8314</v>
      </c>
      <c r="T3554" s="5" t="s">
        <v>8315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42228</v>
      </c>
      <c r="K3555">
        <v>1436575280</v>
      </c>
      <c r="L3555" s="9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106.27272727272728</v>
      </c>
      <c r="R3555" s="5">
        <f t="shared" si="221"/>
        <v>56.20192307692308</v>
      </c>
      <c r="S3555" s="5" t="s">
        <v>8314</v>
      </c>
      <c r="T3555" s="5" t="s">
        <v>8315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42046.708333333328</v>
      </c>
      <c r="K3556">
        <v>1421025159</v>
      </c>
      <c r="L3556" s="9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113.42219999999999</v>
      </c>
      <c r="R3556" s="5">
        <f t="shared" si="221"/>
        <v>107.00207547169811</v>
      </c>
      <c r="S3556" s="5" t="s">
        <v>8314</v>
      </c>
      <c r="T3556" s="5" t="s">
        <v>8315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42691.483726851846</v>
      </c>
      <c r="K3557">
        <v>1476786994</v>
      </c>
      <c r="L3557" s="9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 s="5">
        <f t="shared" si="221"/>
        <v>171.42857142857142</v>
      </c>
      <c r="S3557" s="5" t="s">
        <v>8314</v>
      </c>
      <c r="T3557" s="5" t="s">
        <v>8315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41868.649583333332</v>
      </c>
      <c r="K3558">
        <v>1403105724</v>
      </c>
      <c r="L3558" s="9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100.45454545454547</v>
      </c>
      <c r="R3558" s="5">
        <f t="shared" si="221"/>
        <v>110.5</v>
      </c>
      <c r="S3558" s="5" t="s">
        <v>8314</v>
      </c>
      <c r="T3558" s="5" t="s">
        <v>8315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41764.276747685188</v>
      </c>
      <c r="K3559">
        <v>1396334311</v>
      </c>
      <c r="L3559" s="9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100.03599999999999</v>
      </c>
      <c r="R3559" s="5">
        <f t="shared" si="221"/>
        <v>179.27598566308242</v>
      </c>
      <c r="S3559" s="5" t="s">
        <v>8314</v>
      </c>
      <c r="T3559" s="5" t="s">
        <v>8315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42181.875</v>
      </c>
      <c r="K3560">
        <v>1431718575</v>
      </c>
      <c r="L3560" s="9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 s="5">
        <f t="shared" si="221"/>
        <v>22.90909090909091</v>
      </c>
      <c r="S3560" s="5" t="s">
        <v>8314</v>
      </c>
      <c r="T3560" s="5" t="s">
        <v>8315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42216.373611111107</v>
      </c>
      <c r="K3561">
        <v>1436408308</v>
      </c>
      <c r="L3561" s="9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103.49999999999999</v>
      </c>
      <c r="R3561" s="5">
        <f t="shared" si="221"/>
        <v>43.125</v>
      </c>
      <c r="S3561" s="5" t="s">
        <v>8314</v>
      </c>
      <c r="T3561" s="5" t="s">
        <v>8315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42151.114583333328</v>
      </c>
      <c r="K3562">
        <v>1429651266</v>
      </c>
      <c r="L3562" s="9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108.43750000000001</v>
      </c>
      <c r="R3562" s="5">
        <f t="shared" si="221"/>
        <v>46.891891891891895</v>
      </c>
      <c r="S3562" s="5" t="s">
        <v>8314</v>
      </c>
      <c r="T3562" s="5" t="s">
        <v>8315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42221.774999999994</v>
      </c>
      <c r="K3563">
        <v>1437236378</v>
      </c>
      <c r="L3563" s="9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 s="5">
        <f t="shared" si="221"/>
        <v>47.407407407407405</v>
      </c>
      <c r="S3563" s="5" t="s">
        <v>8314</v>
      </c>
      <c r="T3563" s="5" t="s">
        <v>8315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42442.916666666672</v>
      </c>
      <c r="K3564">
        <v>1457115427</v>
      </c>
      <c r="L3564" s="9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 s="5">
        <f t="shared" si="221"/>
        <v>15.129032258064516</v>
      </c>
      <c r="S3564" s="5" t="s">
        <v>8314</v>
      </c>
      <c r="T3564" s="5" t="s">
        <v>8315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42583.791666666672</v>
      </c>
      <c r="K3565">
        <v>1467648456</v>
      </c>
      <c r="L3565" s="9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105.49000000000002</v>
      </c>
      <c r="R3565" s="5">
        <f t="shared" si="221"/>
        <v>21.098000000000003</v>
      </c>
      <c r="S3565" s="5" t="s">
        <v>8314</v>
      </c>
      <c r="T3565" s="5" t="s">
        <v>8315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42282.666666666672</v>
      </c>
      <c r="K3566">
        <v>1440082649</v>
      </c>
      <c r="L3566" s="9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100.49999999999999</v>
      </c>
      <c r="R3566" s="5">
        <f t="shared" si="221"/>
        <v>59.117647058823529</v>
      </c>
      <c r="S3566" s="5" t="s">
        <v>8314</v>
      </c>
      <c r="T3566" s="5" t="s">
        <v>8315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42004.743148148147</v>
      </c>
      <c r="K3567">
        <v>1417456208</v>
      </c>
      <c r="L3567" s="9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130.55555555555557</v>
      </c>
      <c r="R3567" s="5">
        <f t="shared" si="221"/>
        <v>97.916666666666671</v>
      </c>
      <c r="S3567" s="5" t="s">
        <v>8314</v>
      </c>
      <c r="T3567" s="5" t="s">
        <v>8315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42027.507905092592</v>
      </c>
      <c r="K3568">
        <v>1419423083</v>
      </c>
      <c r="L3568" s="9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104.75000000000001</v>
      </c>
      <c r="R3568" s="5">
        <f t="shared" si="221"/>
        <v>55.131578947368418</v>
      </c>
      <c r="S3568" s="5" t="s">
        <v>8314</v>
      </c>
      <c r="T3568" s="5" t="s">
        <v>8315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42165.810694444444</v>
      </c>
      <c r="K3569">
        <v>1431372444</v>
      </c>
      <c r="L3569" s="9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108.80000000000001</v>
      </c>
      <c r="R3569" s="5">
        <f t="shared" si="221"/>
        <v>26.536585365853657</v>
      </c>
      <c r="S3569" s="5" t="s">
        <v>8314</v>
      </c>
      <c r="T3569" s="5" t="s">
        <v>8315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41899.740671296298</v>
      </c>
      <c r="K3570">
        <v>1408383994</v>
      </c>
      <c r="L3570" s="9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111.00000000000001</v>
      </c>
      <c r="R3570" s="5">
        <f t="shared" si="221"/>
        <v>58.421052631578945</v>
      </c>
      <c r="S3570" s="5" t="s">
        <v>8314</v>
      </c>
      <c r="T3570" s="5" t="s">
        <v>8315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42012.688611111109</v>
      </c>
      <c r="K3571">
        <v>1418142696</v>
      </c>
      <c r="L3571" s="9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100.47999999999999</v>
      </c>
      <c r="R3571" s="5">
        <f t="shared" si="221"/>
        <v>122.53658536585365</v>
      </c>
      <c r="S3571" s="5" t="s">
        <v>8314</v>
      </c>
      <c r="T3571" s="5" t="s">
        <v>8315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42004.291666666672</v>
      </c>
      <c r="K3572">
        <v>1417593483</v>
      </c>
      <c r="L3572" s="9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 s="5">
        <f t="shared" si="221"/>
        <v>87.961538461538467</v>
      </c>
      <c r="S3572" s="5" t="s">
        <v>8314</v>
      </c>
      <c r="T3572" s="5" t="s">
        <v>8315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41942.858946759261</v>
      </c>
      <c r="K3573">
        <v>1412109413</v>
      </c>
      <c r="L3573" s="9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 s="5">
        <f t="shared" si="221"/>
        <v>73.239999999999995</v>
      </c>
      <c r="S3573" s="5" t="s">
        <v>8314</v>
      </c>
      <c r="T3573" s="5" t="s">
        <v>8315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42176.570393518516</v>
      </c>
      <c r="K3574">
        <v>1432302082</v>
      </c>
      <c r="L3574" s="9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 s="5">
        <f t="shared" si="221"/>
        <v>55.555555555555557</v>
      </c>
      <c r="S3574" s="5" t="s">
        <v>8314</v>
      </c>
      <c r="T3574" s="5" t="s">
        <v>8315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41951.417199074072</v>
      </c>
      <c r="K3575">
        <v>1412845246</v>
      </c>
      <c r="L3575" s="9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 s="5">
        <f t="shared" si="221"/>
        <v>39.53846153846154</v>
      </c>
      <c r="S3575" s="5" t="s">
        <v>8314</v>
      </c>
      <c r="T3575" s="5" t="s">
        <v>8315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41956.984351851846</v>
      </c>
      <c r="K3576">
        <v>1413326248</v>
      </c>
      <c r="L3576" s="9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 s="5">
        <f t="shared" si="221"/>
        <v>136.77777777777777</v>
      </c>
      <c r="S3576" s="5" t="s">
        <v>8314</v>
      </c>
      <c r="T3576" s="5" t="s">
        <v>8315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42593.165972222225</v>
      </c>
      <c r="K3577">
        <v>1468176527</v>
      </c>
      <c r="L3577" s="9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101.33000000000001</v>
      </c>
      <c r="R3577" s="5">
        <f t="shared" si="221"/>
        <v>99.343137254901961</v>
      </c>
      <c r="S3577" s="5" t="s">
        <v>8314</v>
      </c>
      <c r="T3577" s="5" t="s">
        <v>8315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42709.590902777782</v>
      </c>
      <c r="K3578">
        <v>1475759454</v>
      </c>
      <c r="L3578" s="9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 s="5">
        <f t="shared" si="221"/>
        <v>20</v>
      </c>
      <c r="S3578" s="5" t="s">
        <v>8314</v>
      </c>
      <c r="T3578" s="5" t="s">
        <v>8315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42120.26944444445</v>
      </c>
      <c r="K3579">
        <v>1427741583</v>
      </c>
      <c r="L3579" s="9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 s="5">
        <f t="shared" si="221"/>
        <v>28.888888888888889</v>
      </c>
      <c r="S3579" s="5" t="s">
        <v>8314</v>
      </c>
      <c r="T3579" s="5" t="s">
        <v>8315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42490.733530092592</v>
      </c>
      <c r="K3580">
        <v>1459445777</v>
      </c>
      <c r="L3580" s="9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 s="5">
        <f t="shared" si="221"/>
        <v>40.545945945945945</v>
      </c>
      <c r="S3580" s="5" t="s">
        <v>8314</v>
      </c>
      <c r="T3580" s="5" t="s">
        <v>8315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42460.720555555556</v>
      </c>
      <c r="K3581">
        <v>1456856256</v>
      </c>
      <c r="L3581" s="9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 s="5">
        <f t="shared" si="221"/>
        <v>35.714285714285715</v>
      </c>
      <c r="S3581" s="5" t="s">
        <v>8314</v>
      </c>
      <c r="T3581" s="5" t="s">
        <v>8315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42064.207638888889</v>
      </c>
      <c r="K3582">
        <v>1421900022</v>
      </c>
      <c r="L3582" s="9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 s="5">
        <f t="shared" si="221"/>
        <v>37.962962962962962</v>
      </c>
      <c r="S3582" s="5" t="s">
        <v>8314</v>
      </c>
      <c r="T3582" s="5" t="s">
        <v>8315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41850.471180555556</v>
      </c>
      <c r="K3583">
        <v>1405509510</v>
      </c>
      <c r="L3583" s="9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 s="5">
        <f t="shared" si="221"/>
        <v>33.333333333333336</v>
      </c>
      <c r="S3583" s="5" t="s">
        <v>8314</v>
      </c>
      <c r="T3583" s="5" t="s">
        <v>8315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42465.095856481479</v>
      </c>
      <c r="K3584">
        <v>1458613082</v>
      </c>
      <c r="L3584" s="9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 s="5">
        <f t="shared" si="221"/>
        <v>58.571428571428569</v>
      </c>
      <c r="S3584" s="5" t="s">
        <v>8314</v>
      </c>
      <c r="T3584" s="5" t="s">
        <v>8315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42478.384317129632</v>
      </c>
      <c r="K3585">
        <v>1455790405</v>
      </c>
      <c r="L3585" s="9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 s="5">
        <f t="shared" si="221"/>
        <v>135.625</v>
      </c>
      <c r="S3585" s="5" t="s">
        <v>8314</v>
      </c>
      <c r="T3585" s="5" t="s">
        <v>8315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42198.316481481481</v>
      </c>
      <c r="K3586">
        <v>1434180944</v>
      </c>
      <c r="L3586" s="9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(E3586/D3586)*100</f>
        <v>115.5</v>
      </c>
      <c r="R3586" s="5">
        <f t="shared" ref="R3586:R3649" si="225">E3586/N3586</f>
        <v>30.9375</v>
      </c>
      <c r="S3586" s="5" t="s">
        <v>8314</v>
      </c>
      <c r="T3586" s="5" t="s">
        <v>8315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</f>
        <v>41994.716319444444</v>
      </c>
      <c r="K3587">
        <v>1416589890</v>
      </c>
      <c r="L3587" s="9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119.11764705882352</v>
      </c>
      <c r="R3587" s="5">
        <f t="shared" si="225"/>
        <v>176.08695652173913</v>
      </c>
      <c r="S3587" s="5" t="s">
        <v>8314</v>
      </c>
      <c r="T3587" s="5" t="s">
        <v>8315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42636.697569444441</v>
      </c>
      <c r="K3588">
        <v>1469465070</v>
      </c>
      <c r="L3588" s="9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109.42666666666668</v>
      </c>
      <c r="R3588" s="5">
        <f t="shared" si="225"/>
        <v>151.9814814814815</v>
      </c>
      <c r="S3588" s="5" t="s">
        <v>8314</v>
      </c>
      <c r="T3588" s="5" t="s">
        <v>8315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42548.791666666672</v>
      </c>
      <c r="K3589">
        <v>1463144254</v>
      </c>
      <c r="L3589" s="9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 s="5">
        <f t="shared" si="225"/>
        <v>22.607142857142858</v>
      </c>
      <c r="S3589" s="5" t="s">
        <v>8314</v>
      </c>
      <c r="T3589" s="5" t="s">
        <v>8315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42123.958333333328</v>
      </c>
      <c r="K3590">
        <v>1428436410</v>
      </c>
      <c r="L3590" s="9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100.49999999999999</v>
      </c>
      <c r="R3590" s="5">
        <f t="shared" si="225"/>
        <v>18.272727272727273</v>
      </c>
      <c r="S3590" s="5" t="s">
        <v>8314</v>
      </c>
      <c r="T3590" s="5" t="s">
        <v>8315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42150.647534722222</v>
      </c>
      <c r="K3591">
        <v>1430494347</v>
      </c>
      <c r="L3591" s="9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127.49999999999999</v>
      </c>
      <c r="R3591" s="5">
        <f t="shared" si="225"/>
        <v>82.258064516129039</v>
      </c>
      <c r="S3591" s="5" t="s">
        <v>8314</v>
      </c>
      <c r="T3591" s="5" t="s">
        <v>8315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41932.333726851852</v>
      </c>
      <c r="K3592">
        <v>1411200034</v>
      </c>
      <c r="L3592" s="9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100.05999999999999</v>
      </c>
      <c r="R3592" s="5">
        <f t="shared" si="225"/>
        <v>68.534246575342465</v>
      </c>
      <c r="S3592" s="5" t="s">
        <v>8314</v>
      </c>
      <c r="T3592" s="5" t="s">
        <v>8315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42028.207638888889</v>
      </c>
      <c r="K3593">
        <v>1419979544</v>
      </c>
      <c r="L3593" s="9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 s="5">
        <f t="shared" si="225"/>
        <v>68.055555555555557</v>
      </c>
      <c r="S3593" s="5" t="s">
        <v>8314</v>
      </c>
      <c r="T3593" s="5" t="s">
        <v>8315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42046.207638888889</v>
      </c>
      <c r="K3594">
        <v>1418673307</v>
      </c>
      <c r="L3594" s="9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 s="5">
        <f t="shared" si="225"/>
        <v>72.714285714285708</v>
      </c>
      <c r="S3594" s="5" t="s">
        <v>8314</v>
      </c>
      <c r="T3594" s="5" t="s">
        <v>8315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42009.851388888885</v>
      </c>
      <c r="K3595">
        <v>1417469639</v>
      </c>
      <c r="L3595" s="9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 s="5">
        <f t="shared" si="225"/>
        <v>77.186046511627907</v>
      </c>
      <c r="S3595" s="5" t="s">
        <v>8314</v>
      </c>
      <c r="T3595" s="5" t="s">
        <v>8315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42617.066921296297</v>
      </c>
      <c r="K3596">
        <v>1470792982</v>
      </c>
      <c r="L3596" s="9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125.93749999999999</v>
      </c>
      <c r="R3596" s="5">
        <f t="shared" si="225"/>
        <v>55.972222222222221</v>
      </c>
      <c r="S3596" s="5" t="s">
        <v>8314</v>
      </c>
      <c r="T3596" s="5" t="s">
        <v>8315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42076.290972222225</v>
      </c>
      <c r="K3597">
        <v>1423959123</v>
      </c>
      <c r="L3597" s="9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 s="5">
        <f t="shared" si="225"/>
        <v>49.693548387096776</v>
      </c>
      <c r="S3597" s="5" t="s">
        <v>8314</v>
      </c>
      <c r="T3597" s="5" t="s">
        <v>8315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41877.715069444443</v>
      </c>
      <c r="K3598">
        <v>1407258582</v>
      </c>
      <c r="L3598" s="9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 s="5">
        <f t="shared" si="225"/>
        <v>79</v>
      </c>
      <c r="S3598" s="5" t="s">
        <v>8314</v>
      </c>
      <c r="T3598" s="5" t="s">
        <v>8315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42432.249305555553</v>
      </c>
      <c r="K3599">
        <v>1455717790</v>
      </c>
      <c r="L3599" s="9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102.60000000000001</v>
      </c>
      <c r="R3599" s="5">
        <f t="shared" si="225"/>
        <v>77.727272727272734</v>
      </c>
      <c r="S3599" s="5" t="s">
        <v>8314</v>
      </c>
      <c r="T3599" s="5" t="s">
        <v>8315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41885.207638888889</v>
      </c>
      <c r="K3600">
        <v>1408129822</v>
      </c>
      <c r="L3600" s="9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 s="5">
        <f t="shared" si="225"/>
        <v>40.777777777777779</v>
      </c>
      <c r="S3600" s="5" t="s">
        <v>8314</v>
      </c>
      <c r="T3600" s="5" t="s">
        <v>8315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42246</v>
      </c>
      <c r="K3601">
        <v>1438715077</v>
      </c>
      <c r="L3601" s="9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 s="5">
        <f t="shared" si="225"/>
        <v>59.411764705882355</v>
      </c>
      <c r="S3601" s="5" t="s">
        <v>8314</v>
      </c>
      <c r="T3601" s="5" t="s">
        <v>8315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42656.849120370374</v>
      </c>
      <c r="K3602">
        <v>1473970964</v>
      </c>
      <c r="L3602" s="9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 s="5">
        <f t="shared" si="225"/>
        <v>3.25</v>
      </c>
      <c r="S3602" s="5" t="s">
        <v>8314</v>
      </c>
      <c r="T3602" s="5" t="s">
        <v>8315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42020.99863425926</v>
      </c>
      <c r="K3603">
        <v>1418860682</v>
      </c>
      <c r="L3603" s="9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104.35000000000001</v>
      </c>
      <c r="R3603" s="5">
        <f t="shared" si="225"/>
        <v>39.377358490566039</v>
      </c>
      <c r="S3603" s="5" t="s">
        <v>8314</v>
      </c>
      <c r="T3603" s="5" t="s">
        <v>8315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42507.894432870366</v>
      </c>
      <c r="K3604">
        <v>1458336479</v>
      </c>
      <c r="L3604" s="9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 s="5">
        <f t="shared" si="225"/>
        <v>81.673469387755105</v>
      </c>
      <c r="S3604" s="5" t="s">
        <v>8314</v>
      </c>
      <c r="T3604" s="5" t="s">
        <v>8315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42313.906018518523</v>
      </c>
      <c r="K3605">
        <v>1444164280</v>
      </c>
      <c r="L3605" s="9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170.66666666666669</v>
      </c>
      <c r="R3605" s="5">
        <f t="shared" si="225"/>
        <v>44.912280701754383</v>
      </c>
      <c r="S3605" s="5" t="s">
        <v>8314</v>
      </c>
      <c r="T3605" s="5" t="s">
        <v>8315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42489.290972222225</v>
      </c>
      <c r="K3606">
        <v>1461370956</v>
      </c>
      <c r="L3606" s="9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112.83333333333334</v>
      </c>
      <c r="R3606" s="5">
        <f t="shared" si="225"/>
        <v>49.05797101449275</v>
      </c>
      <c r="S3606" s="5" t="s">
        <v>8314</v>
      </c>
      <c r="T3606" s="5" t="s">
        <v>8315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42413.793124999997</v>
      </c>
      <c r="K3607">
        <v>1452798126</v>
      </c>
      <c r="L3607" s="9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 s="5">
        <f t="shared" si="225"/>
        <v>30.666666666666668</v>
      </c>
      <c r="S3607" s="5" t="s">
        <v>8314</v>
      </c>
      <c r="T3607" s="5" t="s">
        <v>8315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42596.604826388888</v>
      </c>
      <c r="K3608">
        <v>1468593057</v>
      </c>
      <c r="L3608" s="9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130.26666666666665</v>
      </c>
      <c r="R3608" s="5">
        <f t="shared" si="225"/>
        <v>61.0625</v>
      </c>
      <c r="S3608" s="5" t="s">
        <v>8314</v>
      </c>
      <c r="T3608" s="5" t="s">
        <v>8315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42353</v>
      </c>
      <c r="K3609">
        <v>1448924882</v>
      </c>
      <c r="L3609" s="9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105.45454545454544</v>
      </c>
      <c r="R3609" s="5">
        <f t="shared" si="225"/>
        <v>29</v>
      </c>
      <c r="S3609" s="5" t="s">
        <v>8314</v>
      </c>
      <c r="T3609" s="5" t="s">
        <v>8315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42538.583333333328</v>
      </c>
      <c r="K3610">
        <v>1463418090</v>
      </c>
      <c r="L3610" s="9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 s="5">
        <f t="shared" si="225"/>
        <v>29.62962962962963</v>
      </c>
      <c r="S3610" s="5" t="s">
        <v>8314</v>
      </c>
      <c r="T3610" s="5" t="s">
        <v>8315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42459.950057870374</v>
      </c>
      <c r="K3611">
        <v>1456789685</v>
      </c>
      <c r="L3611" s="9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 s="5">
        <f t="shared" si="225"/>
        <v>143.0952380952381</v>
      </c>
      <c r="S3611" s="5" t="s">
        <v>8314</v>
      </c>
      <c r="T3611" s="5" t="s">
        <v>8315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42233.432129629626</v>
      </c>
      <c r="K3612">
        <v>1437214936</v>
      </c>
      <c r="L3612" s="9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 s="5">
        <f t="shared" si="225"/>
        <v>52.354838709677416</v>
      </c>
      <c r="S3612" s="5" t="s">
        <v>8314</v>
      </c>
      <c r="T3612" s="5" t="s">
        <v>8315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42102.370381944449</v>
      </c>
      <c r="K3613">
        <v>1425891201</v>
      </c>
      <c r="L3613" s="9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 s="5">
        <f t="shared" si="225"/>
        <v>66.666666666666671</v>
      </c>
      <c r="S3613" s="5" t="s">
        <v>8314</v>
      </c>
      <c r="T3613" s="5" t="s">
        <v>8315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41799.726979166669</v>
      </c>
      <c r="K3614">
        <v>1401470811</v>
      </c>
      <c r="L3614" s="9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 s="5">
        <f t="shared" si="225"/>
        <v>126.66666666666667</v>
      </c>
      <c r="S3614" s="5" t="s">
        <v>8314</v>
      </c>
      <c r="T3614" s="5" t="s">
        <v>8315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41818.58997685185</v>
      </c>
      <c r="K3615">
        <v>1401372574</v>
      </c>
      <c r="L3615" s="9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 s="5">
        <f t="shared" si="225"/>
        <v>62.5</v>
      </c>
      <c r="S3615" s="5" t="s">
        <v>8314</v>
      </c>
      <c r="T3615" s="5" t="s">
        <v>8315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42174.041851851856</v>
      </c>
      <c r="K3616">
        <v>1432083616</v>
      </c>
      <c r="L3616" s="9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 s="5">
        <f t="shared" si="225"/>
        <v>35.492957746478872</v>
      </c>
      <c r="S3616" s="5" t="s">
        <v>8314</v>
      </c>
      <c r="T3616" s="5" t="s">
        <v>8315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42348.593703703707</v>
      </c>
      <c r="K3617">
        <v>1447164896</v>
      </c>
      <c r="L3617" s="9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106.80000000000001</v>
      </c>
      <c r="R3617" s="5">
        <f t="shared" si="225"/>
        <v>37.083333333333336</v>
      </c>
      <c r="S3617" s="5" t="s">
        <v>8314</v>
      </c>
      <c r="T3617" s="5" t="s">
        <v>8315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42082.908148148148</v>
      </c>
      <c r="K3618">
        <v>1424213264</v>
      </c>
      <c r="L3618" s="9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 s="5">
        <f t="shared" si="225"/>
        <v>69.333333333333329</v>
      </c>
      <c r="S3618" s="5" t="s">
        <v>8314</v>
      </c>
      <c r="T3618" s="5" t="s">
        <v>8315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42794</v>
      </c>
      <c r="K3619">
        <v>1486996729</v>
      </c>
      <c r="L3619" s="9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 s="5">
        <f t="shared" si="225"/>
        <v>17.254901960784313</v>
      </c>
      <c r="S3619" s="5" t="s">
        <v>8314</v>
      </c>
      <c r="T3619" s="5" t="s">
        <v>8315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42158.627893518518</v>
      </c>
      <c r="K3620">
        <v>1430751850</v>
      </c>
      <c r="L3620" s="9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 s="5">
        <f t="shared" si="225"/>
        <v>36.071428571428569</v>
      </c>
      <c r="S3620" s="5" t="s">
        <v>8314</v>
      </c>
      <c r="T3620" s="5" t="s">
        <v>8315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42693.916666666672</v>
      </c>
      <c r="K3621">
        <v>1476760226</v>
      </c>
      <c r="L3621" s="9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112.99999999999999</v>
      </c>
      <c r="R3621" s="5">
        <f t="shared" si="225"/>
        <v>66.470588235294116</v>
      </c>
      <c r="S3621" s="5" t="s">
        <v>8314</v>
      </c>
      <c r="T3621" s="5" t="s">
        <v>8315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42068.166666666672</v>
      </c>
      <c r="K3622">
        <v>1422916261</v>
      </c>
      <c r="L3622" s="9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 s="5">
        <f t="shared" si="225"/>
        <v>56.065989847715734</v>
      </c>
      <c r="S3622" s="5" t="s">
        <v>8314</v>
      </c>
      <c r="T3622" s="5" t="s">
        <v>8315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42643.875</v>
      </c>
      <c r="K3623">
        <v>1473200844</v>
      </c>
      <c r="L3623" s="9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109.73333333333332</v>
      </c>
      <c r="R3623" s="5">
        <f t="shared" si="225"/>
        <v>47.028571428571432</v>
      </c>
      <c r="S3623" s="5" t="s">
        <v>8314</v>
      </c>
      <c r="T3623" s="5" t="s">
        <v>8315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41910.140972222223</v>
      </c>
      <c r="K3624">
        <v>1409030371</v>
      </c>
      <c r="L3624" s="9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 s="5">
        <f t="shared" si="225"/>
        <v>47.666190476190479</v>
      </c>
      <c r="S3624" s="5" t="s">
        <v>8314</v>
      </c>
      <c r="T3624" s="5" t="s">
        <v>8315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41846.291666666664</v>
      </c>
      <c r="K3625">
        <v>1404841270</v>
      </c>
      <c r="L3625" s="9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 s="5">
        <f t="shared" si="225"/>
        <v>88.235294117647058</v>
      </c>
      <c r="S3625" s="5" t="s">
        <v>8314</v>
      </c>
      <c r="T3625" s="5" t="s">
        <v>8315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42605.774189814809</v>
      </c>
      <c r="K3626">
        <v>1466793290</v>
      </c>
      <c r="L3626" s="9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104.93333333333332</v>
      </c>
      <c r="R3626" s="5">
        <f t="shared" si="225"/>
        <v>80.717948717948715</v>
      </c>
      <c r="S3626" s="5" t="s">
        <v>8314</v>
      </c>
      <c r="T3626" s="5" t="s">
        <v>8315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42187.652511574073</v>
      </c>
      <c r="K3627">
        <v>1433259577</v>
      </c>
      <c r="L3627" s="9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102.66666666666666</v>
      </c>
      <c r="R3627" s="5">
        <f t="shared" si="225"/>
        <v>39.487179487179489</v>
      </c>
      <c r="S3627" s="5" t="s">
        <v>8314</v>
      </c>
      <c r="T3627" s="5" t="s">
        <v>8315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41867.667326388888</v>
      </c>
      <c r="K3628">
        <v>1406390457</v>
      </c>
      <c r="L3628" s="9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101.82500000000002</v>
      </c>
      <c r="R3628" s="5">
        <f t="shared" si="225"/>
        <v>84.854166666666671</v>
      </c>
      <c r="S3628" s="5" t="s">
        <v>8314</v>
      </c>
      <c r="T3628" s="5" t="s">
        <v>8315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42511.165972222225</v>
      </c>
      <c r="K3629">
        <v>1459446487</v>
      </c>
      <c r="L3629" s="9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 s="5">
        <f t="shared" si="225"/>
        <v>68.965517241379317</v>
      </c>
      <c r="S3629" s="5" t="s">
        <v>8314</v>
      </c>
      <c r="T3629" s="5" t="s">
        <v>8315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42351.874953703707</v>
      </c>
      <c r="K3630">
        <v>1444852796</v>
      </c>
      <c r="L3630" s="9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5" t="e">
        <f t="shared" si="225"/>
        <v>#DIV/0!</v>
      </c>
      <c r="S3630" s="5" t="s">
        <v>8314</v>
      </c>
      <c r="T3630" s="5" t="s">
        <v>8356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42495.708333333328</v>
      </c>
      <c r="K3631">
        <v>1457403364</v>
      </c>
      <c r="L3631" s="9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1.9999999999999998E-4</v>
      </c>
      <c r="R3631" s="5">
        <f t="shared" si="225"/>
        <v>1</v>
      </c>
      <c r="S3631" s="5" t="s">
        <v>8314</v>
      </c>
      <c r="T3631" s="5" t="s">
        <v>8356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41972.888773148152</v>
      </c>
      <c r="K3632">
        <v>1414700390</v>
      </c>
      <c r="L3632" s="9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 s="5">
        <f t="shared" si="225"/>
        <v>1</v>
      </c>
      <c r="S3632" s="5" t="s">
        <v>8314</v>
      </c>
      <c r="T3632" s="5" t="s">
        <v>8356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41905.165972222225</v>
      </c>
      <c r="K3633">
        <v>1409335497</v>
      </c>
      <c r="L3633" s="9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51.023391812865491</v>
      </c>
      <c r="R3633" s="5">
        <f t="shared" si="225"/>
        <v>147.88135593220338</v>
      </c>
      <c r="S3633" s="5" t="s">
        <v>8314</v>
      </c>
      <c r="T3633" s="5" t="s">
        <v>8356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41966.936909722222</v>
      </c>
      <c r="K3634">
        <v>1415053749</v>
      </c>
      <c r="L3634" s="9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 s="5">
        <f t="shared" si="225"/>
        <v>100</v>
      </c>
      <c r="S3634" s="5" t="s">
        <v>8314</v>
      </c>
      <c r="T3634" s="5" t="s">
        <v>8356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42693.041666666672</v>
      </c>
      <c r="K3635">
        <v>1475765867</v>
      </c>
      <c r="L3635" s="9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 s="5">
        <f t="shared" si="225"/>
        <v>56.838709677419352</v>
      </c>
      <c r="S3635" s="5" t="s">
        <v>8314</v>
      </c>
      <c r="T3635" s="5" t="s">
        <v>8356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42749.165972222225</v>
      </c>
      <c r="K3636">
        <v>1480219174</v>
      </c>
      <c r="L3636" s="9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 s="5">
        <f t="shared" si="225"/>
        <v>176.94444444444446</v>
      </c>
      <c r="S3636" s="5" t="s">
        <v>8314</v>
      </c>
      <c r="T3636" s="5" t="s">
        <v>8356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42480.88282407407</v>
      </c>
      <c r="K3637">
        <v>1458594676</v>
      </c>
      <c r="L3637" s="9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 s="5">
        <f t="shared" si="225"/>
        <v>127.6</v>
      </c>
      <c r="S3637" s="5" t="s">
        <v>8314</v>
      </c>
      <c r="T3637" s="5" t="s">
        <v>8356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42261.694780092599</v>
      </c>
      <c r="K3638">
        <v>1439224829</v>
      </c>
      <c r="L3638" s="9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5" t="e">
        <f t="shared" si="225"/>
        <v>#DIV/0!</v>
      </c>
      <c r="S3638" s="5" t="s">
        <v>8314</v>
      </c>
      <c r="T3638" s="5" t="s">
        <v>8356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42005.700636574074</v>
      </c>
      <c r="K3639">
        <v>1417538935</v>
      </c>
      <c r="L3639" s="9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30.866666666666664</v>
      </c>
      <c r="R3639" s="5">
        <f t="shared" si="225"/>
        <v>66.142857142857139</v>
      </c>
      <c r="S3639" s="5" t="s">
        <v>8314</v>
      </c>
      <c r="T3639" s="5" t="s">
        <v>8356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42113.631157407406</v>
      </c>
      <c r="K3640">
        <v>1424275732</v>
      </c>
      <c r="L3640" s="9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 s="5">
        <f t="shared" si="225"/>
        <v>108</v>
      </c>
      <c r="S3640" s="5" t="s">
        <v>8314</v>
      </c>
      <c r="T3640" s="5" t="s">
        <v>8356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42650.632638888885</v>
      </c>
      <c r="K3641">
        <v>1470672906</v>
      </c>
      <c r="L3641" s="9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 s="5">
        <f t="shared" si="225"/>
        <v>1</v>
      </c>
      <c r="S3641" s="5" t="s">
        <v>8314</v>
      </c>
      <c r="T3641" s="5" t="s">
        <v>8356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42134.781597222223</v>
      </c>
      <c r="K3642">
        <v>1428691530</v>
      </c>
      <c r="L3642" s="9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 s="5">
        <f t="shared" si="225"/>
        <v>18.333333333333332</v>
      </c>
      <c r="S3642" s="5" t="s">
        <v>8314</v>
      </c>
      <c r="T3642" s="5" t="s">
        <v>8356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41917.208333333336</v>
      </c>
      <c r="K3643">
        <v>1410966179</v>
      </c>
      <c r="L3643" s="9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5" t="e">
        <f t="shared" si="225"/>
        <v>#DIV/0!</v>
      </c>
      <c r="S3643" s="5" t="s">
        <v>8314</v>
      </c>
      <c r="T3643" s="5" t="s">
        <v>8356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42338.708333333328</v>
      </c>
      <c r="K3644">
        <v>1445369727</v>
      </c>
      <c r="L3644" s="9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 s="5">
        <f t="shared" si="225"/>
        <v>7.5</v>
      </c>
      <c r="S3644" s="5" t="s">
        <v>8314</v>
      </c>
      <c r="T3644" s="5" t="s">
        <v>8356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42325.185636574075</v>
      </c>
      <c r="K3645">
        <v>1444274839</v>
      </c>
      <c r="L3645" s="9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5" t="e">
        <f t="shared" si="225"/>
        <v>#DIV/0!</v>
      </c>
      <c r="S3645" s="5" t="s">
        <v>8314</v>
      </c>
      <c r="T3645" s="5" t="s">
        <v>8356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42437.207638888889</v>
      </c>
      <c r="K3646">
        <v>1454996887</v>
      </c>
      <c r="L3646" s="9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 s="5">
        <f t="shared" si="225"/>
        <v>68.416666666666671</v>
      </c>
      <c r="S3646" s="5" t="s">
        <v>8314</v>
      </c>
      <c r="T3646" s="5" t="s">
        <v>8356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42696.012013888889</v>
      </c>
      <c r="K3647">
        <v>1477178238</v>
      </c>
      <c r="L3647" s="9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 s="5">
        <f t="shared" si="225"/>
        <v>1</v>
      </c>
      <c r="S3647" s="5" t="s">
        <v>8314</v>
      </c>
      <c r="T3647" s="5" t="s">
        <v>8356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42171.979166666672</v>
      </c>
      <c r="K3648">
        <v>1431770802</v>
      </c>
      <c r="L3648" s="9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 s="5">
        <f t="shared" si="225"/>
        <v>60.125</v>
      </c>
      <c r="S3648" s="5" t="s">
        <v>8314</v>
      </c>
      <c r="T3648" s="5" t="s">
        <v>8356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42643.749155092592</v>
      </c>
      <c r="K3649">
        <v>1471370327</v>
      </c>
      <c r="L3649" s="9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 s="5">
        <f t="shared" si="225"/>
        <v>15</v>
      </c>
      <c r="S3649" s="5" t="s">
        <v>8314</v>
      </c>
      <c r="T3649" s="5" t="s">
        <v>8356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41917.292187500003</v>
      </c>
      <c r="K3650">
        <v>1409900445</v>
      </c>
      <c r="L3650" s="9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(E3650/D3650)*100</f>
        <v>100.38249999999999</v>
      </c>
      <c r="R3650" s="5">
        <f t="shared" ref="R3650:R3713" si="229">E3650/N3650</f>
        <v>550.04109589041093</v>
      </c>
      <c r="S3650" s="5" t="s">
        <v>8314</v>
      </c>
      <c r="T3650" s="5" t="s">
        <v>8315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</f>
        <v>41806.712893518517</v>
      </c>
      <c r="K3651">
        <v>1400691994</v>
      </c>
      <c r="L3651" s="9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 s="5">
        <f t="shared" si="229"/>
        <v>97.5</v>
      </c>
      <c r="S3651" s="5" t="s">
        <v>8314</v>
      </c>
      <c r="T3651" s="5" t="s">
        <v>8315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42402.478981481487</v>
      </c>
      <c r="K3652">
        <v>1452598184</v>
      </c>
      <c r="L3652" s="9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 s="5">
        <f t="shared" si="229"/>
        <v>29.411764705882351</v>
      </c>
      <c r="S3652" s="5" t="s">
        <v>8314</v>
      </c>
      <c r="T3652" s="5" t="s">
        <v>8315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41861.665972222225</v>
      </c>
      <c r="K3653">
        <v>1404833442</v>
      </c>
      <c r="L3653" s="9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 s="5">
        <f t="shared" si="229"/>
        <v>57.777777777777779</v>
      </c>
      <c r="S3653" s="5" t="s">
        <v>8314</v>
      </c>
      <c r="T3653" s="5" t="s">
        <v>8315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42607.165972222225</v>
      </c>
      <c r="K3654">
        <v>1471188502</v>
      </c>
      <c r="L3654" s="9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250.66666666666669</v>
      </c>
      <c r="R3654" s="5">
        <f t="shared" si="229"/>
        <v>44.235294117647058</v>
      </c>
      <c r="S3654" s="5" t="s">
        <v>8314</v>
      </c>
      <c r="T3654" s="5" t="s">
        <v>8315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42221.363506944443</v>
      </c>
      <c r="K3655">
        <v>1436172207</v>
      </c>
      <c r="L3655" s="9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100.49999999999999</v>
      </c>
      <c r="R3655" s="5">
        <f t="shared" si="229"/>
        <v>60.909090909090907</v>
      </c>
      <c r="S3655" s="5" t="s">
        <v>8314</v>
      </c>
      <c r="T3655" s="5" t="s">
        <v>8315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42463.708333333328</v>
      </c>
      <c r="K3656">
        <v>1457690386</v>
      </c>
      <c r="L3656" s="9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 s="5">
        <f t="shared" si="229"/>
        <v>68.84210526315789</v>
      </c>
      <c r="S3656" s="5" t="s">
        <v>8314</v>
      </c>
      <c r="T3656" s="5" t="s">
        <v>8315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42203.290972222225</v>
      </c>
      <c r="K3657">
        <v>1434654998</v>
      </c>
      <c r="L3657" s="9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 s="5">
        <f t="shared" si="229"/>
        <v>73.582278481012665</v>
      </c>
      <c r="S3657" s="5" t="s">
        <v>8314</v>
      </c>
      <c r="T3657" s="5" t="s">
        <v>8315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42767.957638888889</v>
      </c>
      <c r="K3658">
        <v>1483393836</v>
      </c>
      <c r="L3658" s="9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105.82000000000001</v>
      </c>
      <c r="R3658" s="5">
        <f t="shared" si="229"/>
        <v>115.02173913043478</v>
      </c>
      <c r="S3658" s="5" t="s">
        <v>8314</v>
      </c>
      <c r="T3658" s="5" t="s">
        <v>8315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42522.904166666667</v>
      </c>
      <c r="K3659">
        <v>1462806419</v>
      </c>
      <c r="L3659" s="9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 s="5">
        <f t="shared" si="229"/>
        <v>110.75</v>
      </c>
      <c r="S3659" s="5" t="s">
        <v>8314</v>
      </c>
      <c r="T3659" s="5" t="s">
        <v>8315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41822.165972222225</v>
      </c>
      <c r="K3660">
        <v>1400272580</v>
      </c>
      <c r="L3660" s="9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100.66666666666666</v>
      </c>
      <c r="R3660" s="5">
        <f t="shared" si="229"/>
        <v>75.5</v>
      </c>
      <c r="S3660" s="5" t="s">
        <v>8314</v>
      </c>
      <c r="T3660" s="5" t="s">
        <v>8315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42082.610416666663</v>
      </c>
      <c r="K3661">
        <v>1424414350</v>
      </c>
      <c r="L3661" s="9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 s="5">
        <f t="shared" si="229"/>
        <v>235.46153846153845</v>
      </c>
      <c r="S3661" s="5" t="s">
        <v>8314</v>
      </c>
      <c r="T3661" s="5" t="s">
        <v>8315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41996.881076388891</v>
      </c>
      <c r="K3662">
        <v>1417208925</v>
      </c>
      <c r="L3662" s="9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 s="5">
        <f t="shared" si="229"/>
        <v>11.363636363636363</v>
      </c>
      <c r="S3662" s="5" t="s">
        <v>8314</v>
      </c>
      <c r="T3662" s="5" t="s">
        <v>8315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42470.166666666672</v>
      </c>
      <c r="K3663">
        <v>1458336672</v>
      </c>
      <c r="L3663" s="9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111.00000000000001</v>
      </c>
      <c r="R3663" s="5">
        <f t="shared" si="229"/>
        <v>92.5</v>
      </c>
      <c r="S3663" s="5" t="s">
        <v>8314</v>
      </c>
      <c r="T3663" s="5" t="s">
        <v>8315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42094.178402777776</v>
      </c>
      <c r="K3664">
        <v>1425187014</v>
      </c>
      <c r="L3664" s="9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101.42500000000001</v>
      </c>
      <c r="R3664" s="5">
        <f t="shared" si="229"/>
        <v>202.85</v>
      </c>
      <c r="S3664" s="5" t="s">
        <v>8314</v>
      </c>
      <c r="T3664" s="5" t="s">
        <v>8315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42725.493402777778</v>
      </c>
      <c r="K3665">
        <v>1477133430</v>
      </c>
      <c r="L3665" s="9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 s="5">
        <f t="shared" si="229"/>
        <v>26</v>
      </c>
      <c r="S3665" s="5" t="s">
        <v>8314</v>
      </c>
      <c r="T3665" s="5" t="s">
        <v>8315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42537.248715277776</v>
      </c>
      <c r="K3666">
        <v>1464847089</v>
      </c>
      <c r="L3666" s="9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 s="5">
        <f t="shared" si="229"/>
        <v>46.05263157894737</v>
      </c>
      <c r="S3666" s="5" t="s">
        <v>8314</v>
      </c>
      <c r="T3666" s="5" t="s">
        <v>8315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42305.829166666663</v>
      </c>
      <c r="K3667">
        <v>1445109822</v>
      </c>
      <c r="L3667" s="9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 s="5">
        <f t="shared" si="229"/>
        <v>51</v>
      </c>
      <c r="S3667" s="5" t="s">
        <v>8314</v>
      </c>
      <c r="T3667" s="5" t="s">
        <v>8315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41844.291666666664</v>
      </c>
      <c r="K3668">
        <v>1404337382</v>
      </c>
      <c r="L3668" s="9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 s="5">
        <f t="shared" si="229"/>
        <v>31.578947368421051</v>
      </c>
      <c r="S3668" s="5" t="s">
        <v>8314</v>
      </c>
      <c r="T3668" s="5" t="s">
        <v>8315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42203.970127314817</v>
      </c>
      <c r="K3669">
        <v>1434669419</v>
      </c>
      <c r="L3669" s="9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103.17033333333335</v>
      </c>
      <c r="R3669" s="5">
        <f t="shared" si="229"/>
        <v>53.363965517241382</v>
      </c>
      <c r="S3669" s="5" t="s">
        <v>8314</v>
      </c>
      <c r="T3669" s="5" t="s">
        <v>8315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42208.772916666669</v>
      </c>
      <c r="K3670">
        <v>1435670452</v>
      </c>
      <c r="L3670" s="9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103.49999999999999</v>
      </c>
      <c r="R3670" s="5">
        <f t="shared" si="229"/>
        <v>36.964285714285715</v>
      </c>
      <c r="S3670" s="5" t="s">
        <v>8314</v>
      </c>
      <c r="T3670" s="5" t="s">
        <v>8315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42166.675196759257</v>
      </c>
      <c r="K3671">
        <v>1431447137</v>
      </c>
      <c r="L3671" s="9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 s="5">
        <f t="shared" si="229"/>
        <v>81.294117647058826</v>
      </c>
      <c r="S3671" s="5" t="s">
        <v>8314</v>
      </c>
      <c r="T3671" s="5" t="s">
        <v>8315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42155.958333333328</v>
      </c>
      <c r="K3672">
        <v>1431951611</v>
      </c>
      <c r="L3672" s="9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 s="5">
        <f t="shared" si="229"/>
        <v>20.083333333333332</v>
      </c>
      <c r="S3672" s="5" t="s">
        <v>8314</v>
      </c>
      <c r="T3672" s="5" t="s">
        <v>8315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41841.165972222225</v>
      </c>
      <c r="K3673">
        <v>1404140667</v>
      </c>
      <c r="L3673" s="9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 s="5">
        <f t="shared" si="229"/>
        <v>88.25</v>
      </c>
      <c r="S3673" s="5" t="s">
        <v>8314</v>
      </c>
      <c r="T3673" s="5" t="s">
        <v>8315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41908.946574074071</v>
      </c>
      <c r="K3674">
        <v>1409179384</v>
      </c>
      <c r="L3674" s="9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101.53333333333335</v>
      </c>
      <c r="R3674" s="5">
        <f t="shared" si="229"/>
        <v>53.438596491228068</v>
      </c>
      <c r="S3674" s="5" t="s">
        <v>8314</v>
      </c>
      <c r="T3674" s="5" t="s">
        <v>8315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41948.536111111112</v>
      </c>
      <c r="K3675">
        <v>1412233497</v>
      </c>
      <c r="L3675" s="9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 s="5">
        <f t="shared" si="229"/>
        <v>39.868421052631582</v>
      </c>
      <c r="S3675" s="5" t="s">
        <v>8314</v>
      </c>
      <c r="T3675" s="5" t="s">
        <v>8315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42616.873020833329</v>
      </c>
      <c r="K3676">
        <v>1467752229</v>
      </c>
      <c r="L3676" s="9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 s="5">
        <f t="shared" si="229"/>
        <v>145.16129032258064</v>
      </c>
      <c r="S3676" s="5" t="s">
        <v>8314</v>
      </c>
      <c r="T3676" s="5" t="s">
        <v>8315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42505.958333333328</v>
      </c>
      <c r="K3677">
        <v>1462285182</v>
      </c>
      <c r="L3677" s="9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 s="5">
        <f t="shared" si="229"/>
        <v>23.333333333333332</v>
      </c>
      <c r="S3677" s="5" t="s">
        <v>8314</v>
      </c>
      <c r="T3677" s="5" t="s">
        <v>8315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41894.815787037034</v>
      </c>
      <c r="K3678">
        <v>1408995284</v>
      </c>
      <c r="L3678" s="9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 s="5">
        <f t="shared" si="229"/>
        <v>64.375</v>
      </c>
      <c r="S3678" s="5" t="s">
        <v>8314</v>
      </c>
      <c r="T3678" s="5" t="s">
        <v>8315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41823.165972222225</v>
      </c>
      <c r="K3679">
        <v>1402580818</v>
      </c>
      <c r="L3679" s="9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 s="5">
        <f t="shared" si="229"/>
        <v>62.052763819095475</v>
      </c>
      <c r="S3679" s="5" t="s">
        <v>8314</v>
      </c>
      <c r="T3679" s="5" t="s">
        <v>8315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42155.531226851846</v>
      </c>
      <c r="K3680">
        <v>1430052298</v>
      </c>
      <c r="L3680" s="9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102.49999999999999</v>
      </c>
      <c r="R3680" s="5">
        <f t="shared" si="229"/>
        <v>66.129032258064512</v>
      </c>
      <c r="S3680" s="5" t="s">
        <v>8314</v>
      </c>
      <c r="T3680" s="5" t="s">
        <v>8315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41821.207638888889</v>
      </c>
      <c r="K3681">
        <v>1401214581</v>
      </c>
      <c r="L3681" s="9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 s="5">
        <f t="shared" si="229"/>
        <v>73.400000000000006</v>
      </c>
      <c r="S3681" s="5" t="s">
        <v>8314</v>
      </c>
      <c r="T3681" s="5" t="s">
        <v>8315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42648.454097222217</v>
      </c>
      <c r="K3682">
        <v>1473850434</v>
      </c>
      <c r="L3682" s="9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 s="5">
        <f t="shared" si="229"/>
        <v>99.5</v>
      </c>
      <c r="S3682" s="5" t="s">
        <v>8314</v>
      </c>
      <c r="T3682" s="5" t="s">
        <v>8315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42384.651504629626</v>
      </c>
      <c r="K3683">
        <v>1452008290</v>
      </c>
      <c r="L3683" s="9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 s="5">
        <f t="shared" si="229"/>
        <v>62.166666666666664</v>
      </c>
      <c r="S3683" s="5" t="s">
        <v>8314</v>
      </c>
      <c r="T3683" s="5" t="s">
        <v>8315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41806.290972222225</v>
      </c>
      <c r="K3684">
        <v>1399998418</v>
      </c>
      <c r="L3684" s="9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 s="5">
        <f t="shared" si="229"/>
        <v>62.328358208955223</v>
      </c>
      <c r="S3684" s="5" t="s">
        <v>8314</v>
      </c>
      <c r="T3684" s="5" t="s">
        <v>8315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42663.116851851853</v>
      </c>
      <c r="K3685">
        <v>1474339696</v>
      </c>
      <c r="L3685" s="9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 s="5">
        <f t="shared" si="229"/>
        <v>58.787878787878789</v>
      </c>
      <c r="S3685" s="5" t="s">
        <v>8314</v>
      </c>
      <c r="T3685" s="5" t="s">
        <v>8315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42249.180393518516</v>
      </c>
      <c r="K3686">
        <v>1438575586</v>
      </c>
      <c r="L3686" s="9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 s="5">
        <f t="shared" si="229"/>
        <v>45.347826086956523</v>
      </c>
      <c r="S3686" s="5" t="s">
        <v>8314</v>
      </c>
      <c r="T3686" s="5" t="s">
        <v>8315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41778.875</v>
      </c>
      <c r="K3687">
        <v>1398348859</v>
      </c>
      <c r="L3687" s="9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105.69999999999999</v>
      </c>
      <c r="R3687" s="5">
        <f t="shared" si="229"/>
        <v>41.944444444444443</v>
      </c>
      <c r="S3687" s="5" t="s">
        <v>8314</v>
      </c>
      <c r="T3687" s="5" t="s">
        <v>8315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42245.165972222225</v>
      </c>
      <c r="K3688">
        <v>1439567660</v>
      </c>
      <c r="L3688" s="9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101.42857142857142</v>
      </c>
      <c r="R3688" s="5">
        <f t="shared" si="229"/>
        <v>59.166666666666664</v>
      </c>
      <c r="S3688" s="5" t="s">
        <v>8314</v>
      </c>
      <c r="T3688" s="5" t="s">
        <v>8315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41817.218229166669</v>
      </c>
      <c r="K3689">
        <v>1401254055</v>
      </c>
      <c r="L3689" s="9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 s="5">
        <f t="shared" si="229"/>
        <v>200.49</v>
      </c>
      <c r="S3689" s="5" t="s">
        <v>8314</v>
      </c>
      <c r="T3689" s="5" t="s">
        <v>8315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41859.787083333329</v>
      </c>
      <c r="K3690">
        <v>1404932004</v>
      </c>
      <c r="L3690" s="9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109.16666666666666</v>
      </c>
      <c r="R3690" s="5">
        <f t="shared" si="229"/>
        <v>83.974358974358978</v>
      </c>
      <c r="S3690" s="5" t="s">
        <v>8314</v>
      </c>
      <c r="T3690" s="5" t="s">
        <v>8315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42176.934027777781</v>
      </c>
      <c r="K3691">
        <v>1432410639</v>
      </c>
      <c r="L3691" s="9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 s="5">
        <f t="shared" si="229"/>
        <v>57.258064516129032</v>
      </c>
      <c r="S3691" s="5" t="s">
        <v>8314</v>
      </c>
      <c r="T3691" s="5" t="s">
        <v>8315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41970.639849537038</v>
      </c>
      <c r="K3692">
        <v>1414506083</v>
      </c>
      <c r="L3692" s="9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 s="5">
        <f t="shared" si="229"/>
        <v>58.064516129032256</v>
      </c>
      <c r="S3692" s="5" t="s">
        <v>8314</v>
      </c>
      <c r="T3692" s="5" t="s">
        <v>8315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42065.207638888889</v>
      </c>
      <c r="K3693">
        <v>1421426929</v>
      </c>
      <c r="L3693" s="9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127.96000000000001</v>
      </c>
      <c r="R3693" s="5">
        <f t="shared" si="229"/>
        <v>186.80291970802921</v>
      </c>
      <c r="S3693" s="5" t="s">
        <v>8314</v>
      </c>
      <c r="T3693" s="5" t="s">
        <v>8315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41901</v>
      </c>
      <c r="K3694">
        <v>1410304179</v>
      </c>
      <c r="L3694" s="9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 s="5">
        <f t="shared" si="229"/>
        <v>74.117647058823536</v>
      </c>
      <c r="S3694" s="5" t="s">
        <v>8314</v>
      </c>
      <c r="T3694" s="5" t="s">
        <v>8315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42338.9375</v>
      </c>
      <c r="K3695">
        <v>1446352529</v>
      </c>
      <c r="L3695" s="9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 s="5">
        <f t="shared" si="229"/>
        <v>30.714285714285715</v>
      </c>
      <c r="S3695" s="5" t="s">
        <v>8314</v>
      </c>
      <c r="T3695" s="5" t="s">
        <v>8315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42527.083333333328</v>
      </c>
      <c r="K3696">
        <v>1461985967</v>
      </c>
      <c r="L3696" s="9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 s="5">
        <f t="shared" si="229"/>
        <v>62.666666666666664</v>
      </c>
      <c r="S3696" s="5" t="s">
        <v>8314</v>
      </c>
      <c r="T3696" s="5" t="s">
        <v>8315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42015.870486111111</v>
      </c>
      <c r="K3697">
        <v>1419281610</v>
      </c>
      <c r="L3697" s="9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 s="5">
        <f t="shared" si="229"/>
        <v>121.36363636363636</v>
      </c>
      <c r="S3697" s="5" t="s">
        <v>8314</v>
      </c>
      <c r="T3697" s="5" t="s">
        <v>8315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42048.617083333331</v>
      </c>
      <c r="K3698">
        <v>1418654916</v>
      </c>
      <c r="L3698" s="9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 s="5">
        <f t="shared" si="229"/>
        <v>39.743589743589745</v>
      </c>
      <c r="S3698" s="5" t="s">
        <v>8314</v>
      </c>
      <c r="T3698" s="5" t="s">
        <v>8315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42500.465833333335</v>
      </c>
      <c r="K3699">
        <v>1461064248</v>
      </c>
      <c r="L3699" s="9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 s="5">
        <f t="shared" si="229"/>
        <v>72</v>
      </c>
      <c r="S3699" s="5" t="s">
        <v>8314</v>
      </c>
      <c r="T3699" s="5" t="s">
        <v>8315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42431.806562500002</v>
      </c>
      <c r="K3700">
        <v>1454354487</v>
      </c>
      <c r="L3700" s="9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 s="5">
        <f t="shared" si="229"/>
        <v>40.632352941176471</v>
      </c>
      <c r="S3700" s="5" t="s">
        <v>8314</v>
      </c>
      <c r="T3700" s="5" t="s">
        <v>8315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41927.602037037039</v>
      </c>
      <c r="K3701">
        <v>1410791216</v>
      </c>
      <c r="L3701" s="9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 s="5">
        <f t="shared" si="229"/>
        <v>63</v>
      </c>
      <c r="S3701" s="5" t="s">
        <v>8314</v>
      </c>
      <c r="T3701" s="5" t="s">
        <v>8315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41912.666666666664</v>
      </c>
      <c r="K3702">
        <v>1409493800</v>
      </c>
      <c r="L3702" s="9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 s="5">
        <f t="shared" si="229"/>
        <v>33.666666666666664</v>
      </c>
      <c r="S3702" s="5" t="s">
        <v>8314</v>
      </c>
      <c r="T3702" s="5" t="s">
        <v>8315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42159.541585648149</v>
      </c>
      <c r="K3703">
        <v>1430830793</v>
      </c>
      <c r="L3703" s="9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100.33333333333334</v>
      </c>
      <c r="R3703" s="5">
        <f t="shared" si="229"/>
        <v>38.589743589743591</v>
      </c>
      <c r="S3703" s="5" t="s">
        <v>8314</v>
      </c>
      <c r="T3703" s="5" t="s">
        <v>8315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42561.957638888889</v>
      </c>
      <c r="K3704">
        <v>1464958484</v>
      </c>
      <c r="L3704" s="9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109.16666666666666</v>
      </c>
      <c r="R3704" s="5">
        <f t="shared" si="229"/>
        <v>155.95238095238096</v>
      </c>
      <c r="S3704" s="5" t="s">
        <v>8314</v>
      </c>
      <c r="T3704" s="5" t="s">
        <v>8315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42595.290972222225</v>
      </c>
      <c r="K3705">
        <v>1467720388</v>
      </c>
      <c r="L3705" s="9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123.42857142857142</v>
      </c>
      <c r="R3705" s="5">
        <f t="shared" si="229"/>
        <v>43.2</v>
      </c>
      <c r="S3705" s="5" t="s">
        <v>8314</v>
      </c>
      <c r="T3705" s="5" t="s">
        <v>8315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42521.689745370371</v>
      </c>
      <c r="K3706">
        <v>1459528394</v>
      </c>
      <c r="L3706" s="9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 s="5">
        <f t="shared" si="229"/>
        <v>15.148518518518518</v>
      </c>
      <c r="S3706" s="5" t="s">
        <v>8314</v>
      </c>
      <c r="T3706" s="5" t="s">
        <v>8315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41813.75</v>
      </c>
      <c r="K3707">
        <v>1401714114</v>
      </c>
      <c r="L3707" s="9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103.46657233816768</v>
      </c>
      <c r="R3707" s="5">
        <f t="shared" si="229"/>
        <v>83.571428571428569</v>
      </c>
      <c r="S3707" s="5" t="s">
        <v>8314</v>
      </c>
      <c r="T3707" s="5" t="s">
        <v>8315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41894.913761574076</v>
      </c>
      <c r="K3708">
        <v>1409262949</v>
      </c>
      <c r="L3708" s="9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121.33333333333334</v>
      </c>
      <c r="R3708" s="5">
        <f t="shared" si="229"/>
        <v>140</v>
      </c>
      <c r="S3708" s="5" t="s">
        <v>8314</v>
      </c>
      <c r="T3708" s="5" t="s">
        <v>8315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42573.226388888885</v>
      </c>
      <c r="K3709">
        <v>1467335378</v>
      </c>
      <c r="L3709" s="9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 s="5">
        <f t="shared" si="229"/>
        <v>80.869565217391298</v>
      </c>
      <c r="S3709" s="5" t="s">
        <v>8314</v>
      </c>
      <c r="T3709" s="5" t="s">
        <v>8315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41824.142199074071</v>
      </c>
      <c r="K3710">
        <v>1403234686</v>
      </c>
      <c r="L3710" s="9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 s="5">
        <f t="shared" si="229"/>
        <v>53.846153846153847</v>
      </c>
      <c r="S3710" s="5" t="s">
        <v>8314</v>
      </c>
      <c r="T3710" s="5" t="s">
        <v>8315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41815.707708333335</v>
      </c>
      <c r="K3711">
        <v>1401123546</v>
      </c>
      <c r="L3711" s="9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 s="5">
        <f t="shared" si="229"/>
        <v>30.928571428571427</v>
      </c>
      <c r="S3711" s="5" t="s">
        <v>8314</v>
      </c>
      <c r="T3711" s="5" t="s">
        <v>8315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42097.576249999998</v>
      </c>
      <c r="K3712">
        <v>1425908988</v>
      </c>
      <c r="L3712" s="9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 s="5">
        <f t="shared" si="229"/>
        <v>67.962962962962962</v>
      </c>
      <c r="S3712" s="5" t="s">
        <v>8314</v>
      </c>
      <c r="T3712" s="5" t="s">
        <v>8315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41805.666666666664</v>
      </c>
      <c r="K3713">
        <v>1400606573</v>
      </c>
      <c r="L3713" s="9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113.99999999999999</v>
      </c>
      <c r="R3713" s="5">
        <f t="shared" si="229"/>
        <v>27.142857142857142</v>
      </c>
      <c r="S3713" s="5" t="s">
        <v>8314</v>
      </c>
      <c r="T3713" s="5" t="s">
        <v>8315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42155.290972222225</v>
      </c>
      <c r="K3714">
        <v>1431230867</v>
      </c>
      <c r="L3714" s="9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(E3714/D3714)*100</f>
        <v>153.73333333333335</v>
      </c>
      <c r="R3714" s="5">
        <f t="shared" ref="R3714:R3777" si="233">E3714/N3714</f>
        <v>110.86538461538461</v>
      </c>
      <c r="S3714" s="5" t="s">
        <v>8314</v>
      </c>
      <c r="T3714" s="5" t="s">
        <v>8315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</f>
        <v>42525.738032407404</v>
      </c>
      <c r="K3715">
        <v>1463334166</v>
      </c>
      <c r="L3715" s="9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101.49999999999999</v>
      </c>
      <c r="R3715" s="5">
        <f t="shared" si="233"/>
        <v>106.84210526315789</v>
      </c>
      <c r="S3715" s="5" t="s">
        <v>8314</v>
      </c>
      <c r="T3715" s="5" t="s">
        <v>8315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42150.165972222225</v>
      </c>
      <c r="K3716">
        <v>1429881667</v>
      </c>
      <c r="L3716" s="9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102.35000000000001</v>
      </c>
      <c r="R3716" s="5">
        <f t="shared" si="233"/>
        <v>105.51546391752578</v>
      </c>
      <c r="S3716" s="5" t="s">
        <v>8314</v>
      </c>
      <c r="T3716" s="5" t="s">
        <v>8315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42094.536111111112</v>
      </c>
      <c r="K3717">
        <v>1422834819</v>
      </c>
      <c r="L3717" s="9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102.57142857142858</v>
      </c>
      <c r="R3717" s="5">
        <f t="shared" si="233"/>
        <v>132.96296296296296</v>
      </c>
      <c r="S3717" s="5" t="s">
        <v>8314</v>
      </c>
      <c r="T3717" s="5" t="s">
        <v>8315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42390.887835648144</v>
      </c>
      <c r="K3718">
        <v>1450819109</v>
      </c>
      <c r="L3718" s="9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 s="5">
        <f t="shared" si="233"/>
        <v>51.916666666666664</v>
      </c>
      <c r="S3718" s="5" t="s">
        <v>8314</v>
      </c>
      <c r="T3718" s="5" t="s">
        <v>8315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42133.866307870368</v>
      </c>
      <c r="K3719">
        <v>1428526049</v>
      </c>
      <c r="L3719" s="9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 s="5">
        <f t="shared" si="233"/>
        <v>310</v>
      </c>
      <c r="S3719" s="5" t="s">
        <v>8314</v>
      </c>
      <c r="T3719" s="5" t="s">
        <v>8315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42062.716145833328</v>
      </c>
      <c r="K3720">
        <v>1422465075</v>
      </c>
      <c r="L3720" s="9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 s="5">
        <f t="shared" si="233"/>
        <v>26.021739130434781</v>
      </c>
      <c r="S3720" s="5" t="s">
        <v>8314</v>
      </c>
      <c r="T3720" s="5" t="s">
        <v>8315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42177.729930555557</v>
      </c>
      <c r="K3721">
        <v>1432402266</v>
      </c>
      <c r="L3721" s="9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 s="5">
        <f t="shared" si="233"/>
        <v>105</v>
      </c>
      <c r="S3721" s="5" t="s">
        <v>8314</v>
      </c>
      <c r="T3721" s="5" t="s">
        <v>8315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42187.993125000001</v>
      </c>
      <c r="K3722">
        <v>1433980206</v>
      </c>
      <c r="L3722" s="9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 s="5">
        <f t="shared" si="233"/>
        <v>86.224999999999994</v>
      </c>
      <c r="S3722" s="5" t="s">
        <v>8314</v>
      </c>
      <c r="T3722" s="5" t="s">
        <v>8315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41948.977824074071</v>
      </c>
      <c r="K3723">
        <v>1413412084</v>
      </c>
      <c r="L3723" s="9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 s="5">
        <f t="shared" si="233"/>
        <v>114.54545454545455</v>
      </c>
      <c r="S3723" s="5" t="s">
        <v>8314</v>
      </c>
      <c r="T3723" s="5" t="s">
        <v>8315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42411.957638888889</v>
      </c>
      <c r="K3724">
        <v>1452614847</v>
      </c>
      <c r="L3724" s="9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111.20000000000002</v>
      </c>
      <c r="R3724" s="5">
        <f t="shared" si="233"/>
        <v>47.657142857142858</v>
      </c>
      <c r="S3724" s="5" t="s">
        <v>8314</v>
      </c>
      <c r="T3724" s="5" t="s">
        <v>8315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41973.794699074075</v>
      </c>
      <c r="K3725">
        <v>1414778662</v>
      </c>
      <c r="L3725" s="9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 s="5">
        <f t="shared" si="233"/>
        <v>72.888888888888886</v>
      </c>
      <c r="S3725" s="5" t="s">
        <v>8314</v>
      </c>
      <c r="T3725" s="5" t="s">
        <v>8315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42494.958333333328</v>
      </c>
      <c r="K3726">
        <v>1459856860</v>
      </c>
      <c r="L3726" s="9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 s="5">
        <f t="shared" si="233"/>
        <v>49.545505617977533</v>
      </c>
      <c r="S3726" s="5" t="s">
        <v>8314</v>
      </c>
      <c r="T3726" s="5" t="s">
        <v>8315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42418.895833333328</v>
      </c>
      <c r="K3727">
        <v>1454366467</v>
      </c>
      <c r="L3727" s="9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 s="5">
        <f t="shared" si="233"/>
        <v>25.4</v>
      </c>
      <c r="S3727" s="5" t="s">
        <v>8314</v>
      </c>
      <c r="T3727" s="5" t="s">
        <v>8315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42489.875</v>
      </c>
      <c r="K3728">
        <v>1459567371</v>
      </c>
      <c r="L3728" s="9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338.70588235294122</v>
      </c>
      <c r="R3728" s="5">
        <f t="shared" si="233"/>
        <v>62.586956521739133</v>
      </c>
      <c r="S3728" s="5" t="s">
        <v>8314</v>
      </c>
      <c r="T3728" s="5" t="s">
        <v>8315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42663.204861111109</v>
      </c>
      <c r="K3729">
        <v>1474273294</v>
      </c>
      <c r="L3729" s="9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 s="5">
        <f t="shared" si="233"/>
        <v>61.060606060606062</v>
      </c>
      <c r="S3729" s="5" t="s">
        <v>8314</v>
      </c>
      <c r="T3729" s="5" t="s">
        <v>8315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42235.171018518522</v>
      </c>
      <c r="K3730">
        <v>1437365176</v>
      </c>
      <c r="L3730" s="9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 s="5">
        <f t="shared" si="233"/>
        <v>60.064516129032256</v>
      </c>
      <c r="S3730" s="5" t="s">
        <v>8314</v>
      </c>
      <c r="T3730" s="5" t="s">
        <v>8315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42086.16333333333</v>
      </c>
      <c r="K3731">
        <v>1423198512</v>
      </c>
      <c r="L3731" s="9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 s="5">
        <f t="shared" si="233"/>
        <v>72.400000000000006</v>
      </c>
      <c r="S3731" s="5" t="s">
        <v>8314</v>
      </c>
      <c r="T3731" s="5" t="s">
        <v>8315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42233.677766203706</v>
      </c>
      <c r="K3732">
        <v>1437236159</v>
      </c>
      <c r="L3732" s="9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 s="5">
        <f t="shared" si="233"/>
        <v>100</v>
      </c>
      <c r="S3732" s="5" t="s">
        <v>8314</v>
      </c>
      <c r="T3732" s="5" t="s">
        <v>8315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42014.140972222223</v>
      </c>
      <c r="K3733">
        <v>1418234646</v>
      </c>
      <c r="L3733" s="9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 s="5">
        <f t="shared" si="233"/>
        <v>51.666666666666664</v>
      </c>
      <c r="S3733" s="5" t="s">
        <v>8314</v>
      </c>
      <c r="T3733" s="5" t="s">
        <v>8315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42028.5</v>
      </c>
      <c r="K3734">
        <v>1416932133</v>
      </c>
      <c r="L3734" s="9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 s="5">
        <f t="shared" si="233"/>
        <v>32.75</v>
      </c>
      <c r="S3734" s="5" t="s">
        <v>8314</v>
      </c>
      <c r="T3734" s="5" t="s">
        <v>8315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42112.9375</v>
      </c>
      <c r="K3735">
        <v>1428539708</v>
      </c>
      <c r="L3735" s="9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5" t="e">
        <f t="shared" si="233"/>
        <v>#DIV/0!</v>
      </c>
      <c r="S3735" s="5" t="s">
        <v>8314</v>
      </c>
      <c r="T3735" s="5" t="s">
        <v>8315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42149.901574074072</v>
      </c>
      <c r="K3736">
        <v>1427405896</v>
      </c>
      <c r="L3736" s="9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28.466666666666669</v>
      </c>
      <c r="R3736" s="5">
        <f t="shared" si="233"/>
        <v>61</v>
      </c>
      <c r="S3736" s="5" t="s">
        <v>8314</v>
      </c>
      <c r="T3736" s="5" t="s">
        <v>8315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42152.693159722221</v>
      </c>
      <c r="K3737">
        <v>1430239089</v>
      </c>
      <c r="L3737" s="9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 s="5">
        <f t="shared" si="233"/>
        <v>10</v>
      </c>
      <c r="S3737" s="5" t="s">
        <v>8314</v>
      </c>
      <c r="T3737" s="5" t="s">
        <v>8315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42086.75</v>
      </c>
      <c r="K3738">
        <v>1423847093</v>
      </c>
      <c r="L3738" s="9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0.66666666666666674</v>
      </c>
      <c r="R3738" s="5">
        <f t="shared" si="233"/>
        <v>10</v>
      </c>
      <c r="S3738" s="5" t="s">
        <v>8314</v>
      </c>
      <c r="T3738" s="5" t="s">
        <v>8315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42320.290972222225</v>
      </c>
      <c r="K3739">
        <v>1445358903</v>
      </c>
      <c r="L3739" s="9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 s="5">
        <f t="shared" si="233"/>
        <v>37.5</v>
      </c>
      <c r="S3739" s="5" t="s">
        <v>8314</v>
      </c>
      <c r="T3739" s="5" t="s">
        <v>8315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41835.916666666664</v>
      </c>
      <c r="K3740">
        <v>1403562705</v>
      </c>
      <c r="L3740" s="9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 s="5">
        <f t="shared" si="233"/>
        <v>45</v>
      </c>
      <c r="S3740" s="5" t="s">
        <v>8314</v>
      </c>
      <c r="T3740" s="5" t="s">
        <v>8315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42568.449861111112</v>
      </c>
      <c r="K3741">
        <v>1467024468</v>
      </c>
      <c r="L3741" s="9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 s="5">
        <f t="shared" si="233"/>
        <v>100.625</v>
      </c>
      <c r="S3741" s="5" t="s">
        <v>8314</v>
      </c>
      <c r="T3741" s="5" t="s">
        <v>8315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41863.079143518517</v>
      </c>
      <c r="K3742">
        <v>1405217355</v>
      </c>
      <c r="L3742" s="9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 s="5">
        <f t="shared" si="233"/>
        <v>25.571428571428573</v>
      </c>
      <c r="S3742" s="5" t="s">
        <v>8314</v>
      </c>
      <c r="T3742" s="5" t="s">
        <v>8315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42355.920717592591</v>
      </c>
      <c r="K3743">
        <v>1447797950</v>
      </c>
      <c r="L3743" s="9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5" t="e">
        <f t="shared" si="233"/>
        <v>#DIV/0!</v>
      </c>
      <c r="S3743" s="5" t="s">
        <v>8314</v>
      </c>
      <c r="T3743" s="5" t="s">
        <v>8315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41888.214629629627</v>
      </c>
      <c r="K3744">
        <v>1407388144</v>
      </c>
      <c r="L3744" s="9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 s="5">
        <f t="shared" si="233"/>
        <v>25</v>
      </c>
      <c r="S3744" s="5" t="s">
        <v>8314</v>
      </c>
      <c r="T3744" s="5" t="s">
        <v>8315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41823.710231481484</v>
      </c>
      <c r="K3745">
        <v>1401814964</v>
      </c>
      <c r="L3745" s="9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5" t="e">
        <f t="shared" si="233"/>
        <v>#DIV/0!</v>
      </c>
      <c r="S3745" s="5" t="s">
        <v>8314</v>
      </c>
      <c r="T3745" s="5" t="s">
        <v>8315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41825.165972222225</v>
      </c>
      <c r="K3746">
        <v>1401823952</v>
      </c>
      <c r="L3746" s="9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5" t="e">
        <f t="shared" si="233"/>
        <v>#DIV/0!</v>
      </c>
      <c r="S3746" s="5" t="s">
        <v>8314</v>
      </c>
      <c r="T3746" s="5" t="s">
        <v>8315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41861.697939814818</v>
      </c>
      <c r="K3747">
        <v>1405097102</v>
      </c>
      <c r="L3747" s="9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 s="5">
        <f t="shared" si="233"/>
        <v>10</v>
      </c>
      <c r="S3747" s="5" t="s">
        <v>8314</v>
      </c>
      <c r="T3747" s="5" t="s">
        <v>8315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42651.389340277776</v>
      </c>
      <c r="K3748">
        <v>1473326439</v>
      </c>
      <c r="L3748" s="9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 s="5">
        <f t="shared" si="233"/>
        <v>202</v>
      </c>
      <c r="S3748" s="5" t="s">
        <v>8314</v>
      </c>
      <c r="T3748" s="5" t="s">
        <v>8315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42190.957638888889</v>
      </c>
      <c r="K3749">
        <v>1433833896</v>
      </c>
      <c r="L3749" s="9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 s="5">
        <f t="shared" si="233"/>
        <v>25</v>
      </c>
      <c r="S3749" s="5" t="s">
        <v>8314</v>
      </c>
      <c r="T3749" s="5" t="s">
        <v>8315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42416.249305555553</v>
      </c>
      <c r="K3750">
        <v>1453827436</v>
      </c>
      <c r="L3750" s="9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 s="5">
        <f t="shared" si="233"/>
        <v>99.538461538461533</v>
      </c>
      <c r="S3750" s="5" t="s">
        <v>8314</v>
      </c>
      <c r="T3750" s="5" t="s">
        <v>8356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42489.165972222225</v>
      </c>
      <c r="K3751">
        <v>1459220588</v>
      </c>
      <c r="L3751" s="9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 s="5">
        <f t="shared" si="233"/>
        <v>75</v>
      </c>
      <c r="S3751" s="5" t="s">
        <v>8314</v>
      </c>
      <c r="T3751" s="5" t="s">
        <v>8356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42045.332638888889</v>
      </c>
      <c r="K3752">
        <v>1421105608</v>
      </c>
      <c r="L3752" s="9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100.44999999999999</v>
      </c>
      <c r="R3752" s="5">
        <f t="shared" si="233"/>
        <v>215.25</v>
      </c>
      <c r="S3752" s="5" t="s">
        <v>8314</v>
      </c>
      <c r="T3752" s="5" t="s">
        <v>8356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42462.993900462956</v>
      </c>
      <c r="K3753">
        <v>1454460673</v>
      </c>
      <c r="L3753" s="9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 s="5">
        <f t="shared" si="233"/>
        <v>120.54545454545455</v>
      </c>
      <c r="S3753" s="5" t="s">
        <v>8314</v>
      </c>
      <c r="T3753" s="5" t="s">
        <v>8356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42659.875</v>
      </c>
      <c r="K3754">
        <v>1473189335</v>
      </c>
      <c r="L3754" s="9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112.99999999999999</v>
      </c>
      <c r="R3754" s="5">
        <f t="shared" si="233"/>
        <v>37.666666666666664</v>
      </c>
      <c r="S3754" s="5" t="s">
        <v>8314</v>
      </c>
      <c r="T3754" s="5" t="s">
        <v>8356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42158</v>
      </c>
      <c r="K3755">
        <v>1430768800</v>
      </c>
      <c r="L3755" s="9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 s="5">
        <f t="shared" si="233"/>
        <v>172.23333333333332</v>
      </c>
      <c r="S3755" s="5" t="s">
        <v>8314</v>
      </c>
      <c r="T3755" s="5" t="s">
        <v>8356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41846.207638888889</v>
      </c>
      <c r="K3756">
        <v>1403125737</v>
      </c>
      <c r="L3756" s="9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 s="5">
        <f t="shared" si="233"/>
        <v>111.11111111111111</v>
      </c>
      <c r="S3756" s="5" t="s">
        <v>8314</v>
      </c>
      <c r="T3756" s="5" t="s">
        <v>8356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42475.866979166662</v>
      </c>
      <c r="K3757">
        <v>1458161307</v>
      </c>
      <c r="L3757" s="9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 s="5">
        <f t="shared" si="233"/>
        <v>25.464285714285715</v>
      </c>
      <c r="S3757" s="5" t="s">
        <v>8314</v>
      </c>
      <c r="T3757" s="5" t="s">
        <v>8356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41801.814791666664</v>
      </c>
      <c r="K3758">
        <v>1399923198</v>
      </c>
      <c r="L3758" s="9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 s="5">
        <f t="shared" si="233"/>
        <v>267.64705882352939</v>
      </c>
      <c r="S3758" s="5" t="s">
        <v>8314</v>
      </c>
      <c r="T3758" s="5" t="s">
        <v>8356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41974.850868055553</v>
      </c>
      <c r="K3759">
        <v>1415737515</v>
      </c>
      <c r="L3759" s="9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 s="5">
        <f t="shared" si="233"/>
        <v>75.959999999999994</v>
      </c>
      <c r="S3759" s="5" t="s">
        <v>8314</v>
      </c>
      <c r="T3759" s="5" t="s">
        <v>8356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41778.208333333336</v>
      </c>
      <c r="K3760">
        <v>1397819938</v>
      </c>
      <c r="L3760" s="9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102.33333333333334</v>
      </c>
      <c r="R3760" s="5">
        <f t="shared" si="233"/>
        <v>59.03846153846154</v>
      </c>
      <c r="S3760" s="5" t="s">
        <v>8314</v>
      </c>
      <c r="T3760" s="5" t="s">
        <v>8356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42242.108252314814</v>
      </c>
      <c r="K3761">
        <v>1435372553</v>
      </c>
      <c r="L3761" s="9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110.24425000000002</v>
      </c>
      <c r="R3761" s="5">
        <f t="shared" si="233"/>
        <v>50.111022727272733</v>
      </c>
      <c r="S3761" s="5" t="s">
        <v>8314</v>
      </c>
      <c r="T3761" s="5" t="s">
        <v>8356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41764.525300925925</v>
      </c>
      <c r="K3762">
        <v>1397133386</v>
      </c>
      <c r="L3762" s="9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</v>
      </c>
      <c r="R3762" s="5">
        <f t="shared" si="233"/>
        <v>55.502967032967035</v>
      </c>
      <c r="S3762" s="5" t="s">
        <v>8314</v>
      </c>
      <c r="T3762" s="5" t="s">
        <v>8356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42226.958333333328</v>
      </c>
      <c r="K3763">
        <v>1434625937</v>
      </c>
      <c r="L3763" s="9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 s="5">
        <f t="shared" si="233"/>
        <v>166.66666666666666</v>
      </c>
      <c r="S3763" s="5" t="s">
        <v>8314</v>
      </c>
      <c r="T3763" s="5" t="s">
        <v>8356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42218.813530092593</v>
      </c>
      <c r="K3764">
        <v>1436383889</v>
      </c>
      <c r="L3764" s="9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 s="5">
        <f t="shared" si="233"/>
        <v>47.428571428571431</v>
      </c>
      <c r="S3764" s="5" t="s">
        <v>8314</v>
      </c>
      <c r="T3764" s="5" t="s">
        <v>8356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42095.708634259259</v>
      </c>
      <c r="K3765">
        <v>1425319226</v>
      </c>
      <c r="L3765" s="9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 s="5">
        <f t="shared" si="233"/>
        <v>64.935064935064929</v>
      </c>
      <c r="S3765" s="5" t="s">
        <v>8314</v>
      </c>
      <c r="T3765" s="5" t="s">
        <v>8356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42519.024999999994</v>
      </c>
      <c r="K3766">
        <v>1462824832</v>
      </c>
      <c r="L3766" s="9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 s="5">
        <f t="shared" si="233"/>
        <v>55.555555555555557</v>
      </c>
      <c r="S3766" s="5" t="s">
        <v>8314</v>
      </c>
      <c r="T3766" s="5" t="s">
        <v>8356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41850.776412037041</v>
      </c>
      <c r="K3767">
        <v>1404153482</v>
      </c>
      <c r="L3767" s="9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 s="5">
        <f t="shared" si="233"/>
        <v>74.224299065420567</v>
      </c>
      <c r="S3767" s="5" t="s">
        <v>8314</v>
      </c>
      <c r="T3767" s="5" t="s">
        <v>8356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41823.167187500003</v>
      </c>
      <c r="K3768">
        <v>1401336045</v>
      </c>
      <c r="L3768" s="9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102.65010000000001</v>
      </c>
      <c r="R3768" s="5">
        <f t="shared" si="233"/>
        <v>106.9271875</v>
      </c>
      <c r="S3768" s="5" t="s">
        <v>8314</v>
      </c>
      <c r="T3768" s="5" t="s">
        <v>8356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42064.207638888889</v>
      </c>
      <c r="K3769">
        <v>1423960097</v>
      </c>
      <c r="L3769" s="9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 s="5">
        <f t="shared" si="233"/>
        <v>41.696428571428569</v>
      </c>
      <c r="S3769" s="5" t="s">
        <v>8314</v>
      </c>
      <c r="T3769" s="5" t="s">
        <v>8356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41802.727893518517</v>
      </c>
      <c r="K3770">
        <v>1400002090</v>
      </c>
      <c r="L3770" s="9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 s="5">
        <f t="shared" si="233"/>
        <v>74.243275862068955</v>
      </c>
      <c r="S3770" s="5" t="s">
        <v>8314</v>
      </c>
      <c r="T3770" s="5" t="s">
        <v>8356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42475.598136574074</v>
      </c>
      <c r="K3771">
        <v>1458138079</v>
      </c>
      <c r="L3771" s="9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 s="5">
        <f t="shared" si="233"/>
        <v>73.333333333333329</v>
      </c>
      <c r="S3771" s="5" t="s">
        <v>8314</v>
      </c>
      <c r="T3771" s="5" t="s">
        <v>8356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42168.930671296301</v>
      </c>
      <c r="K3772">
        <v>1431642010</v>
      </c>
      <c r="L3772" s="9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 s="5">
        <f t="shared" si="233"/>
        <v>100</v>
      </c>
      <c r="S3772" s="5" t="s">
        <v>8314</v>
      </c>
      <c r="T3772" s="5" t="s">
        <v>8356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42508</v>
      </c>
      <c r="K3773">
        <v>1462307652</v>
      </c>
      <c r="L3773" s="9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 s="5">
        <f t="shared" si="233"/>
        <v>38.421052631578945</v>
      </c>
      <c r="S3773" s="5" t="s">
        <v>8314</v>
      </c>
      <c r="T3773" s="5" t="s">
        <v>8356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42703.25</v>
      </c>
      <c r="K3774">
        <v>1478616506</v>
      </c>
      <c r="L3774" s="9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 s="5">
        <f t="shared" si="233"/>
        <v>166.96969696969697</v>
      </c>
      <c r="S3774" s="5" t="s">
        <v>8314</v>
      </c>
      <c r="T3774" s="5" t="s">
        <v>8356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42689.088888888888</v>
      </c>
      <c r="K3775">
        <v>1476317247</v>
      </c>
      <c r="L3775" s="9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 s="5">
        <f t="shared" si="233"/>
        <v>94.912280701754383</v>
      </c>
      <c r="S3775" s="5" t="s">
        <v>8314</v>
      </c>
      <c r="T3775" s="5" t="s">
        <v>8356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42103.792303240742</v>
      </c>
      <c r="K3776">
        <v>1427223655</v>
      </c>
      <c r="L3776" s="9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 s="5">
        <f t="shared" si="233"/>
        <v>100</v>
      </c>
      <c r="S3776" s="5" t="s">
        <v>8314</v>
      </c>
      <c r="T3776" s="5" t="s">
        <v>8356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42103.166666666672</v>
      </c>
      <c r="K3777">
        <v>1426199843</v>
      </c>
      <c r="L3777" s="9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 s="5">
        <f t="shared" si="233"/>
        <v>143.21428571428572</v>
      </c>
      <c r="S3777" s="5" t="s">
        <v>8314</v>
      </c>
      <c r="T3777" s="5" t="s">
        <v>8356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41852.041666666664</v>
      </c>
      <c r="K3778">
        <v>1403599778</v>
      </c>
      <c r="L3778" s="9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(E3778/D3778)*100</f>
        <v>106.71250000000001</v>
      </c>
      <c r="R3778" s="5">
        <f t="shared" ref="R3778:R3841" si="237">E3778/N3778</f>
        <v>90.819148936170208</v>
      </c>
      <c r="S3778" s="5" t="s">
        <v>8314</v>
      </c>
      <c r="T3778" s="5" t="s">
        <v>8356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</f>
        <v>41909.166666666664</v>
      </c>
      <c r="K3779">
        <v>1409884821</v>
      </c>
      <c r="L3779" s="9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143.19999999999999</v>
      </c>
      <c r="R3779" s="5">
        <f t="shared" si="237"/>
        <v>48.542372881355931</v>
      </c>
      <c r="S3779" s="5" t="s">
        <v>8314</v>
      </c>
      <c r="T3779" s="5" t="s">
        <v>8356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42049.819212962961</v>
      </c>
      <c r="K3780">
        <v>1418758780</v>
      </c>
      <c r="L3780" s="9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 s="5">
        <f t="shared" si="237"/>
        <v>70.027777777777771</v>
      </c>
      <c r="S3780" s="5" t="s">
        <v>8314</v>
      </c>
      <c r="T3780" s="5" t="s">
        <v>8356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42455.693750000006</v>
      </c>
      <c r="K3781">
        <v>1456421940</v>
      </c>
      <c r="L3781" s="9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 s="5">
        <f t="shared" si="237"/>
        <v>135.62608695652173</v>
      </c>
      <c r="S3781" s="5" t="s">
        <v>8314</v>
      </c>
      <c r="T3781" s="5" t="s">
        <v>8356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42198.837499999994</v>
      </c>
      <c r="K3782">
        <v>1433999785</v>
      </c>
      <c r="L3782" s="9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 s="5">
        <f t="shared" si="237"/>
        <v>100</v>
      </c>
      <c r="S3782" s="5" t="s">
        <v>8314</v>
      </c>
      <c r="T3782" s="5" t="s">
        <v>8356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41890.882928240739</v>
      </c>
      <c r="K3783">
        <v>1408050685</v>
      </c>
      <c r="L3783" s="9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 s="5">
        <f t="shared" si="237"/>
        <v>94.90384615384616</v>
      </c>
      <c r="S3783" s="5" t="s">
        <v>8314</v>
      </c>
      <c r="T3783" s="5" t="s">
        <v>8356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42575.958333333328</v>
      </c>
      <c r="K3784">
        <v>1466887297</v>
      </c>
      <c r="L3784" s="9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 s="5">
        <f t="shared" si="237"/>
        <v>75.370370370370367</v>
      </c>
      <c r="S3784" s="5" t="s">
        <v>8314</v>
      </c>
      <c r="T3784" s="5" t="s">
        <v>8356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42444.666666666672</v>
      </c>
      <c r="K3785">
        <v>1455938520</v>
      </c>
      <c r="L3785" s="9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 s="5">
        <f t="shared" si="237"/>
        <v>64.458333333333329</v>
      </c>
      <c r="S3785" s="5" t="s">
        <v>8314</v>
      </c>
      <c r="T3785" s="5" t="s">
        <v>8356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42561.980694444443</v>
      </c>
      <c r="K3786">
        <v>1465601532</v>
      </c>
      <c r="L3786" s="9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114.99999999999999</v>
      </c>
      <c r="R3786" s="5">
        <f t="shared" si="237"/>
        <v>115</v>
      </c>
      <c r="S3786" s="5" t="s">
        <v>8314</v>
      </c>
      <c r="T3786" s="5" t="s">
        <v>8356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42584.418749999997</v>
      </c>
      <c r="K3787">
        <v>1467040769</v>
      </c>
      <c r="L3787" s="9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 s="5">
        <f t="shared" si="237"/>
        <v>100.5</v>
      </c>
      <c r="S3787" s="5" t="s">
        <v>8314</v>
      </c>
      <c r="T3787" s="5" t="s">
        <v>8356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42517.037905092591</v>
      </c>
      <c r="K3788">
        <v>1461718475</v>
      </c>
      <c r="L3788" s="9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110.96666666666665</v>
      </c>
      <c r="R3788" s="5">
        <f t="shared" si="237"/>
        <v>93.774647887323937</v>
      </c>
      <c r="S3788" s="5" t="s">
        <v>8314</v>
      </c>
      <c r="T3788" s="5" t="s">
        <v>8356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42196.165972222225</v>
      </c>
      <c r="K3789">
        <v>1434113406</v>
      </c>
      <c r="L3789" s="9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 s="5">
        <f t="shared" si="237"/>
        <v>35.1</v>
      </c>
      <c r="S3789" s="5" t="s">
        <v>8314</v>
      </c>
      <c r="T3789" s="5" t="s">
        <v>8356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42361.679166666669</v>
      </c>
      <c r="K3790">
        <v>1448469719</v>
      </c>
      <c r="L3790" s="9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0.66666666666666674</v>
      </c>
      <c r="R3790" s="5">
        <f t="shared" si="237"/>
        <v>500</v>
      </c>
      <c r="S3790" s="5" t="s">
        <v>8314</v>
      </c>
      <c r="T3790" s="5" t="s">
        <v>8356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42170.798819444448</v>
      </c>
      <c r="K3791">
        <v>1431630618</v>
      </c>
      <c r="L3791" s="9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 s="5">
        <f t="shared" si="237"/>
        <v>29</v>
      </c>
      <c r="S3791" s="5" t="s">
        <v>8314</v>
      </c>
      <c r="T3791" s="5" t="s">
        <v>8356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42696.708599537036</v>
      </c>
      <c r="K3792">
        <v>1477238423</v>
      </c>
      <c r="L3792" s="9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5" t="e">
        <f t="shared" si="237"/>
        <v>#DIV/0!</v>
      </c>
      <c r="S3792" s="5" t="s">
        <v>8314</v>
      </c>
      <c r="T3792" s="5" t="s">
        <v>8356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41826.692037037035</v>
      </c>
      <c r="K3793">
        <v>1399480592</v>
      </c>
      <c r="L3793" s="9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5" t="e">
        <f t="shared" si="237"/>
        <v>#DIV/0!</v>
      </c>
      <c r="S3793" s="5" t="s">
        <v>8314</v>
      </c>
      <c r="T3793" s="5" t="s">
        <v>8356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42200.447013888886</v>
      </c>
      <c r="K3794">
        <v>1434365022</v>
      </c>
      <c r="L3794" s="9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0.27999999999999997</v>
      </c>
      <c r="R3794" s="5">
        <f t="shared" si="237"/>
        <v>17.5</v>
      </c>
      <c r="S3794" s="5" t="s">
        <v>8314</v>
      </c>
      <c r="T3794" s="5" t="s">
        <v>8356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41989.938993055555</v>
      </c>
      <c r="K3795">
        <v>1416954729</v>
      </c>
      <c r="L3795" s="9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59.657142857142851</v>
      </c>
      <c r="R3795" s="5">
        <f t="shared" si="237"/>
        <v>174</v>
      </c>
      <c r="S3795" s="5" t="s">
        <v>8314</v>
      </c>
      <c r="T3795" s="5" t="s">
        <v>8356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42162.58048611111</v>
      </c>
      <c r="K3796">
        <v>1431093354</v>
      </c>
      <c r="L3796" s="9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 s="5">
        <f t="shared" si="237"/>
        <v>50</v>
      </c>
      <c r="S3796" s="5" t="s">
        <v>8314</v>
      </c>
      <c r="T3796" s="5" t="s">
        <v>8356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42244.9375</v>
      </c>
      <c r="K3797">
        <v>1437042490</v>
      </c>
      <c r="L3797" s="9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 s="5">
        <f t="shared" si="237"/>
        <v>5</v>
      </c>
      <c r="S3797" s="5" t="s">
        <v>8314</v>
      </c>
      <c r="T3797" s="5" t="s">
        <v>8356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42749.029583333337</v>
      </c>
      <c r="K3798">
        <v>1479170556</v>
      </c>
      <c r="L3798" s="9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 s="5">
        <f t="shared" si="237"/>
        <v>1</v>
      </c>
      <c r="S3798" s="5" t="s">
        <v>8314</v>
      </c>
      <c r="T3798" s="5" t="s">
        <v>8356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42114.881539351853</v>
      </c>
      <c r="K3799">
        <v>1426972165</v>
      </c>
      <c r="L3799" s="9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89.666666666666657</v>
      </c>
      <c r="R3799" s="5">
        <f t="shared" si="237"/>
        <v>145.40540540540542</v>
      </c>
      <c r="S3799" s="5" t="s">
        <v>8314</v>
      </c>
      <c r="T3799" s="5" t="s">
        <v>8356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41861.722777777781</v>
      </c>
      <c r="K3800">
        <v>1405099248</v>
      </c>
      <c r="L3800" s="9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1.4642857142857144</v>
      </c>
      <c r="R3800" s="5">
        <f t="shared" si="237"/>
        <v>205</v>
      </c>
      <c r="S3800" s="5" t="s">
        <v>8314</v>
      </c>
      <c r="T3800" s="5" t="s">
        <v>8356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42440.93105324074</v>
      </c>
      <c r="K3801">
        <v>1455142843</v>
      </c>
      <c r="L3801" s="9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 s="5">
        <f t="shared" si="237"/>
        <v>100.5</v>
      </c>
      <c r="S3801" s="5" t="s">
        <v>8314</v>
      </c>
      <c r="T3801" s="5" t="s">
        <v>8356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42015.207638888889</v>
      </c>
      <c r="K3802">
        <v>1418146883</v>
      </c>
      <c r="L3802" s="9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</v>
      </c>
      <c r="R3802" s="5">
        <f t="shared" si="237"/>
        <v>55.0625</v>
      </c>
      <c r="S3802" s="5" t="s">
        <v>8314</v>
      </c>
      <c r="T3802" s="5" t="s">
        <v>8356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42006.676111111112</v>
      </c>
      <c r="K3803">
        <v>1417536816</v>
      </c>
      <c r="L3803" s="9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 s="5">
        <f t="shared" si="237"/>
        <v>47.333333333333336</v>
      </c>
      <c r="S3803" s="5" t="s">
        <v>8314</v>
      </c>
      <c r="T3803" s="5" t="s">
        <v>8356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42299.126226851848</v>
      </c>
      <c r="K3804">
        <v>1442890906</v>
      </c>
      <c r="L3804" s="9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5" t="e">
        <f t="shared" si="237"/>
        <v>#DIV/0!</v>
      </c>
      <c r="S3804" s="5" t="s">
        <v>8314</v>
      </c>
      <c r="T3804" s="5" t="s">
        <v>8356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42433.971851851849</v>
      </c>
      <c r="K3805">
        <v>1454541568</v>
      </c>
      <c r="L3805" s="9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19.650000000000002</v>
      </c>
      <c r="R3805" s="5">
        <f t="shared" si="237"/>
        <v>58.95</v>
      </c>
      <c r="S3805" s="5" t="s">
        <v>8314</v>
      </c>
      <c r="T3805" s="5" t="s">
        <v>8356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42582.291666666672</v>
      </c>
      <c r="K3806">
        <v>1465172024</v>
      </c>
      <c r="L3806" s="9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5" t="e">
        <f t="shared" si="237"/>
        <v>#DIV/0!</v>
      </c>
      <c r="S3806" s="5" t="s">
        <v>8314</v>
      </c>
      <c r="T3806" s="5" t="s">
        <v>8356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41909.887037037035</v>
      </c>
      <c r="K3807">
        <v>1406668640</v>
      </c>
      <c r="L3807" s="9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 s="5">
        <f t="shared" si="237"/>
        <v>1.5</v>
      </c>
      <c r="S3807" s="5" t="s">
        <v>8314</v>
      </c>
      <c r="T3807" s="5" t="s">
        <v>8356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41819.259039351848</v>
      </c>
      <c r="K3808">
        <v>1402294381</v>
      </c>
      <c r="L3808" s="9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 s="5">
        <f t="shared" si="237"/>
        <v>5</v>
      </c>
      <c r="S3808" s="5" t="s">
        <v>8314</v>
      </c>
      <c r="T3808" s="5" t="s">
        <v>8356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42097.909016203703</v>
      </c>
      <c r="K3809">
        <v>1427492939</v>
      </c>
      <c r="L3809" s="9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30.333333333333336</v>
      </c>
      <c r="R3809" s="5">
        <f t="shared" si="237"/>
        <v>50.555555555555557</v>
      </c>
      <c r="S3809" s="5" t="s">
        <v>8314</v>
      </c>
      <c r="T3809" s="5" t="s">
        <v>8356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42119.412256944444</v>
      </c>
      <c r="K3810">
        <v>1424775219</v>
      </c>
      <c r="L3810" s="9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 s="5">
        <f t="shared" si="237"/>
        <v>41.666666666666664</v>
      </c>
      <c r="S3810" s="5" t="s">
        <v>8314</v>
      </c>
      <c r="T3810" s="5" t="s">
        <v>8315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41850.958333333336</v>
      </c>
      <c r="K3811">
        <v>1402403907</v>
      </c>
      <c r="L3811" s="9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 s="5">
        <f t="shared" si="237"/>
        <v>53.289473684210527</v>
      </c>
      <c r="S3811" s="5" t="s">
        <v>8314</v>
      </c>
      <c r="T3811" s="5" t="s">
        <v>8315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42084.807384259257</v>
      </c>
      <c r="K3812">
        <v>1424377358</v>
      </c>
      <c r="L3812" s="9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 s="5">
        <f t="shared" si="237"/>
        <v>70.230769230769226</v>
      </c>
      <c r="S3812" s="5" t="s">
        <v>8314</v>
      </c>
      <c r="T3812" s="5" t="s">
        <v>8315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42521.458333333328</v>
      </c>
      <c r="K3813">
        <v>1461769373</v>
      </c>
      <c r="L3813" s="9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 s="5">
        <f t="shared" si="237"/>
        <v>43.421052631578945</v>
      </c>
      <c r="S3813" s="5" t="s">
        <v>8314</v>
      </c>
      <c r="T3813" s="5" t="s">
        <v>8315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42156.165972222225</v>
      </c>
      <c r="K3814">
        <v>1429120908</v>
      </c>
      <c r="L3814" s="9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 s="5">
        <f t="shared" si="237"/>
        <v>199.18181818181819</v>
      </c>
      <c r="S3814" s="5" t="s">
        <v>8314</v>
      </c>
      <c r="T3814" s="5" t="s">
        <v>8315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42535.904861111107</v>
      </c>
      <c r="K3815">
        <v>1462603021</v>
      </c>
      <c r="L3815" s="9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 s="5">
        <f t="shared" si="237"/>
        <v>78.518148148148143</v>
      </c>
      <c r="S3815" s="5" t="s">
        <v>8314</v>
      </c>
      <c r="T3815" s="5" t="s">
        <v>8315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42095.165972222225</v>
      </c>
      <c r="K3816">
        <v>1424727712</v>
      </c>
      <c r="L3816" s="9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 s="5">
        <f t="shared" si="237"/>
        <v>61.823529411764703</v>
      </c>
      <c r="S3816" s="5" t="s">
        <v>8314</v>
      </c>
      <c r="T3816" s="5" t="s">
        <v>8315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42236.958333333328</v>
      </c>
      <c r="K3817">
        <v>1437545657</v>
      </c>
      <c r="L3817" s="9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 s="5">
        <f t="shared" si="237"/>
        <v>50.000500000000002</v>
      </c>
      <c r="S3817" s="5" t="s">
        <v>8314</v>
      </c>
      <c r="T3817" s="5" t="s">
        <v>8315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41837.690081018518</v>
      </c>
      <c r="K3818">
        <v>1403022823</v>
      </c>
      <c r="L3818" s="9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 s="5">
        <f t="shared" si="237"/>
        <v>48.339729729729726</v>
      </c>
      <c r="S3818" s="5" t="s">
        <v>8314</v>
      </c>
      <c r="T3818" s="5" t="s">
        <v>8315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42301.165972222225</v>
      </c>
      <c r="K3819">
        <v>1444236216</v>
      </c>
      <c r="L3819" s="9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 s="5">
        <f t="shared" si="237"/>
        <v>107.25</v>
      </c>
      <c r="S3819" s="5" t="s">
        <v>8314</v>
      </c>
      <c r="T3819" s="5" t="s">
        <v>8315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42075.800717592589</v>
      </c>
      <c r="K3820">
        <v>1423599182</v>
      </c>
      <c r="L3820" s="9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227.99999999999997</v>
      </c>
      <c r="R3820" s="5">
        <f t="shared" si="237"/>
        <v>57</v>
      </c>
      <c r="S3820" s="5" t="s">
        <v>8314</v>
      </c>
      <c r="T3820" s="5" t="s">
        <v>8315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42202.876388888893</v>
      </c>
      <c r="K3821">
        <v>1435554104</v>
      </c>
      <c r="L3821" s="9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 s="5">
        <f t="shared" si="237"/>
        <v>40.92307692307692</v>
      </c>
      <c r="S3821" s="5" t="s">
        <v>8314</v>
      </c>
      <c r="T3821" s="5" t="s">
        <v>8315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42190.651817129634</v>
      </c>
      <c r="K3822">
        <v>1433518717</v>
      </c>
      <c r="L3822" s="9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 s="5">
        <f t="shared" si="237"/>
        <v>21.5</v>
      </c>
      <c r="S3822" s="5" t="s">
        <v>8314</v>
      </c>
      <c r="T3822" s="5" t="s">
        <v>8315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42373.180636574078</v>
      </c>
      <c r="K3823">
        <v>1449116407</v>
      </c>
      <c r="L3823" s="9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 s="5">
        <f t="shared" si="237"/>
        <v>79.543478260869563</v>
      </c>
      <c r="S3823" s="5" t="s">
        <v>8314</v>
      </c>
      <c r="T3823" s="5" t="s">
        <v>8315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42388.957638888889</v>
      </c>
      <c r="K3824">
        <v>1448136417</v>
      </c>
      <c r="L3824" s="9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110.02000000000001</v>
      </c>
      <c r="R3824" s="5">
        <f t="shared" si="237"/>
        <v>72.381578947368425</v>
      </c>
      <c r="S3824" s="5" t="s">
        <v>8314</v>
      </c>
      <c r="T3824" s="5" t="s">
        <v>8315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42205.165972222225</v>
      </c>
      <c r="K3825">
        <v>1434405044</v>
      </c>
      <c r="L3825" s="9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 s="5">
        <f t="shared" si="237"/>
        <v>64.634146341463421</v>
      </c>
      <c r="S3825" s="5" t="s">
        <v>8314</v>
      </c>
      <c r="T3825" s="5" t="s">
        <v>8315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42583.570138888885</v>
      </c>
      <c r="K3826">
        <v>1469026903</v>
      </c>
      <c r="L3826" s="9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 s="5">
        <f t="shared" si="237"/>
        <v>38.571428571428569</v>
      </c>
      <c r="S3826" s="5" t="s">
        <v>8314</v>
      </c>
      <c r="T3826" s="5" t="s">
        <v>8315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42172.069606481484</v>
      </c>
      <c r="K3827">
        <v>1432690814</v>
      </c>
      <c r="L3827" s="9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 s="5">
        <f t="shared" si="237"/>
        <v>107.57142857142857</v>
      </c>
      <c r="S3827" s="5" t="s">
        <v>8314</v>
      </c>
      <c r="T3827" s="5" t="s">
        <v>8315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42131.423541666663</v>
      </c>
      <c r="K3828">
        <v>1428401394</v>
      </c>
      <c r="L3828" s="9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 s="5">
        <f t="shared" si="237"/>
        <v>27.5</v>
      </c>
      <c r="S3828" s="5" t="s">
        <v>8314</v>
      </c>
      <c r="T3828" s="5" t="s">
        <v>8315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42090</v>
      </c>
      <c r="K3829">
        <v>1422656201</v>
      </c>
      <c r="L3829" s="9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 s="5">
        <f t="shared" si="237"/>
        <v>70.461538461538467</v>
      </c>
      <c r="S3829" s="5" t="s">
        <v>8314</v>
      </c>
      <c r="T3829" s="5" t="s">
        <v>8315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42004.569293981483</v>
      </c>
      <c r="K3830">
        <v>1414845587</v>
      </c>
      <c r="L3830" s="9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 s="5">
        <f t="shared" si="237"/>
        <v>178.57142857142858</v>
      </c>
      <c r="S3830" s="5" t="s">
        <v>8314</v>
      </c>
      <c r="T3830" s="5" t="s">
        <v>8315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42613.865405092598</v>
      </c>
      <c r="K3831">
        <v>1470948371</v>
      </c>
      <c r="L3831" s="9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 s="5">
        <f t="shared" si="237"/>
        <v>62.625</v>
      </c>
      <c r="S3831" s="5" t="s">
        <v>8314</v>
      </c>
      <c r="T3831" s="5" t="s">
        <v>8315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42517.740868055553</v>
      </c>
      <c r="K3832">
        <v>1463161611</v>
      </c>
      <c r="L3832" s="9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 s="5">
        <f t="shared" si="237"/>
        <v>75</v>
      </c>
      <c r="S3832" s="5" t="s">
        <v>8314</v>
      </c>
      <c r="T3832" s="5" t="s">
        <v>8315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41948.890567129631</v>
      </c>
      <c r="K3833">
        <v>1413404545</v>
      </c>
      <c r="L3833" s="9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106.02199999999999</v>
      </c>
      <c r="R3833" s="5">
        <f t="shared" si="237"/>
        <v>58.901111111111113</v>
      </c>
      <c r="S3833" s="5" t="s">
        <v>8314</v>
      </c>
      <c r="T3833" s="5" t="s">
        <v>8315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42420.114988425921</v>
      </c>
      <c r="K3834">
        <v>1452048335</v>
      </c>
      <c r="L3834" s="9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104.66666666666666</v>
      </c>
      <c r="R3834" s="5">
        <f t="shared" si="237"/>
        <v>139.55555555555554</v>
      </c>
      <c r="S3834" s="5" t="s">
        <v>8314</v>
      </c>
      <c r="T3834" s="5" t="s">
        <v>8315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41974.797916666663</v>
      </c>
      <c r="K3835">
        <v>1416516972</v>
      </c>
      <c r="L3835" s="9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 s="5">
        <f t="shared" si="237"/>
        <v>70</v>
      </c>
      <c r="S3835" s="5" t="s">
        <v>8314</v>
      </c>
      <c r="T3835" s="5" t="s">
        <v>8315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42173.445219907408</v>
      </c>
      <c r="K3836">
        <v>1432032067</v>
      </c>
      <c r="L3836" s="9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 s="5">
        <f t="shared" si="237"/>
        <v>57.385964912280699</v>
      </c>
      <c r="S3836" s="5" t="s">
        <v>8314</v>
      </c>
      <c r="T3836" s="5" t="s">
        <v>8315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42481.94222222222</v>
      </c>
      <c r="K3837">
        <v>1459463808</v>
      </c>
      <c r="L3837" s="9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 s="5">
        <f t="shared" si="237"/>
        <v>40</v>
      </c>
      <c r="S3837" s="5" t="s">
        <v>8314</v>
      </c>
      <c r="T3837" s="5" t="s">
        <v>8315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42585.172916666663</v>
      </c>
      <c r="K3838">
        <v>1467497652</v>
      </c>
      <c r="L3838" s="9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 s="5">
        <f t="shared" si="237"/>
        <v>64.285714285714292</v>
      </c>
      <c r="S3838" s="5" t="s">
        <v>8314</v>
      </c>
      <c r="T3838" s="5" t="s">
        <v>8315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42188.765717592592</v>
      </c>
      <c r="K3839">
        <v>1432837358</v>
      </c>
      <c r="L3839" s="9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 s="5">
        <f t="shared" si="237"/>
        <v>120.11764705882354</v>
      </c>
      <c r="S3839" s="5" t="s">
        <v>8314</v>
      </c>
      <c r="T3839" s="5" t="s">
        <v>8315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42146.710752314815</v>
      </c>
      <c r="K3840">
        <v>1429722209</v>
      </c>
      <c r="L3840" s="9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 s="5">
        <f t="shared" si="237"/>
        <v>1008.24</v>
      </c>
      <c r="S3840" s="5" t="s">
        <v>8314</v>
      </c>
      <c r="T3840" s="5" t="s">
        <v>8315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42215.142638888887</v>
      </c>
      <c r="K3841">
        <v>1433042724</v>
      </c>
      <c r="L3841" s="9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 s="5">
        <f t="shared" si="237"/>
        <v>63.28125</v>
      </c>
      <c r="S3841" s="5" t="s">
        <v>8314</v>
      </c>
      <c r="T3841" s="5" t="s">
        <v>8315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42457.660057870366</v>
      </c>
      <c r="K3842">
        <v>1457023829</v>
      </c>
      <c r="L3842" s="9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(E3842/D3842)*100</f>
        <v>6500</v>
      </c>
      <c r="R3842" s="5">
        <f t="shared" ref="R3842:R3905" si="241">E3842/N3842</f>
        <v>21.666666666666668</v>
      </c>
      <c r="S3842" s="5" t="s">
        <v>8314</v>
      </c>
      <c r="T3842" s="5" t="s">
        <v>8315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</f>
        <v>41840.785729166666</v>
      </c>
      <c r="K3843">
        <v>1400698287</v>
      </c>
      <c r="L3843" s="9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8.7200000000000006</v>
      </c>
      <c r="R3843" s="5">
        <f t="shared" si="241"/>
        <v>25.647058823529413</v>
      </c>
      <c r="S3843" s="5" t="s">
        <v>8314</v>
      </c>
      <c r="T3843" s="5" t="s">
        <v>8315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41770.493657407409</v>
      </c>
      <c r="K3844">
        <v>1397217052</v>
      </c>
      <c r="L3844" s="9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 s="5">
        <f t="shared" si="241"/>
        <v>47.695652173913047</v>
      </c>
      <c r="S3844" s="5" t="s">
        <v>8314</v>
      </c>
      <c r="T3844" s="5" t="s">
        <v>8315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41791.072500000002</v>
      </c>
      <c r="K3845">
        <v>1399427064</v>
      </c>
      <c r="L3845" s="9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 s="5">
        <f t="shared" si="241"/>
        <v>56.05263157894737</v>
      </c>
      <c r="S3845" s="5" t="s">
        <v>8314</v>
      </c>
      <c r="T3845" s="5" t="s">
        <v>8315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41793.290972222225</v>
      </c>
      <c r="K3846">
        <v>1399474134</v>
      </c>
      <c r="L3846" s="9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41.489795918367342</v>
      </c>
      <c r="R3846" s="5">
        <f t="shared" si="241"/>
        <v>81.319999999999993</v>
      </c>
      <c r="S3846" s="5" t="s">
        <v>8314</v>
      </c>
      <c r="T3846" s="5" t="s">
        <v>8315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42278.627013888887</v>
      </c>
      <c r="K3847">
        <v>1441119774</v>
      </c>
      <c r="L3847" s="9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 s="5">
        <f t="shared" si="241"/>
        <v>70.166666666666671</v>
      </c>
      <c r="S3847" s="5" t="s">
        <v>8314</v>
      </c>
      <c r="T3847" s="5" t="s">
        <v>8315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41916.290972222225</v>
      </c>
      <c r="K3848">
        <v>1409721542</v>
      </c>
      <c r="L3848" s="9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 s="5">
        <f t="shared" si="241"/>
        <v>23.625</v>
      </c>
      <c r="S3848" s="5" t="s">
        <v>8314</v>
      </c>
      <c r="T3848" s="5" t="s">
        <v>8315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42204.224432870367</v>
      </c>
      <c r="K3849">
        <v>1433395391</v>
      </c>
      <c r="L3849" s="9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 s="5">
        <f t="shared" si="241"/>
        <v>188.55555555555554</v>
      </c>
      <c r="S3849" s="5" t="s">
        <v>8314</v>
      </c>
      <c r="T3849" s="5" t="s">
        <v>8315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42295.817002314812</v>
      </c>
      <c r="K3850">
        <v>1442604989</v>
      </c>
      <c r="L3850" s="9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 s="5">
        <f t="shared" si="241"/>
        <v>49.511627906976742</v>
      </c>
      <c r="S3850" s="5" t="s">
        <v>8314</v>
      </c>
      <c r="T3850" s="5" t="s">
        <v>8315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42166.767175925925</v>
      </c>
      <c r="K3851">
        <v>1431455084</v>
      </c>
      <c r="L3851" s="9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 s="5">
        <f t="shared" si="241"/>
        <v>75.464285714285708</v>
      </c>
      <c r="S3851" s="5" t="s">
        <v>8314</v>
      </c>
      <c r="T3851" s="5" t="s">
        <v>8315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42005.124340277776</v>
      </c>
      <c r="K3852">
        <v>1417489143</v>
      </c>
      <c r="L3852" s="9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 s="5">
        <f t="shared" si="241"/>
        <v>9.5</v>
      </c>
      <c r="S3852" s="5" t="s">
        <v>8314</v>
      </c>
      <c r="T3852" s="5" t="s">
        <v>8315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42202.439571759256</v>
      </c>
      <c r="K3853">
        <v>1434537179</v>
      </c>
      <c r="L3853" s="9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 s="5">
        <f t="shared" si="241"/>
        <v>35.5</v>
      </c>
      <c r="S3853" s="5" t="s">
        <v>8314</v>
      </c>
      <c r="T3853" s="5" t="s">
        <v>8315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42090.149027777778</v>
      </c>
      <c r="K3854">
        <v>1425270876</v>
      </c>
      <c r="L3854" s="9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 s="5">
        <f t="shared" si="241"/>
        <v>10</v>
      </c>
      <c r="S3854" s="5" t="s">
        <v>8314</v>
      </c>
      <c r="T3854" s="5" t="s">
        <v>8315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41883.84002314815</v>
      </c>
      <c r="K3855">
        <v>1406578178</v>
      </c>
      <c r="L3855" s="9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 s="5">
        <f t="shared" si="241"/>
        <v>13</v>
      </c>
      <c r="S3855" s="5" t="s">
        <v>8314</v>
      </c>
      <c r="T3855" s="5" t="s">
        <v>8315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42133.884930555556</v>
      </c>
      <c r="K3856">
        <v>1428614058</v>
      </c>
      <c r="L3856" s="9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 s="5">
        <f t="shared" si="241"/>
        <v>89.4</v>
      </c>
      <c r="S3856" s="5" t="s">
        <v>8314</v>
      </c>
      <c r="T3856" s="5" t="s">
        <v>8315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42089.929062499999</v>
      </c>
      <c r="K3857">
        <v>1424819871</v>
      </c>
      <c r="L3857" s="9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 s="5">
        <f t="shared" si="241"/>
        <v>25</v>
      </c>
      <c r="S3857" s="5" t="s">
        <v>8314</v>
      </c>
      <c r="T3857" s="5" t="s">
        <v>8315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42071.701423611114</v>
      </c>
      <c r="K3858">
        <v>1423245003</v>
      </c>
      <c r="L3858" s="9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 s="5">
        <f t="shared" si="241"/>
        <v>1</v>
      </c>
      <c r="S3858" s="5" t="s">
        <v>8314</v>
      </c>
      <c r="T3858" s="5" t="s">
        <v>8315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41852.716666666667</v>
      </c>
      <c r="K3859">
        <v>1404927690</v>
      </c>
      <c r="L3859" s="9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 s="5">
        <f t="shared" si="241"/>
        <v>65</v>
      </c>
      <c r="S3859" s="5" t="s">
        <v>8314</v>
      </c>
      <c r="T3859" s="5" t="s">
        <v>8315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42146.875</v>
      </c>
      <c r="K3860">
        <v>1430734844</v>
      </c>
      <c r="L3860" s="9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 s="5">
        <f t="shared" si="241"/>
        <v>10</v>
      </c>
      <c r="S3860" s="5" t="s">
        <v>8314</v>
      </c>
      <c r="T3860" s="5" t="s">
        <v>8315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41815.875</v>
      </c>
      <c r="K3861">
        <v>1401485207</v>
      </c>
      <c r="L3861" s="9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 s="5">
        <f t="shared" si="241"/>
        <v>1</v>
      </c>
      <c r="S3861" s="5" t="s">
        <v>8314</v>
      </c>
      <c r="T3861" s="5" t="s">
        <v>8315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41863.660995370366</v>
      </c>
      <c r="K3862">
        <v>1405266710</v>
      </c>
      <c r="L3862" s="9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 s="5">
        <f t="shared" si="241"/>
        <v>81.538461538461533</v>
      </c>
      <c r="S3862" s="5" t="s">
        <v>8314</v>
      </c>
      <c r="T3862" s="5" t="s">
        <v>8315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41955.907638888893</v>
      </c>
      <c r="K3863">
        <v>1412258977</v>
      </c>
      <c r="L3863" s="9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 s="5">
        <f t="shared" si="241"/>
        <v>100</v>
      </c>
      <c r="S3863" s="5" t="s">
        <v>8314</v>
      </c>
      <c r="T3863" s="5" t="s">
        <v>8315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42625.707638888889</v>
      </c>
      <c r="K3864">
        <v>1472451356</v>
      </c>
      <c r="L3864" s="9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 s="5">
        <f t="shared" si="241"/>
        <v>1</v>
      </c>
      <c r="S3864" s="5" t="s">
        <v>8314</v>
      </c>
      <c r="T3864" s="5" t="s">
        <v>8315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42313.674826388888</v>
      </c>
      <c r="K3865">
        <v>1441552305</v>
      </c>
      <c r="L3865" s="9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5" t="e">
        <f t="shared" si="241"/>
        <v>#DIV/0!</v>
      </c>
      <c r="S3865" s="5" t="s">
        <v>8314</v>
      </c>
      <c r="T3865" s="5" t="s">
        <v>8315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42325.933495370366</v>
      </c>
      <c r="K3866">
        <v>1445203454</v>
      </c>
      <c r="L3866" s="9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 s="5">
        <f t="shared" si="241"/>
        <v>20</v>
      </c>
      <c r="S3866" s="5" t="s">
        <v>8314</v>
      </c>
      <c r="T3866" s="5" t="s">
        <v>8315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41881.229166666664</v>
      </c>
      <c r="K3867">
        <v>1405957098</v>
      </c>
      <c r="L3867" s="9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 s="5">
        <f t="shared" si="241"/>
        <v>46.428571428571431</v>
      </c>
      <c r="S3867" s="5" t="s">
        <v>8314</v>
      </c>
      <c r="T3867" s="5" t="s">
        <v>8315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42452.145138888889</v>
      </c>
      <c r="K3868">
        <v>1454453021</v>
      </c>
      <c r="L3868" s="9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0.54999999999999993</v>
      </c>
      <c r="R3868" s="5">
        <f t="shared" si="241"/>
        <v>5.5</v>
      </c>
      <c r="S3868" s="5" t="s">
        <v>8314</v>
      </c>
      <c r="T3868" s="5" t="s">
        <v>8315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42539.814108796301</v>
      </c>
      <c r="K3869">
        <v>1463686339</v>
      </c>
      <c r="L3869" s="9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 s="5">
        <f t="shared" si="241"/>
        <v>50.2</v>
      </c>
      <c r="S3869" s="5" t="s">
        <v>8314</v>
      </c>
      <c r="T3869" s="5" t="s">
        <v>8315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41890.659780092588</v>
      </c>
      <c r="K3870">
        <v>1408031405</v>
      </c>
      <c r="L3870" s="9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 s="5">
        <f t="shared" si="241"/>
        <v>10</v>
      </c>
      <c r="S3870" s="5" t="s">
        <v>8314</v>
      </c>
      <c r="T3870" s="5" t="s">
        <v>8356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42077.132638888885</v>
      </c>
      <c r="K3871">
        <v>1423761792</v>
      </c>
      <c r="L3871" s="9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 s="5">
        <f t="shared" si="241"/>
        <v>30.133333333333333</v>
      </c>
      <c r="S3871" s="5" t="s">
        <v>8314</v>
      </c>
      <c r="T3871" s="5" t="s">
        <v>8356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41823.17219907407</v>
      </c>
      <c r="K3872">
        <v>1401768478</v>
      </c>
      <c r="L3872" s="9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 s="5">
        <f t="shared" si="241"/>
        <v>150</v>
      </c>
      <c r="S3872" s="5" t="s">
        <v>8314</v>
      </c>
      <c r="T3872" s="5" t="s">
        <v>8356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42823.739004629635</v>
      </c>
      <c r="K3873">
        <v>1485629050</v>
      </c>
      <c r="L3873" s="9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2.666666666666667</v>
      </c>
      <c r="R3873" s="5">
        <f t="shared" si="241"/>
        <v>13.333333333333334</v>
      </c>
      <c r="S3873" s="5" t="s">
        <v>8314</v>
      </c>
      <c r="T3873" s="5" t="s">
        <v>8356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42230.145787037036</v>
      </c>
      <c r="K3874">
        <v>1435202996</v>
      </c>
      <c r="L3874" s="9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5" t="e">
        <f t="shared" si="241"/>
        <v>#DIV/0!</v>
      </c>
      <c r="S3874" s="5" t="s">
        <v>8314</v>
      </c>
      <c r="T3874" s="5" t="s">
        <v>8356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42285.696006944447</v>
      </c>
      <c r="K3875">
        <v>1441730535</v>
      </c>
      <c r="L3875" s="9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5" t="e">
        <f t="shared" si="241"/>
        <v>#DIV/0!</v>
      </c>
      <c r="S3875" s="5" t="s">
        <v>8314</v>
      </c>
      <c r="T3875" s="5" t="s">
        <v>8356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42028.041666666672</v>
      </c>
      <c r="K3876">
        <v>1420244622</v>
      </c>
      <c r="L3876" s="9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5" t="e">
        <f t="shared" si="241"/>
        <v>#DIV/0!</v>
      </c>
      <c r="S3876" s="5" t="s">
        <v>8314</v>
      </c>
      <c r="T3876" s="5" t="s">
        <v>8356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42616.416666666672</v>
      </c>
      <c r="K3877">
        <v>1472804365</v>
      </c>
      <c r="L3877" s="9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5" t="e">
        <f t="shared" si="241"/>
        <v>#DIV/0!</v>
      </c>
      <c r="S3877" s="5" t="s">
        <v>8314</v>
      </c>
      <c r="T3877" s="5" t="s">
        <v>8356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42402.624166666668</v>
      </c>
      <c r="K3878">
        <v>1451833128</v>
      </c>
      <c r="L3878" s="9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52.794871794871788</v>
      </c>
      <c r="R3878" s="5">
        <f t="shared" si="241"/>
        <v>44.760869565217391</v>
      </c>
      <c r="S3878" s="5" t="s">
        <v>8314</v>
      </c>
      <c r="T3878" s="5" t="s">
        <v>8356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42712.67768518519</v>
      </c>
      <c r="K3879">
        <v>1478621752</v>
      </c>
      <c r="L3879" s="9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4.9639999999999995</v>
      </c>
      <c r="R3879" s="5">
        <f t="shared" si="241"/>
        <v>88.642857142857139</v>
      </c>
      <c r="S3879" s="5" t="s">
        <v>8314</v>
      </c>
      <c r="T3879" s="5" t="s">
        <v>8356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42185.165972222225</v>
      </c>
      <c r="K3880">
        <v>1433014746</v>
      </c>
      <c r="L3880" s="9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 s="5">
        <f t="shared" si="241"/>
        <v>10</v>
      </c>
      <c r="S3880" s="5" t="s">
        <v>8314</v>
      </c>
      <c r="T3880" s="5" t="s">
        <v>8356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42029.861064814817</v>
      </c>
      <c r="K3881">
        <v>1419626396</v>
      </c>
      <c r="L3881" s="9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5" t="e">
        <f t="shared" si="241"/>
        <v>#DIV/0!</v>
      </c>
      <c r="S3881" s="5" t="s">
        <v>8314</v>
      </c>
      <c r="T3881" s="5" t="s">
        <v>8356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41850.958333333336</v>
      </c>
      <c r="K3882">
        <v>1403724820</v>
      </c>
      <c r="L3882" s="9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13.066666666666665</v>
      </c>
      <c r="R3882" s="5">
        <f t="shared" si="241"/>
        <v>57.647058823529413</v>
      </c>
      <c r="S3882" s="5" t="s">
        <v>8314</v>
      </c>
      <c r="T3882" s="5" t="s">
        <v>8356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42786.018506944441</v>
      </c>
      <c r="K3883">
        <v>1484958399</v>
      </c>
      <c r="L3883" s="9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 s="5">
        <f t="shared" si="241"/>
        <v>25</v>
      </c>
      <c r="S3883" s="5" t="s">
        <v>8314</v>
      </c>
      <c r="T3883" s="5" t="s">
        <v>8356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42400.960416666669</v>
      </c>
      <c r="K3884">
        <v>1451950570</v>
      </c>
      <c r="L3884" s="9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5" t="e">
        <f t="shared" si="241"/>
        <v>#DIV/0!</v>
      </c>
      <c r="S3884" s="5" t="s">
        <v>8314</v>
      </c>
      <c r="T3884" s="5" t="s">
        <v>8356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41884.602650462963</v>
      </c>
      <c r="K3885">
        <v>1407076069</v>
      </c>
      <c r="L3885" s="9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5" t="e">
        <f t="shared" si="241"/>
        <v>#DIV/0!</v>
      </c>
      <c r="S3885" s="5" t="s">
        <v>8314</v>
      </c>
      <c r="T3885" s="5" t="s">
        <v>8356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42090.749907407408</v>
      </c>
      <c r="K3886">
        <v>1425322792</v>
      </c>
      <c r="L3886" s="9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5" t="e">
        <f t="shared" si="241"/>
        <v>#DIV/0!</v>
      </c>
      <c r="S3886" s="5" t="s">
        <v>8314</v>
      </c>
      <c r="T3886" s="5" t="s">
        <v>8356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42499.951284722221</v>
      </c>
      <c r="K3887">
        <v>1460242191</v>
      </c>
      <c r="L3887" s="9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5" t="e">
        <f t="shared" si="241"/>
        <v>#DIV/0!</v>
      </c>
      <c r="S3887" s="5" t="s">
        <v>8314</v>
      </c>
      <c r="T3887" s="5" t="s">
        <v>8356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41984.228032407409</v>
      </c>
      <c r="K3888">
        <v>1415683702</v>
      </c>
      <c r="L3888" s="9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5" t="e">
        <f t="shared" si="241"/>
        <v>#DIV/0!</v>
      </c>
      <c r="S3888" s="5" t="s">
        <v>8314</v>
      </c>
      <c r="T3888" s="5" t="s">
        <v>8356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42125.916666666672</v>
      </c>
      <c r="K3889">
        <v>1426538129</v>
      </c>
      <c r="L3889" s="9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</v>
      </c>
      <c r="R3889" s="5">
        <f t="shared" si="241"/>
        <v>17.5</v>
      </c>
      <c r="S3889" s="5" t="s">
        <v>8314</v>
      </c>
      <c r="T3889" s="5" t="s">
        <v>8356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42792.545810185184</v>
      </c>
      <c r="K3890">
        <v>1485522358</v>
      </c>
      <c r="L3890" s="9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 s="5">
        <f t="shared" si="241"/>
        <v>38.714285714285715</v>
      </c>
      <c r="S3890" s="5" t="s">
        <v>8314</v>
      </c>
      <c r="T3890" s="5" t="s">
        <v>8315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42008.976388888885</v>
      </c>
      <c r="K3891">
        <v>1417651630</v>
      </c>
      <c r="L3891" s="9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</v>
      </c>
      <c r="R3891" s="5">
        <f t="shared" si="241"/>
        <v>13.111111111111111</v>
      </c>
      <c r="S3891" s="5" t="s">
        <v>8314</v>
      </c>
      <c r="T3891" s="5" t="s">
        <v>8315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42231.758611111116</v>
      </c>
      <c r="K3892">
        <v>1434478344</v>
      </c>
      <c r="L3892" s="9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 s="5">
        <f t="shared" si="241"/>
        <v>315.5</v>
      </c>
      <c r="S3892" s="5" t="s">
        <v>8314</v>
      </c>
      <c r="T3892" s="5" t="s">
        <v>8315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42086.207638888889</v>
      </c>
      <c r="K3893">
        <v>1424488244</v>
      </c>
      <c r="L3893" s="9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 s="5">
        <f t="shared" si="241"/>
        <v>37.142857142857146</v>
      </c>
      <c r="S3893" s="5" t="s">
        <v>8314</v>
      </c>
      <c r="T3893" s="5" t="s">
        <v>8315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41875.291666666664</v>
      </c>
      <c r="K3894">
        <v>1408203557</v>
      </c>
      <c r="L3894" s="9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5" t="e">
        <f t="shared" si="241"/>
        <v>#DIV/0!</v>
      </c>
      <c r="S3894" s="5" t="s">
        <v>8314</v>
      </c>
      <c r="T3894" s="5" t="s">
        <v>8315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41821.25</v>
      </c>
      <c r="K3895">
        <v>1400600840</v>
      </c>
      <c r="L3895" s="9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 s="5">
        <f t="shared" si="241"/>
        <v>128.27380952380952</v>
      </c>
      <c r="S3895" s="5" t="s">
        <v>8314</v>
      </c>
      <c r="T3895" s="5" t="s">
        <v>8315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42710.207638888889</v>
      </c>
      <c r="K3896">
        <v>1478386812</v>
      </c>
      <c r="L3896" s="9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3.4666666666666663</v>
      </c>
      <c r="R3896" s="5">
        <f t="shared" si="241"/>
        <v>47.272727272727273</v>
      </c>
      <c r="S3896" s="5" t="s">
        <v>8314</v>
      </c>
      <c r="T3896" s="5" t="s">
        <v>8315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42063.250208333338</v>
      </c>
      <c r="K3897">
        <v>1422424818</v>
      </c>
      <c r="L3897" s="9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 s="5">
        <f t="shared" si="241"/>
        <v>50</v>
      </c>
      <c r="S3897" s="5" t="s">
        <v>8314</v>
      </c>
      <c r="T3897" s="5" t="s">
        <v>8315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41807.191875000004</v>
      </c>
      <c r="K3898">
        <v>1401770178</v>
      </c>
      <c r="L3898" s="9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 s="5">
        <f t="shared" si="241"/>
        <v>42.5</v>
      </c>
      <c r="S3898" s="5" t="s">
        <v>8314</v>
      </c>
      <c r="T3898" s="5" t="s">
        <v>8315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42012.87364583333</v>
      </c>
      <c r="K3899">
        <v>1418158683</v>
      </c>
      <c r="L3899" s="9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17.599999999999998</v>
      </c>
      <c r="R3899" s="5">
        <f t="shared" si="241"/>
        <v>44</v>
      </c>
      <c r="S3899" s="5" t="s">
        <v>8314</v>
      </c>
      <c r="T3899" s="5" t="s">
        <v>8315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42233.666666666672</v>
      </c>
      <c r="K3900">
        <v>1436355270</v>
      </c>
      <c r="L3900" s="9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 s="5">
        <f t="shared" si="241"/>
        <v>50.875</v>
      </c>
      <c r="S3900" s="5" t="s">
        <v>8314</v>
      </c>
      <c r="T3900" s="5" t="s">
        <v>8315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41863.775011574071</v>
      </c>
      <c r="K3901">
        <v>1406140561</v>
      </c>
      <c r="L3901" s="9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 s="5">
        <f t="shared" si="241"/>
        <v>62.5</v>
      </c>
      <c r="S3901" s="5" t="s">
        <v>8314</v>
      </c>
      <c r="T3901" s="5" t="s">
        <v>8315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42166.092488425929</v>
      </c>
      <c r="K3902">
        <v>1431396791</v>
      </c>
      <c r="L3902" s="9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 s="5">
        <f t="shared" si="241"/>
        <v>27</v>
      </c>
      <c r="S3902" s="5" t="s">
        <v>8314</v>
      </c>
      <c r="T3902" s="5" t="s">
        <v>8315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42357.826377314821</v>
      </c>
      <c r="K3903">
        <v>1447098599</v>
      </c>
      <c r="L3903" s="9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 s="5">
        <f t="shared" si="241"/>
        <v>25</v>
      </c>
      <c r="S3903" s="5" t="s">
        <v>8314</v>
      </c>
      <c r="T3903" s="5" t="s">
        <v>8315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42688.509745370371</v>
      </c>
      <c r="K3904">
        <v>1476962042</v>
      </c>
      <c r="L3904" s="9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 s="5">
        <f t="shared" si="241"/>
        <v>47.258064516129032</v>
      </c>
      <c r="S3904" s="5" t="s">
        <v>8314</v>
      </c>
      <c r="T3904" s="5" t="s">
        <v>8315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42230.818055555559</v>
      </c>
      <c r="K3905">
        <v>1435709765</v>
      </c>
      <c r="L3905" s="9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5" t="e">
        <f t="shared" si="241"/>
        <v>#DIV/0!</v>
      </c>
      <c r="S3905" s="5" t="s">
        <v>8314</v>
      </c>
      <c r="T3905" s="5" t="s">
        <v>8315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42109.211111111115</v>
      </c>
      <c r="K3906">
        <v>1427866200</v>
      </c>
      <c r="L3906" s="9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(E3906/D3906)*100</f>
        <v>0.03</v>
      </c>
      <c r="R3906" s="5">
        <f t="shared" ref="R3906:R3969" si="245">E3906/N3906</f>
        <v>1.5</v>
      </c>
      <c r="S3906" s="5" t="s">
        <v>8314</v>
      </c>
      <c r="T3906" s="5" t="s">
        <v>8315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</f>
        <v>42166.958333333328</v>
      </c>
      <c r="K3907">
        <v>1430405903</v>
      </c>
      <c r="L3907" s="9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11.533333333333333</v>
      </c>
      <c r="R3907" s="5">
        <f t="shared" si="245"/>
        <v>24.714285714285715</v>
      </c>
      <c r="S3907" s="5" t="s">
        <v>8314</v>
      </c>
      <c r="T3907" s="5" t="s">
        <v>8315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42181.559027777781</v>
      </c>
      <c r="K3908">
        <v>1432072893</v>
      </c>
      <c r="L3908" s="9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 s="5">
        <f t="shared" si="245"/>
        <v>63.125</v>
      </c>
      <c r="S3908" s="5" t="s">
        <v>8314</v>
      </c>
      <c r="T3908" s="5" t="s">
        <v>8315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41938.838888888888</v>
      </c>
      <c r="K3909">
        <v>1411587606</v>
      </c>
      <c r="L3909" s="9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15.299999999999999</v>
      </c>
      <c r="R3909" s="5">
        <f t="shared" si="245"/>
        <v>38.25</v>
      </c>
      <c r="S3909" s="5" t="s">
        <v>8314</v>
      </c>
      <c r="T3909" s="5" t="s">
        <v>8315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41849.135370370372</v>
      </c>
      <c r="K3910">
        <v>1405307696</v>
      </c>
      <c r="L3910" s="9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8.6666666666666679</v>
      </c>
      <c r="R3910" s="5">
        <f t="shared" si="245"/>
        <v>16.25</v>
      </c>
      <c r="S3910" s="5" t="s">
        <v>8314</v>
      </c>
      <c r="T3910" s="5" t="s">
        <v>8315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41893.359282407408</v>
      </c>
      <c r="K3911">
        <v>1407832642</v>
      </c>
      <c r="L3911" s="9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0.22499999999999998</v>
      </c>
      <c r="R3911" s="5">
        <f t="shared" si="245"/>
        <v>33.75</v>
      </c>
      <c r="S3911" s="5" t="s">
        <v>8314</v>
      </c>
      <c r="T3911" s="5" t="s">
        <v>8315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42254.756909722222</v>
      </c>
      <c r="K3912">
        <v>1439057397</v>
      </c>
      <c r="L3912" s="9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 s="5">
        <f t="shared" si="245"/>
        <v>61.666666666666664</v>
      </c>
      <c r="S3912" s="5" t="s">
        <v>8314</v>
      </c>
      <c r="T3912" s="5" t="s">
        <v>8315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41969.853900462964</v>
      </c>
      <c r="K3913">
        <v>1414438177</v>
      </c>
      <c r="L3913" s="9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 s="5">
        <f t="shared" si="245"/>
        <v>83.138888888888886</v>
      </c>
      <c r="S3913" s="5" t="s">
        <v>8314</v>
      </c>
      <c r="T3913" s="5" t="s">
        <v>8315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42119.190972222219</v>
      </c>
      <c r="K3914">
        <v>1424759330</v>
      </c>
      <c r="L3914" s="9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 s="5">
        <f t="shared" si="245"/>
        <v>1</v>
      </c>
      <c r="S3914" s="5" t="s">
        <v>8314</v>
      </c>
      <c r="T3914" s="5" t="s">
        <v>8315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42338.252881944441</v>
      </c>
      <c r="K3915">
        <v>1446267849</v>
      </c>
      <c r="L3915" s="9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 s="5">
        <f t="shared" si="245"/>
        <v>142.85714285714286</v>
      </c>
      <c r="S3915" s="5" t="s">
        <v>8314</v>
      </c>
      <c r="T3915" s="5" t="s">
        <v>8315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42134.957638888889</v>
      </c>
      <c r="K3916">
        <v>1429558756</v>
      </c>
      <c r="L3916" s="9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 s="5">
        <f t="shared" si="245"/>
        <v>33.666666666666664</v>
      </c>
      <c r="S3916" s="5" t="s">
        <v>8314</v>
      </c>
      <c r="T3916" s="5" t="s">
        <v>8315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42522.98505787037</v>
      </c>
      <c r="K3917">
        <v>1462232309</v>
      </c>
      <c r="L3917" s="9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0.33333333333333337</v>
      </c>
      <c r="R3917" s="5">
        <f t="shared" si="245"/>
        <v>5</v>
      </c>
      <c r="S3917" s="5" t="s">
        <v>8314</v>
      </c>
      <c r="T3917" s="5" t="s">
        <v>8315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42524.471666666665</v>
      </c>
      <c r="K3918">
        <v>1462360752</v>
      </c>
      <c r="L3918" s="9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5" t="e">
        <f t="shared" si="245"/>
        <v>#DIV/0!</v>
      </c>
      <c r="S3918" s="5" t="s">
        <v>8314</v>
      </c>
      <c r="T3918" s="5" t="s">
        <v>8315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41893.527326388888</v>
      </c>
      <c r="K3919">
        <v>1407847161</v>
      </c>
      <c r="L3919" s="9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 s="5">
        <f t="shared" si="245"/>
        <v>10</v>
      </c>
      <c r="S3919" s="5" t="s">
        <v>8314</v>
      </c>
      <c r="T3919" s="5" t="s">
        <v>8315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41855.666666666664</v>
      </c>
      <c r="K3920">
        <v>1406131023</v>
      </c>
      <c r="L3920" s="9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 s="5">
        <f t="shared" si="245"/>
        <v>40</v>
      </c>
      <c r="S3920" s="5" t="s">
        <v>8314</v>
      </c>
      <c r="T3920" s="5" t="s">
        <v>8315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42387</v>
      </c>
      <c r="K3921">
        <v>1450628773</v>
      </c>
      <c r="L3921" s="9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1.7999999999999998</v>
      </c>
      <c r="R3921" s="5">
        <f t="shared" si="245"/>
        <v>30</v>
      </c>
      <c r="S3921" s="5" t="s">
        <v>8314</v>
      </c>
      <c r="T3921" s="5" t="s">
        <v>8315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42687.428935185191</v>
      </c>
      <c r="K3922">
        <v>1476436660</v>
      </c>
      <c r="L3922" s="9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 s="5">
        <f t="shared" si="245"/>
        <v>45</v>
      </c>
      <c r="S3922" s="5" t="s">
        <v>8314</v>
      </c>
      <c r="T3922" s="5" t="s">
        <v>8315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41938.75</v>
      </c>
      <c r="K3923">
        <v>1413291655</v>
      </c>
      <c r="L3923" s="9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5" t="e">
        <f t="shared" si="245"/>
        <v>#DIV/0!</v>
      </c>
      <c r="S3923" s="5" t="s">
        <v>8314</v>
      </c>
      <c r="T3923" s="5" t="s">
        <v>8315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42065.958333333328</v>
      </c>
      <c r="K3924">
        <v>1421432810</v>
      </c>
      <c r="L3924" s="9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 s="5">
        <f t="shared" si="245"/>
        <v>10.166666666666666</v>
      </c>
      <c r="S3924" s="5" t="s">
        <v>8314</v>
      </c>
      <c r="T3924" s="5" t="s">
        <v>8315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42103.979988425926</v>
      </c>
      <c r="K3925">
        <v>1426203071</v>
      </c>
      <c r="L3925" s="9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 s="5">
        <f t="shared" si="245"/>
        <v>81.411764705882348</v>
      </c>
      <c r="S3925" s="5" t="s">
        <v>8314</v>
      </c>
      <c r="T3925" s="5" t="s">
        <v>8315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41816.959745370368</v>
      </c>
      <c r="K3926">
        <v>1401231722</v>
      </c>
      <c r="L3926" s="9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 s="5">
        <f t="shared" si="245"/>
        <v>57.25</v>
      </c>
      <c r="S3926" s="5" t="s">
        <v>8314</v>
      </c>
      <c r="T3926" s="5" t="s">
        <v>8315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41850.870821759258</v>
      </c>
      <c r="K3927">
        <v>1404161639</v>
      </c>
      <c r="L3927" s="9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 s="5">
        <f t="shared" si="245"/>
        <v>5</v>
      </c>
      <c r="S3927" s="5" t="s">
        <v>8314</v>
      </c>
      <c r="T3927" s="5" t="s">
        <v>8315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42000.085046296299</v>
      </c>
      <c r="K3928">
        <v>1417053748</v>
      </c>
      <c r="L3928" s="9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 s="5">
        <f t="shared" si="245"/>
        <v>15</v>
      </c>
      <c r="S3928" s="5" t="s">
        <v>8314</v>
      </c>
      <c r="T3928" s="5" t="s">
        <v>8315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41860.267407407409</v>
      </c>
      <c r="K3929">
        <v>1404973504</v>
      </c>
      <c r="L3929" s="9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 s="5">
        <f t="shared" si="245"/>
        <v>12.5</v>
      </c>
      <c r="S3929" s="5" t="s">
        <v>8314</v>
      </c>
      <c r="T3929" s="5" t="s">
        <v>8315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42293.207638888889</v>
      </c>
      <c r="K3930">
        <v>1442593427</v>
      </c>
      <c r="L3930" s="9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13.020000000000001</v>
      </c>
      <c r="R3930" s="5">
        <f t="shared" si="245"/>
        <v>93</v>
      </c>
      <c r="S3930" s="5" t="s">
        <v>8314</v>
      </c>
      <c r="T3930" s="5" t="s">
        <v>8315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42631.827141203699</v>
      </c>
      <c r="K3931">
        <v>1471636265</v>
      </c>
      <c r="L3931" s="9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 s="5">
        <f t="shared" si="245"/>
        <v>32.357142857142854</v>
      </c>
      <c r="S3931" s="5" t="s">
        <v>8314</v>
      </c>
      <c r="T3931" s="5" t="s">
        <v>8315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42461.25</v>
      </c>
      <c r="K3932">
        <v>1457078868</v>
      </c>
      <c r="L3932" s="9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5" t="e">
        <f t="shared" si="245"/>
        <v>#DIV/0!</v>
      </c>
      <c r="S3932" s="5" t="s">
        <v>8314</v>
      </c>
      <c r="T3932" s="5" t="s">
        <v>8315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42253.151701388888</v>
      </c>
      <c r="K3933">
        <v>1439350707</v>
      </c>
      <c r="L3933" s="9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5" t="e">
        <f t="shared" si="245"/>
        <v>#DIV/0!</v>
      </c>
      <c r="S3933" s="5" t="s">
        <v>8314</v>
      </c>
      <c r="T3933" s="5" t="s">
        <v>8315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42445.126898148148</v>
      </c>
      <c r="K3934">
        <v>1455508964</v>
      </c>
      <c r="L3934" s="9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 s="5">
        <f t="shared" si="245"/>
        <v>1</v>
      </c>
      <c r="S3934" s="5" t="s">
        <v>8314</v>
      </c>
      <c r="T3934" s="5" t="s">
        <v>8315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42568.029861111107</v>
      </c>
      <c r="K3935">
        <v>1466205262</v>
      </c>
      <c r="L3935" s="9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 s="5">
        <f t="shared" si="245"/>
        <v>91.833333333333329</v>
      </c>
      <c r="S3935" s="5" t="s">
        <v>8314</v>
      </c>
      <c r="T3935" s="5" t="s">
        <v>8315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42278.541666666672</v>
      </c>
      <c r="K3936">
        <v>1439827639</v>
      </c>
      <c r="L3936" s="9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 s="5">
        <f t="shared" si="245"/>
        <v>45.833333333333336</v>
      </c>
      <c r="S3936" s="5" t="s">
        <v>8314</v>
      </c>
      <c r="T3936" s="5" t="s">
        <v>8315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42281.656782407401</v>
      </c>
      <c r="K3937">
        <v>1438789546</v>
      </c>
      <c r="L3937" s="9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 s="5">
        <f t="shared" si="245"/>
        <v>57.173913043478258</v>
      </c>
      <c r="S3937" s="5" t="s">
        <v>8314</v>
      </c>
      <c r="T3937" s="5" t="s">
        <v>8315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42705.304629629631</v>
      </c>
      <c r="K3938">
        <v>1477981120</v>
      </c>
      <c r="L3938" s="9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5" t="e">
        <f t="shared" si="245"/>
        <v>#DIV/0!</v>
      </c>
      <c r="S3938" s="5" t="s">
        <v>8314</v>
      </c>
      <c r="T3938" s="5" t="s">
        <v>8315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42562.631481481483</v>
      </c>
      <c r="K3939">
        <v>1465830560</v>
      </c>
      <c r="L3939" s="9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86.135181975736558</v>
      </c>
      <c r="R3939" s="5">
        <f t="shared" si="245"/>
        <v>248.5</v>
      </c>
      <c r="S3939" s="5" t="s">
        <v>8314</v>
      </c>
      <c r="T3939" s="5" t="s">
        <v>8315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42182.905717592599</v>
      </c>
      <c r="K3940">
        <v>1432763054</v>
      </c>
      <c r="L3940" s="9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 s="5">
        <f t="shared" si="245"/>
        <v>79.400000000000006</v>
      </c>
      <c r="S3940" s="5" t="s">
        <v>8314</v>
      </c>
      <c r="T3940" s="5" t="s">
        <v>8315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41919.1875</v>
      </c>
      <c r="K3941">
        <v>1412328979</v>
      </c>
      <c r="L3941" s="9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 s="5">
        <f t="shared" si="245"/>
        <v>5</v>
      </c>
      <c r="S3941" s="5" t="s">
        <v>8314</v>
      </c>
      <c r="T3941" s="5" t="s">
        <v>8315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42006.492488425924</v>
      </c>
      <c r="K3942">
        <v>1416311351</v>
      </c>
      <c r="L3942" s="9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 s="5">
        <f t="shared" si="245"/>
        <v>5.5</v>
      </c>
      <c r="S3942" s="5" t="s">
        <v>8314</v>
      </c>
      <c r="T3942" s="5" t="s">
        <v>8315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41968.041666666672</v>
      </c>
      <c r="K3943">
        <v>1414505137</v>
      </c>
      <c r="L3943" s="9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 s="5">
        <f t="shared" si="245"/>
        <v>25</v>
      </c>
      <c r="S3943" s="5" t="s">
        <v>8314</v>
      </c>
      <c r="T3943" s="5" t="s">
        <v>8315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42171.904097222221</v>
      </c>
      <c r="K3944">
        <v>1429306914</v>
      </c>
      <c r="L3944" s="9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5" t="e">
        <f t="shared" si="245"/>
        <v>#DIV/0!</v>
      </c>
      <c r="S3944" s="5" t="s">
        <v>8314</v>
      </c>
      <c r="T3944" s="5" t="s">
        <v>8315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42310.701388888891</v>
      </c>
      <c r="K3945">
        <v>1443811268</v>
      </c>
      <c r="L3945" s="9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 s="5">
        <f t="shared" si="245"/>
        <v>137.07692307692307</v>
      </c>
      <c r="S3945" s="5" t="s">
        <v>8314</v>
      </c>
      <c r="T3945" s="5" t="s">
        <v>8315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42243.662905092591</v>
      </c>
      <c r="K3946">
        <v>1438098875</v>
      </c>
      <c r="L3946" s="9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5" t="e">
        <f t="shared" si="245"/>
        <v>#DIV/0!</v>
      </c>
      <c r="S3946" s="5" t="s">
        <v>8314</v>
      </c>
      <c r="T3946" s="5" t="s">
        <v>8315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42139.801712962959</v>
      </c>
      <c r="K3947">
        <v>1429125268</v>
      </c>
      <c r="L3947" s="9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 s="5">
        <f t="shared" si="245"/>
        <v>5</v>
      </c>
      <c r="S3947" s="5" t="s">
        <v>8314</v>
      </c>
      <c r="T3947" s="5" t="s">
        <v>8315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42063.333333333328</v>
      </c>
      <c r="K3948">
        <v>1422388822</v>
      </c>
      <c r="L3948" s="9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 s="5">
        <f t="shared" si="245"/>
        <v>39</v>
      </c>
      <c r="S3948" s="5" t="s">
        <v>8314</v>
      </c>
      <c r="T3948" s="5" t="s">
        <v>8315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42645.142870370371</v>
      </c>
      <c r="K3949">
        <v>1472786744</v>
      </c>
      <c r="L3949" s="9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3.3666666666666663</v>
      </c>
      <c r="R3949" s="5">
        <f t="shared" si="245"/>
        <v>50.5</v>
      </c>
      <c r="S3949" s="5" t="s">
        <v>8314</v>
      </c>
      <c r="T3949" s="5" t="s">
        <v>8315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41889.325497685182</v>
      </c>
      <c r="K3950">
        <v>1404892123</v>
      </c>
      <c r="L3950" s="9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5" t="e">
        <f t="shared" si="245"/>
        <v>#DIV/0!</v>
      </c>
      <c r="S3950" s="5" t="s">
        <v>8314</v>
      </c>
      <c r="T3950" s="5" t="s">
        <v>8315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42046.120613425926</v>
      </c>
      <c r="K3951">
        <v>1421031221</v>
      </c>
      <c r="L3951" s="9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15.770000000000001</v>
      </c>
      <c r="R3951" s="5">
        <f t="shared" si="245"/>
        <v>49.28125</v>
      </c>
      <c r="S3951" s="5" t="s">
        <v>8314</v>
      </c>
      <c r="T3951" s="5" t="s">
        <v>8315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42468.774305555555</v>
      </c>
      <c r="K3952">
        <v>1457628680</v>
      </c>
      <c r="L3952" s="9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 s="5">
        <f t="shared" si="245"/>
        <v>25</v>
      </c>
      <c r="S3952" s="5" t="s">
        <v>8314</v>
      </c>
      <c r="T3952" s="5" t="s">
        <v>8315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42493.784050925926</v>
      </c>
      <c r="K3953">
        <v>1457120942</v>
      </c>
      <c r="L3953" s="9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 s="5">
        <f t="shared" si="245"/>
        <v>1</v>
      </c>
      <c r="S3953" s="5" t="s">
        <v>8314</v>
      </c>
      <c r="T3953" s="5" t="s">
        <v>8315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42303.790393518517</v>
      </c>
      <c r="K3954">
        <v>1440701890</v>
      </c>
      <c r="L3954" s="9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 s="5">
        <f t="shared" si="245"/>
        <v>25</v>
      </c>
      <c r="S3954" s="5" t="s">
        <v>8314</v>
      </c>
      <c r="T3954" s="5" t="s">
        <v>8315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42580.978472222225</v>
      </c>
      <c r="K3955">
        <v>1467162586</v>
      </c>
      <c r="L3955" s="9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5" t="e">
        <f t="shared" si="245"/>
        <v>#DIV/0!</v>
      </c>
      <c r="S3955" s="5" t="s">
        <v>8314</v>
      </c>
      <c r="T3955" s="5" t="s">
        <v>8315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41834.651203703703</v>
      </c>
      <c r="K3956">
        <v>1400168264</v>
      </c>
      <c r="L3956" s="9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5" t="e">
        <f t="shared" si="245"/>
        <v>#DIV/0!</v>
      </c>
      <c r="S3956" s="5" t="s">
        <v>8314</v>
      </c>
      <c r="T3956" s="5" t="s">
        <v>8315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42336.890520833331</v>
      </c>
      <c r="K3957">
        <v>1446150141</v>
      </c>
      <c r="L3957" s="9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 s="5">
        <f t="shared" si="245"/>
        <v>53.125</v>
      </c>
      <c r="S3957" s="5" t="s">
        <v>8314</v>
      </c>
      <c r="T3957" s="5" t="s">
        <v>8315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42485.013888888891</v>
      </c>
      <c r="K3958">
        <v>1459203727</v>
      </c>
      <c r="L3958" s="9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5" t="e">
        <f t="shared" si="245"/>
        <v>#DIV/0!</v>
      </c>
      <c r="S3958" s="5" t="s">
        <v>8314</v>
      </c>
      <c r="T3958" s="5" t="s">
        <v>8315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42559.976319444439</v>
      </c>
      <c r="K3959">
        <v>1464045954</v>
      </c>
      <c r="L3959" s="9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 s="5">
        <f t="shared" si="245"/>
        <v>7</v>
      </c>
      <c r="S3959" s="5" t="s">
        <v>8314</v>
      </c>
      <c r="T3959" s="5" t="s">
        <v>8315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41853.583333333336</v>
      </c>
      <c r="K3960">
        <v>1403822912</v>
      </c>
      <c r="L3960" s="9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 s="5">
        <f t="shared" si="245"/>
        <v>40.0625</v>
      </c>
      <c r="S3960" s="5" t="s">
        <v>8314</v>
      </c>
      <c r="T3960" s="5" t="s">
        <v>8315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41910.788842592592</v>
      </c>
      <c r="K3961">
        <v>1409338556</v>
      </c>
      <c r="L3961" s="9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24.333333333333336</v>
      </c>
      <c r="R3961" s="5">
        <f t="shared" si="245"/>
        <v>24.333333333333332</v>
      </c>
      <c r="S3961" s="5" t="s">
        <v>8314</v>
      </c>
      <c r="T3961" s="5" t="s">
        <v>8315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42372.845555555556</v>
      </c>
      <c r="K3962">
        <v>1449260256</v>
      </c>
      <c r="L3962" s="9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 s="5">
        <f t="shared" si="245"/>
        <v>11.25</v>
      </c>
      <c r="S3962" s="5" t="s">
        <v>8314</v>
      </c>
      <c r="T3962" s="5" t="s">
        <v>8315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41767.891319444447</v>
      </c>
      <c r="K3963">
        <v>1397683410</v>
      </c>
      <c r="L3963" s="9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 s="5">
        <f t="shared" si="245"/>
        <v>10.5</v>
      </c>
      <c r="S3963" s="5" t="s">
        <v>8314</v>
      </c>
      <c r="T3963" s="5" t="s">
        <v>8315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42336.621458333335</v>
      </c>
      <c r="K3964">
        <v>1446562494</v>
      </c>
      <c r="L3964" s="9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</v>
      </c>
      <c r="R3964" s="5">
        <f t="shared" si="245"/>
        <v>15</v>
      </c>
      <c r="S3964" s="5" t="s">
        <v>8314</v>
      </c>
      <c r="T3964" s="5" t="s">
        <v>8315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42326.195798611108</v>
      </c>
      <c r="K3965">
        <v>1445226117</v>
      </c>
      <c r="L3965" s="9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5" t="e">
        <f t="shared" si="245"/>
        <v>#DIV/0!</v>
      </c>
      <c r="S3965" s="5" t="s">
        <v>8314</v>
      </c>
      <c r="T3965" s="5" t="s">
        <v>8315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42113.680393518516</v>
      </c>
      <c r="K3966">
        <v>1424279986</v>
      </c>
      <c r="L3966" s="9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 s="5">
        <f t="shared" si="245"/>
        <v>42</v>
      </c>
      <c r="S3966" s="5" t="s">
        <v>8314</v>
      </c>
      <c r="T3966" s="5" t="s">
        <v>8315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42474.194212962961</v>
      </c>
      <c r="K3967">
        <v>1455428380</v>
      </c>
      <c r="L3967" s="9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14.249999999999998</v>
      </c>
      <c r="R3967" s="5">
        <f t="shared" si="245"/>
        <v>71.25</v>
      </c>
      <c r="S3967" s="5" t="s">
        <v>8314</v>
      </c>
      <c r="T3967" s="5" t="s">
        <v>8315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41844.124305555553</v>
      </c>
      <c r="K3968">
        <v>1402506278</v>
      </c>
      <c r="L3968" s="9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 s="5">
        <f t="shared" si="245"/>
        <v>22.5</v>
      </c>
      <c r="S3968" s="5" t="s">
        <v>8314</v>
      </c>
      <c r="T3968" s="5" t="s">
        <v>8315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42800.290590277778</v>
      </c>
      <c r="K3969">
        <v>1486191507</v>
      </c>
      <c r="L3969" s="9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 s="5">
        <f t="shared" si="245"/>
        <v>41</v>
      </c>
      <c r="S3969" s="5" t="s">
        <v>8314</v>
      </c>
      <c r="T3969" s="5" t="s">
        <v>8315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42512.815659722226</v>
      </c>
      <c r="K3970">
        <v>1458761673</v>
      </c>
      <c r="L3970" s="9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(E3970/D3970)*100</f>
        <v>10.54</v>
      </c>
      <c r="R3970" s="5">
        <f t="shared" ref="R3970:R4033" si="249">E3970/N3970</f>
        <v>47.909090909090907</v>
      </c>
      <c r="S3970" s="5" t="s">
        <v>8314</v>
      </c>
      <c r="T3970" s="5" t="s">
        <v>8315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</f>
        <v>42611.163194444445</v>
      </c>
      <c r="K3971">
        <v>1471638646</v>
      </c>
      <c r="L3971" s="9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7.4690265486725664</v>
      </c>
      <c r="R3971" s="5">
        <f t="shared" si="249"/>
        <v>35.166666666666664</v>
      </c>
      <c r="S3971" s="5" t="s">
        <v>8314</v>
      </c>
      <c r="T3971" s="5" t="s">
        <v>8315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42477.863553240735</v>
      </c>
      <c r="K3972">
        <v>1458333811</v>
      </c>
      <c r="L3972" s="9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 s="5">
        <f t="shared" si="249"/>
        <v>5.5</v>
      </c>
      <c r="S3972" s="5" t="s">
        <v>8314</v>
      </c>
      <c r="T3972" s="5" t="s">
        <v>8315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41841.536180555559</v>
      </c>
      <c r="K3973">
        <v>1403355126</v>
      </c>
      <c r="L3973" s="9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0.97142857142857131</v>
      </c>
      <c r="R3973" s="5">
        <f t="shared" si="249"/>
        <v>22.666666666666668</v>
      </c>
      <c r="S3973" s="5" t="s">
        <v>8314</v>
      </c>
      <c r="T3973" s="5" t="s">
        <v>8315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42041.067523148144</v>
      </c>
      <c r="K3974">
        <v>1418002634</v>
      </c>
      <c r="L3974" s="9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21.099999999999998</v>
      </c>
      <c r="R3974" s="5">
        <f t="shared" si="249"/>
        <v>26.375</v>
      </c>
      <c r="S3974" s="5" t="s">
        <v>8314</v>
      </c>
      <c r="T3974" s="5" t="s">
        <v>8315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42499.166666666672</v>
      </c>
      <c r="K3975">
        <v>1460219110</v>
      </c>
      <c r="L3975" s="9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78.100000000000009</v>
      </c>
      <c r="R3975" s="5">
        <f t="shared" si="249"/>
        <v>105.54054054054055</v>
      </c>
      <c r="S3975" s="5" t="s">
        <v>8314</v>
      </c>
      <c r="T3975" s="5" t="s">
        <v>8315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42523.546851851846</v>
      </c>
      <c r="K3976">
        <v>1462280848</v>
      </c>
      <c r="L3976" s="9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 s="5">
        <f t="shared" si="249"/>
        <v>29.09090909090909</v>
      </c>
      <c r="S3976" s="5" t="s">
        <v>8314</v>
      </c>
      <c r="T3976" s="5" t="s">
        <v>8315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42564.866875</v>
      </c>
      <c r="K3977">
        <v>1465850898</v>
      </c>
      <c r="L3977" s="9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5" t="e">
        <f t="shared" si="249"/>
        <v>#DIV/0!</v>
      </c>
      <c r="S3977" s="5" t="s">
        <v>8314</v>
      </c>
      <c r="T3977" s="5" t="s">
        <v>8315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41852.291666666664</v>
      </c>
      <c r="K3978">
        <v>1405024561</v>
      </c>
      <c r="L3978" s="9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 s="5">
        <f t="shared" si="249"/>
        <v>62</v>
      </c>
      <c r="S3978" s="5" t="s">
        <v>8314</v>
      </c>
      <c r="T3978" s="5" t="s">
        <v>8315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42573.788564814815</v>
      </c>
      <c r="K3979">
        <v>1466621732</v>
      </c>
      <c r="L3979" s="9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1.4500000000000002</v>
      </c>
      <c r="R3979" s="5">
        <f t="shared" si="249"/>
        <v>217.5</v>
      </c>
      <c r="S3979" s="5" t="s">
        <v>8314</v>
      </c>
      <c r="T3979" s="5" t="s">
        <v>8315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42035.642974537041</v>
      </c>
      <c r="K3980">
        <v>1417533953</v>
      </c>
      <c r="L3980" s="9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 s="5">
        <f t="shared" si="249"/>
        <v>26.75</v>
      </c>
      <c r="S3980" s="5" t="s">
        <v>8314</v>
      </c>
      <c r="T3980" s="5" t="s">
        <v>8315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42092.833333333328</v>
      </c>
      <c r="K3981">
        <v>1425678057</v>
      </c>
      <c r="L3981" s="9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 s="5">
        <f t="shared" si="249"/>
        <v>18.333333333333332</v>
      </c>
      <c r="S3981" s="5" t="s">
        <v>8314</v>
      </c>
      <c r="T3981" s="5" t="s">
        <v>8315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41825.598923611113</v>
      </c>
      <c r="K3982">
        <v>1401978147</v>
      </c>
      <c r="L3982" s="9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 s="5">
        <f t="shared" si="249"/>
        <v>64.285714285714292</v>
      </c>
      <c r="S3982" s="5" t="s">
        <v>8314</v>
      </c>
      <c r="T3982" s="5" t="s">
        <v>8315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42568.179965277777</v>
      </c>
      <c r="K3983">
        <v>1463545149</v>
      </c>
      <c r="L3983" s="9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 s="5">
        <f t="shared" si="249"/>
        <v>175</v>
      </c>
      <c r="S3983" s="5" t="s">
        <v>8314</v>
      </c>
      <c r="T3983" s="5" t="s">
        <v>8315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42192.809953703705</v>
      </c>
      <c r="K3984">
        <v>1431113180</v>
      </c>
      <c r="L3984" s="9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 s="5">
        <f t="shared" si="249"/>
        <v>34</v>
      </c>
      <c r="S3984" s="5" t="s">
        <v>8314</v>
      </c>
      <c r="T3984" s="5" t="s">
        <v>8315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41779.290972222225</v>
      </c>
      <c r="K3985">
        <v>1397854356</v>
      </c>
      <c r="L3985" s="9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 s="5">
        <f t="shared" si="249"/>
        <v>84.282608695652172</v>
      </c>
      <c r="S3985" s="5" t="s">
        <v>8314</v>
      </c>
      <c r="T3985" s="5" t="s">
        <v>8315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41951</v>
      </c>
      <c r="K3986">
        <v>1412809644</v>
      </c>
      <c r="L3986" s="9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</v>
      </c>
      <c r="R3986" s="5">
        <f t="shared" si="249"/>
        <v>9.5</v>
      </c>
      <c r="S3986" s="5" t="s">
        <v>8314</v>
      </c>
      <c r="T3986" s="5" t="s">
        <v>8315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42420.878472222219</v>
      </c>
      <c r="K3987">
        <v>1454173120</v>
      </c>
      <c r="L3987" s="9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 s="5">
        <f t="shared" si="249"/>
        <v>33.736842105263158</v>
      </c>
      <c r="S3987" s="5" t="s">
        <v>8314</v>
      </c>
      <c r="T3987" s="5" t="s">
        <v>8315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42496.544444444444</v>
      </c>
      <c r="K3988">
        <v>1460034594</v>
      </c>
      <c r="L3988" s="9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 s="5">
        <f t="shared" si="249"/>
        <v>37.53846153846154</v>
      </c>
      <c r="S3988" s="5" t="s">
        <v>8314</v>
      </c>
      <c r="T3988" s="5" t="s">
        <v>8315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41775.92465277778</v>
      </c>
      <c r="K3989">
        <v>1399414290</v>
      </c>
      <c r="L3989" s="9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 s="5">
        <f t="shared" si="249"/>
        <v>11.615384615384615</v>
      </c>
      <c r="S3989" s="5" t="s">
        <v>8314</v>
      </c>
      <c r="T3989" s="5" t="s">
        <v>8315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42245.08116898148</v>
      </c>
      <c r="K3990">
        <v>1439517413</v>
      </c>
      <c r="L3990" s="9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 s="5">
        <f t="shared" si="249"/>
        <v>8</v>
      </c>
      <c r="S3990" s="5" t="s">
        <v>8314</v>
      </c>
      <c r="T3990" s="5" t="s">
        <v>8315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42316.791446759264</v>
      </c>
      <c r="K3991">
        <v>1444413581</v>
      </c>
      <c r="L3991" s="9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5" t="e">
        <f t="shared" si="249"/>
        <v>#DIV/0!</v>
      </c>
      <c r="S3991" s="5" t="s">
        <v>8314</v>
      </c>
      <c r="T3991" s="5" t="s">
        <v>8315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42431.672372685185</v>
      </c>
      <c r="K3992">
        <v>1454342893</v>
      </c>
      <c r="L3992" s="9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 s="5">
        <f t="shared" si="249"/>
        <v>23</v>
      </c>
      <c r="S3992" s="5" t="s">
        <v>8314</v>
      </c>
      <c r="T3992" s="5" t="s">
        <v>8315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42155.644467592589</v>
      </c>
      <c r="K3993">
        <v>1430494082</v>
      </c>
      <c r="L3993" s="9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 s="5">
        <f t="shared" si="249"/>
        <v>100</v>
      </c>
      <c r="S3993" s="5" t="s">
        <v>8314</v>
      </c>
      <c r="T3993" s="5" t="s">
        <v>8315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42349.982164351852</v>
      </c>
      <c r="K3994">
        <v>1444689259</v>
      </c>
      <c r="L3994" s="9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 s="5">
        <f t="shared" si="249"/>
        <v>60.111111111111114</v>
      </c>
      <c r="S3994" s="5" t="s">
        <v>8314</v>
      </c>
      <c r="T3994" s="5" t="s">
        <v>8315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42137.864722222221</v>
      </c>
      <c r="K3995">
        <v>1428957912</v>
      </c>
      <c r="L3995" s="9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 s="5">
        <f t="shared" si="249"/>
        <v>3</v>
      </c>
      <c r="S3995" s="5" t="s">
        <v>8314</v>
      </c>
      <c r="T3995" s="5" t="s">
        <v>8315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41839.389930555553</v>
      </c>
      <c r="K3996">
        <v>1403169690</v>
      </c>
      <c r="L3996" s="9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 s="5">
        <f t="shared" si="249"/>
        <v>5</v>
      </c>
      <c r="S3996" s="5" t="s">
        <v>8314</v>
      </c>
      <c r="T3996" s="5" t="s">
        <v>8315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42049.477083333331</v>
      </c>
      <c r="K3997">
        <v>1421339077</v>
      </c>
      <c r="L3997" s="9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 s="5">
        <f t="shared" si="249"/>
        <v>17.5</v>
      </c>
      <c r="S3997" s="5" t="s">
        <v>8314</v>
      </c>
      <c r="T3997" s="5" t="s">
        <v>8315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41963.669444444444</v>
      </c>
      <c r="K3998">
        <v>1415341464</v>
      </c>
      <c r="L3998" s="9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 s="5">
        <f t="shared" si="249"/>
        <v>29.235294117647058</v>
      </c>
      <c r="S3998" s="5" t="s">
        <v>8314</v>
      </c>
      <c r="T3998" s="5" t="s">
        <v>8315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42099.349780092598</v>
      </c>
      <c r="K3999">
        <v>1425633821</v>
      </c>
      <c r="L3999" s="9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5" t="e">
        <f t="shared" si="249"/>
        <v>#DIV/0!</v>
      </c>
      <c r="S3999" s="5" t="s">
        <v>8314</v>
      </c>
      <c r="T3999" s="5" t="s">
        <v>8315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42091.921597222223</v>
      </c>
      <c r="K4000">
        <v>1424992026</v>
      </c>
      <c r="L4000" s="9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57.199999999999996</v>
      </c>
      <c r="R4000" s="5">
        <f t="shared" si="249"/>
        <v>59.583333333333336</v>
      </c>
      <c r="S4000" s="5" t="s">
        <v>8314</v>
      </c>
      <c r="T4000" s="5" t="s">
        <v>8315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41882.827650462961</v>
      </c>
      <c r="K4001">
        <v>1406058798</v>
      </c>
      <c r="L4001" s="9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 s="5">
        <f t="shared" si="249"/>
        <v>82.571428571428569</v>
      </c>
      <c r="S4001" s="5" t="s">
        <v>8314</v>
      </c>
      <c r="T4001" s="5" t="s">
        <v>8315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42497.603680555556</v>
      </c>
      <c r="K4002">
        <v>1457450958</v>
      </c>
      <c r="L4002" s="9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 s="5">
        <f t="shared" si="249"/>
        <v>10</v>
      </c>
      <c r="S4002" s="5" t="s">
        <v>8314</v>
      </c>
      <c r="T4002" s="5" t="s">
        <v>8315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42795.791666666672</v>
      </c>
      <c r="K4003">
        <v>1486681708</v>
      </c>
      <c r="L4003" s="9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 s="5">
        <f t="shared" si="249"/>
        <v>32.357142857142854</v>
      </c>
      <c r="S4003" s="5" t="s">
        <v>8314</v>
      </c>
      <c r="T4003" s="5" t="s">
        <v>8315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41909.043530092589</v>
      </c>
      <c r="K4004">
        <v>1409187761</v>
      </c>
      <c r="L4004" s="9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1.8399999999999999</v>
      </c>
      <c r="R4004" s="5">
        <f t="shared" si="249"/>
        <v>5.75</v>
      </c>
      <c r="S4004" s="5" t="s">
        <v>8314</v>
      </c>
      <c r="T4004" s="5" t="s">
        <v>8315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42050.587349537032</v>
      </c>
      <c r="K4005">
        <v>1421417147</v>
      </c>
      <c r="L4005" s="9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 s="5">
        <f t="shared" si="249"/>
        <v>100.5</v>
      </c>
      <c r="S4005" s="5" t="s">
        <v>8314</v>
      </c>
      <c r="T4005" s="5" t="s">
        <v>8315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41920.16269675926</v>
      </c>
      <c r="K4006">
        <v>1410148457</v>
      </c>
      <c r="L4006" s="9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 s="5">
        <f t="shared" si="249"/>
        <v>1</v>
      </c>
      <c r="S4006" s="5" t="s">
        <v>8314</v>
      </c>
      <c r="T4006" s="5" t="s">
        <v>8315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41932.807696759257</v>
      </c>
      <c r="K4007">
        <v>1408648985</v>
      </c>
      <c r="L4007" s="9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1.3333333333333335</v>
      </c>
      <c r="R4007" s="5">
        <f t="shared" si="249"/>
        <v>20</v>
      </c>
      <c r="S4007" s="5" t="s">
        <v>8314</v>
      </c>
      <c r="T4007" s="5" t="s">
        <v>8315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42416.772997685184</v>
      </c>
      <c r="K4008">
        <v>1453487587</v>
      </c>
      <c r="L4008" s="9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 s="5">
        <f t="shared" si="249"/>
        <v>2</v>
      </c>
      <c r="S4008" s="5" t="s">
        <v>8314</v>
      </c>
      <c r="T4008" s="5" t="s">
        <v>8315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41877.686111111114</v>
      </c>
      <c r="K4009">
        <v>1406572381</v>
      </c>
      <c r="L4009" s="9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 s="5">
        <f t="shared" si="249"/>
        <v>5</v>
      </c>
      <c r="S4009" s="5" t="s">
        <v>8314</v>
      </c>
      <c r="T4009" s="5" t="s">
        <v>8315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42207.964201388888</v>
      </c>
      <c r="K4010">
        <v>1435014507</v>
      </c>
      <c r="L4010" s="9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 s="5">
        <f t="shared" si="249"/>
        <v>15</v>
      </c>
      <c r="S4010" s="5" t="s">
        <v>8314</v>
      </c>
      <c r="T4010" s="5" t="s">
        <v>8315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41891.700925925928</v>
      </c>
      <c r="K4011">
        <v>1406825360</v>
      </c>
      <c r="L4011" s="9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 s="5">
        <f t="shared" si="249"/>
        <v>25</v>
      </c>
      <c r="S4011" s="5" t="s">
        <v>8314</v>
      </c>
      <c r="T4011" s="5" t="s">
        <v>8315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41938.770439814813</v>
      </c>
      <c r="K4012">
        <v>1412879366</v>
      </c>
      <c r="L4012" s="9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 s="5">
        <f t="shared" si="249"/>
        <v>45.842105263157897</v>
      </c>
      <c r="S4012" s="5" t="s">
        <v>8314</v>
      </c>
      <c r="T4012" s="5" t="s">
        <v>8315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42032.54488425926</v>
      </c>
      <c r="K4013">
        <v>1419858278</v>
      </c>
      <c r="L4013" s="9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 s="5">
        <f t="shared" si="249"/>
        <v>4.75</v>
      </c>
      <c r="S4013" s="5" t="s">
        <v>8314</v>
      </c>
      <c r="T4013" s="5" t="s">
        <v>8315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42126.544548611113</v>
      </c>
      <c r="K4014">
        <v>1427979849</v>
      </c>
      <c r="L4014" s="9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5" t="e">
        <f t="shared" si="249"/>
        <v>#DIV/0!</v>
      </c>
      <c r="S4014" s="5" t="s">
        <v>8314</v>
      </c>
      <c r="T4014" s="5" t="s">
        <v>8315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42051.301192129627</v>
      </c>
      <c r="K4015">
        <v>1421478823</v>
      </c>
      <c r="L4015" s="9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 s="5">
        <f t="shared" si="249"/>
        <v>13</v>
      </c>
      <c r="S4015" s="5" t="s">
        <v>8314</v>
      </c>
      <c r="T4015" s="5" t="s">
        <v>8315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42434.246168981481</v>
      </c>
      <c r="K4016">
        <v>1455861269</v>
      </c>
      <c r="L4016" s="9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5" t="e">
        <f t="shared" si="249"/>
        <v>#DIV/0!</v>
      </c>
      <c r="S4016" s="5" t="s">
        <v>8314</v>
      </c>
      <c r="T4016" s="5" t="s">
        <v>8315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42204.780821759254</v>
      </c>
      <c r="K4017">
        <v>1434739463</v>
      </c>
      <c r="L4017" s="9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1.4285714285714287E-2</v>
      </c>
      <c r="R4017" s="5">
        <f t="shared" si="249"/>
        <v>1</v>
      </c>
      <c r="S4017" s="5" t="s">
        <v>8314</v>
      </c>
      <c r="T4017" s="5" t="s">
        <v>8315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41899.872685185182</v>
      </c>
      <c r="K4018">
        <v>1408395400</v>
      </c>
      <c r="L4018" s="9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14.000000000000002</v>
      </c>
      <c r="R4018" s="5">
        <f t="shared" si="249"/>
        <v>10</v>
      </c>
      <c r="S4018" s="5" t="s">
        <v>8314</v>
      </c>
      <c r="T4018" s="5" t="s">
        <v>8315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41886.672152777777</v>
      </c>
      <c r="K4019">
        <v>1407254874</v>
      </c>
      <c r="L4019" s="9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 s="5">
        <f t="shared" si="249"/>
        <v>52.5</v>
      </c>
      <c r="S4019" s="5" t="s">
        <v>8314</v>
      </c>
      <c r="T4019" s="5" t="s">
        <v>8315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42650.91097222222</v>
      </c>
      <c r="K4020">
        <v>1473285108</v>
      </c>
      <c r="L4020" s="9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8.6666666666666679</v>
      </c>
      <c r="R4020" s="5">
        <f t="shared" si="249"/>
        <v>32.5</v>
      </c>
      <c r="S4020" s="5" t="s">
        <v>8314</v>
      </c>
      <c r="T4020" s="5" t="s">
        <v>8315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42475.686111111107</v>
      </c>
      <c r="K4021">
        <v>1455725596</v>
      </c>
      <c r="L4021" s="9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0.82857142857142851</v>
      </c>
      <c r="R4021" s="5">
        <f t="shared" si="249"/>
        <v>7.25</v>
      </c>
      <c r="S4021" s="5" t="s">
        <v>8314</v>
      </c>
      <c r="T4021" s="5" t="s">
        <v>8315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42087.149293981478</v>
      </c>
      <c r="K4022">
        <v>1424579699</v>
      </c>
      <c r="L4022" s="9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16.666666666666664</v>
      </c>
      <c r="R4022" s="5">
        <f t="shared" si="249"/>
        <v>33.333333333333336</v>
      </c>
      <c r="S4022" s="5" t="s">
        <v>8314</v>
      </c>
      <c r="T4022" s="5" t="s">
        <v>8315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41938.911550925928</v>
      </c>
      <c r="K4023">
        <v>1409176358</v>
      </c>
      <c r="L4023" s="9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 s="5">
        <f t="shared" si="249"/>
        <v>62.5</v>
      </c>
      <c r="S4023" s="5" t="s">
        <v>8314</v>
      </c>
      <c r="T4023" s="5" t="s">
        <v>8315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42036.120833333334</v>
      </c>
      <c r="K4024">
        <v>1418824867</v>
      </c>
      <c r="L4024" s="9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69.561111111111103</v>
      </c>
      <c r="R4024" s="5">
        <f t="shared" si="249"/>
        <v>63.558375634517766</v>
      </c>
      <c r="S4024" s="5" t="s">
        <v>8314</v>
      </c>
      <c r="T4024" s="5" t="s">
        <v>8315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42453.957905092597</v>
      </c>
      <c r="K4025">
        <v>1454975963</v>
      </c>
      <c r="L4025" s="9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5" t="e">
        <f t="shared" si="249"/>
        <v>#DIV/0!</v>
      </c>
      <c r="S4025" s="5" t="s">
        <v>8314</v>
      </c>
      <c r="T4025" s="5" t="s">
        <v>8315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42247.670104166667</v>
      </c>
      <c r="K4026">
        <v>1438445097</v>
      </c>
      <c r="L4026" s="9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 s="5">
        <f t="shared" si="249"/>
        <v>10</v>
      </c>
      <c r="S4026" s="5" t="s">
        <v>8314</v>
      </c>
      <c r="T4026" s="5" t="s">
        <v>8315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42211.237685185188</v>
      </c>
      <c r="K4027">
        <v>1432705336</v>
      </c>
      <c r="L4027" s="9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 s="5">
        <f t="shared" si="249"/>
        <v>62.5</v>
      </c>
      <c r="S4027" s="5" t="s">
        <v>8314</v>
      </c>
      <c r="T4027" s="5" t="s">
        <v>8315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42342.697210648148</v>
      </c>
      <c r="K4028">
        <v>1444059839</v>
      </c>
      <c r="L4028" s="9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5" t="e">
        <f t="shared" si="249"/>
        <v>#DIV/0!</v>
      </c>
      <c r="S4028" s="5" t="s">
        <v>8314</v>
      </c>
      <c r="T4028" s="5" t="s">
        <v>8315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42789.041666666672</v>
      </c>
      <c r="K4029">
        <v>1486077481</v>
      </c>
      <c r="L4029" s="9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 s="5">
        <f t="shared" si="249"/>
        <v>30.714285714285715</v>
      </c>
      <c r="S4029" s="5" t="s">
        <v>8314</v>
      </c>
      <c r="T4029" s="5" t="s">
        <v>8315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41795.938657407409</v>
      </c>
      <c r="K4030">
        <v>1399415500</v>
      </c>
      <c r="L4030" s="9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28.050000000000004</v>
      </c>
      <c r="R4030" s="5">
        <f t="shared" si="249"/>
        <v>51</v>
      </c>
      <c r="S4030" s="5" t="s">
        <v>8314</v>
      </c>
      <c r="T4030" s="5" t="s">
        <v>8315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42352.025115740747</v>
      </c>
      <c r="K4031">
        <v>1447461370</v>
      </c>
      <c r="L4031" s="9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5" t="e">
        <f t="shared" si="249"/>
        <v>#DIV/0!</v>
      </c>
      <c r="S4031" s="5" t="s">
        <v>8314</v>
      </c>
      <c r="T4031" s="5" t="s">
        <v>8315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42403.784027777772</v>
      </c>
      <c r="K4032">
        <v>1452008599</v>
      </c>
      <c r="L4032" s="9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 s="5">
        <f t="shared" si="249"/>
        <v>66.666666666666671</v>
      </c>
      <c r="S4032" s="5" t="s">
        <v>8314</v>
      </c>
      <c r="T4032" s="5" t="s">
        <v>8315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41991.626898148148</v>
      </c>
      <c r="K4033">
        <v>1414591364</v>
      </c>
      <c r="L4033" s="9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5" t="e">
        <f t="shared" si="249"/>
        <v>#DIV/0!</v>
      </c>
      <c r="S4033" s="5" t="s">
        <v>8314</v>
      </c>
      <c r="T4033" s="5" t="s">
        <v>8315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42353.85087962963</v>
      </c>
      <c r="K4034">
        <v>1445023516</v>
      </c>
      <c r="L4034" s="9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(E4034/D4034)*100</f>
        <v>6.8287037037037033</v>
      </c>
      <c r="R4034" s="5">
        <f t="shared" ref="R4034:R4097" si="253">E4034/N4034</f>
        <v>59</v>
      </c>
      <c r="S4034" s="5" t="s">
        <v>8314</v>
      </c>
      <c r="T4034" s="5" t="s">
        <v>8315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</f>
        <v>42645.375</v>
      </c>
      <c r="K4035">
        <v>1472711224</v>
      </c>
      <c r="L4035" s="9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25.698702928870294</v>
      </c>
      <c r="R4035" s="5">
        <f t="shared" si="253"/>
        <v>65.340319148936175</v>
      </c>
      <c r="S4035" s="5" t="s">
        <v>8314</v>
      </c>
      <c r="T4035" s="5" t="s">
        <v>8315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42097.905671296292</v>
      </c>
      <c r="K4036">
        <v>1425509050</v>
      </c>
      <c r="L4036" s="9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1.4814814814814816</v>
      </c>
      <c r="R4036" s="5">
        <f t="shared" si="253"/>
        <v>100</v>
      </c>
      <c r="S4036" s="5" t="s">
        <v>8314</v>
      </c>
      <c r="T4036" s="5" t="s">
        <v>8315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41933.882951388885</v>
      </c>
      <c r="K4037">
        <v>1411333887</v>
      </c>
      <c r="L4037" s="9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 s="5">
        <f t="shared" si="253"/>
        <v>147.4</v>
      </c>
      <c r="S4037" s="5" t="s">
        <v>8314</v>
      </c>
      <c r="T4037" s="5" t="s">
        <v>8315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41821.9375</v>
      </c>
      <c r="K4038">
        <v>1402784964</v>
      </c>
      <c r="L4038" s="9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 s="5">
        <f t="shared" si="253"/>
        <v>166.05882352941177</v>
      </c>
      <c r="S4038" s="5" t="s">
        <v>8314</v>
      </c>
      <c r="T4038" s="5" t="s">
        <v>8315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42514.600694444445</v>
      </c>
      <c r="K4039">
        <v>1462585315</v>
      </c>
      <c r="L4039" s="9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 s="5">
        <f t="shared" si="253"/>
        <v>40</v>
      </c>
      <c r="S4039" s="5" t="s">
        <v>8314</v>
      </c>
      <c r="T4039" s="5" t="s">
        <v>8315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41929.798726851855</v>
      </c>
      <c r="K4040">
        <v>1408389010</v>
      </c>
      <c r="L4040" s="9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 s="5">
        <f t="shared" si="253"/>
        <v>75.25</v>
      </c>
      <c r="S4040" s="5" t="s">
        <v>8314</v>
      </c>
      <c r="T4040" s="5" t="s">
        <v>8315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42339.249305555553</v>
      </c>
      <c r="K4041">
        <v>1446048367</v>
      </c>
      <c r="L4041" s="9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 s="5">
        <f t="shared" si="253"/>
        <v>60</v>
      </c>
      <c r="S4041" s="5" t="s">
        <v>8314</v>
      </c>
      <c r="T4041" s="5" t="s">
        <v>8315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42203.125</v>
      </c>
      <c r="K4042">
        <v>1432100004</v>
      </c>
      <c r="L4042" s="9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 s="5">
        <f t="shared" si="253"/>
        <v>1250</v>
      </c>
      <c r="S4042" s="5" t="s">
        <v>8314</v>
      </c>
      <c r="T4042" s="5" t="s">
        <v>8315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42619.474004629628</v>
      </c>
      <c r="K4043">
        <v>1467976954</v>
      </c>
      <c r="L4043" s="9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 s="5">
        <f t="shared" si="253"/>
        <v>10.5</v>
      </c>
      <c r="S4043" s="5" t="s">
        <v>8314</v>
      </c>
      <c r="T4043" s="5" t="s">
        <v>8315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42024.802777777775</v>
      </c>
      <c r="K4044">
        <v>1419213664</v>
      </c>
      <c r="L4044" s="9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 s="5">
        <f t="shared" si="253"/>
        <v>7</v>
      </c>
      <c r="S4044" s="5" t="s">
        <v>8314</v>
      </c>
      <c r="T4044" s="5" t="s">
        <v>8315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41963.957465277781</v>
      </c>
      <c r="K4045">
        <v>1415228325</v>
      </c>
      <c r="L4045" s="9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5" t="e">
        <f t="shared" si="253"/>
        <v>#DIV/0!</v>
      </c>
      <c r="S4045" s="5" t="s">
        <v>8314</v>
      </c>
      <c r="T4045" s="5" t="s">
        <v>8315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42104.208333333328</v>
      </c>
      <c r="K4046">
        <v>1426050982</v>
      </c>
      <c r="L4046" s="9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 s="5">
        <f t="shared" si="253"/>
        <v>56.25</v>
      </c>
      <c r="S4046" s="5" t="s">
        <v>8314</v>
      </c>
      <c r="T4046" s="5" t="s">
        <v>8315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41872.201261574075</v>
      </c>
      <c r="K4047">
        <v>1406004589</v>
      </c>
      <c r="L4047" s="9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 s="5">
        <f t="shared" si="253"/>
        <v>1</v>
      </c>
      <c r="S4047" s="5" t="s">
        <v>8314</v>
      </c>
      <c r="T4047" s="5" t="s">
        <v>8315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41934.650578703702</v>
      </c>
      <c r="K4048">
        <v>1411400210</v>
      </c>
      <c r="L4048" s="9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 s="5">
        <f t="shared" si="253"/>
        <v>38.333333333333336</v>
      </c>
      <c r="S4048" s="5" t="s">
        <v>8314</v>
      </c>
      <c r="T4048" s="5" t="s">
        <v>8315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42015.041666666672</v>
      </c>
      <c r="K4049">
        <v>1418862743</v>
      </c>
      <c r="L4049" s="9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2.1999999999999997</v>
      </c>
      <c r="R4049" s="5">
        <f t="shared" si="253"/>
        <v>27.5</v>
      </c>
      <c r="S4049" s="5" t="s">
        <v>8314</v>
      </c>
      <c r="T4049" s="5" t="s">
        <v>8315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42471.467442129629</v>
      </c>
      <c r="K4050">
        <v>1457352787</v>
      </c>
      <c r="L4050" s="9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 s="5">
        <f t="shared" si="253"/>
        <v>32.978021978021978</v>
      </c>
      <c r="S4050" s="5" t="s">
        <v>8314</v>
      </c>
      <c r="T4050" s="5" t="s">
        <v>8315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42199.958506944444</v>
      </c>
      <c r="K4051">
        <v>1434322815</v>
      </c>
      <c r="L4051" s="9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 s="5">
        <f t="shared" si="253"/>
        <v>16</v>
      </c>
      <c r="S4051" s="5" t="s">
        <v>8314</v>
      </c>
      <c r="T4051" s="5" t="s">
        <v>8315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41935.636469907404</v>
      </c>
      <c r="K4052">
        <v>1411485391</v>
      </c>
      <c r="L4052" s="9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 s="5">
        <f t="shared" si="253"/>
        <v>1</v>
      </c>
      <c r="S4052" s="5" t="s">
        <v>8314</v>
      </c>
      <c r="T4052" s="5" t="s">
        <v>8315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41768.286805555559</v>
      </c>
      <c r="K4053">
        <v>1399058797</v>
      </c>
      <c r="L4053" s="9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5" t="e">
        <f t="shared" si="253"/>
        <v>#DIV/0!</v>
      </c>
      <c r="S4053" s="5" t="s">
        <v>8314</v>
      </c>
      <c r="T4053" s="5" t="s">
        <v>8315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41925.878657407404</v>
      </c>
      <c r="K4054">
        <v>1408050316</v>
      </c>
      <c r="L4054" s="9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37.533333333333339</v>
      </c>
      <c r="R4054" s="5">
        <f t="shared" si="253"/>
        <v>86.615384615384613</v>
      </c>
      <c r="S4054" s="5" t="s">
        <v>8314</v>
      </c>
      <c r="T4054" s="5" t="s">
        <v>8315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41958.833333333328</v>
      </c>
      <c r="K4055">
        <v>1413477228</v>
      </c>
      <c r="L4055" s="9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 s="5">
        <f t="shared" si="253"/>
        <v>55</v>
      </c>
      <c r="S4055" s="5" t="s">
        <v>8314</v>
      </c>
      <c r="T4055" s="5" t="s">
        <v>8315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42644.166666666672</v>
      </c>
      <c r="K4056">
        <v>1472674285</v>
      </c>
      <c r="L4056" s="9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5" t="e">
        <f t="shared" si="253"/>
        <v>#DIV/0!</v>
      </c>
      <c r="S4056" s="5" t="s">
        <v>8314</v>
      </c>
      <c r="T4056" s="5" t="s">
        <v>8315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41809.648506944446</v>
      </c>
      <c r="K4057">
        <v>1400600031</v>
      </c>
      <c r="L4057" s="9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 s="5">
        <f t="shared" si="253"/>
        <v>41.952380952380949</v>
      </c>
      <c r="S4057" s="5" t="s">
        <v>8314</v>
      </c>
      <c r="T4057" s="5" t="s">
        <v>8315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42554.832638888889</v>
      </c>
      <c r="K4058">
        <v>1465856639</v>
      </c>
      <c r="L4058" s="9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 s="5">
        <f t="shared" si="253"/>
        <v>88.333333333333329</v>
      </c>
      <c r="S4058" s="5" t="s">
        <v>8314</v>
      </c>
      <c r="T4058" s="5" t="s">
        <v>8315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42333.958333333328</v>
      </c>
      <c r="K4059">
        <v>1446506080</v>
      </c>
      <c r="L4059" s="9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 s="5">
        <f t="shared" si="253"/>
        <v>129.16666666666666</v>
      </c>
      <c r="S4059" s="5" t="s">
        <v>8314</v>
      </c>
      <c r="T4059" s="5" t="s">
        <v>8315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42461.165972222225</v>
      </c>
      <c r="K4060">
        <v>1458178044</v>
      </c>
      <c r="L4060" s="9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 s="5">
        <f t="shared" si="253"/>
        <v>23.75</v>
      </c>
      <c r="S4060" s="5" t="s">
        <v>8314</v>
      </c>
      <c r="T4060" s="5" t="s">
        <v>8315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41898.125</v>
      </c>
      <c r="K4061">
        <v>1408116152</v>
      </c>
      <c r="L4061" s="9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 s="5">
        <f t="shared" si="253"/>
        <v>35.714285714285715</v>
      </c>
      <c r="S4061" s="5" t="s">
        <v>8314</v>
      </c>
      <c r="T4061" s="5" t="s">
        <v>8315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41813.666666666664</v>
      </c>
      <c r="K4062">
        <v>1400604056</v>
      </c>
      <c r="L4062" s="9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 s="5">
        <f t="shared" si="253"/>
        <v>57</v>
      </c>
      <c r="S4062" s="5" t="s">
        <v>8314</v>
      </c>
      <c r="T4062" s="5" t="s">
        <v>8315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42481.099803240737</v>
      </c>
      <c r="K4063">
        <v>1456025023</v>
      </c>
      <c r="L4063" s="9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5" t="e">
        <f t="shared" si="253"/>
        <v>#DIV/0!</v>
      </c>
      <c r="S4063" s="5" t="s">
        <v>8314</v>
      </c>
      <c r="T4063" s="5" t="s">
        <v>8315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42553.739212962959</v>
      </c>
      <c r="K4064">
        <v>1464889468</v>
      </c>
      <c r="L4064" s="9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 s="5">
        <f t="shared" si="253"/>
        <v>163.33333333333334</v>
      </c>
      <c r="S4064" s="5" t="s">
        <v>8314</v>
      </c>
      <c r="T4064" s="5" t="s">
        <v>8315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41817.681527777779</v>
      </c>
      <c r="K4065">
        <v>1401294084</v>
      </c>
      <c r="L4065" s="9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 s="5">
        <f t="shared" si="253"/>
        <v>15</v>
      </c>
      <c r="S4065" s="5" t="s">
        <v>8314</v>
      </c>
      <c r="T4065" s="5" t="s">
        <v>8315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42123.588263888887</v>
      </c>
      <c r="K4066">
        <v>1427724426</v>
      </c>
      <c r="L4066" s="9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 s="5">
        <f t="shared" si="253"/>
        <v>64.166666666666671</v>
      </c>
      <c r="S4066" s="5" t="s">
        <v>8314</v>
      </c>
      <c r="T4066" s="5" t="s">
        <v>8315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41863.951516203706</v>
      </c>
      <c r="K4067">
        <v>1405291811</v>
      </c>
      <c r="L4067" s="9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 s="5">
        <f t="shared" si="253"/>
        <v>6.75</v>
      </c>
      <c r="S4067" s="5" t="s">
        <v>8314</v>
      </c>
      <c r="T4067" s="5" t="s">
        <v>8315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42509.039212962962</v>
      </c>
      <c r="K4068">
        <v>1461027388</v>
      </c>
      <c r="L4068" s="9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0.16666666666666669</v>
      </c>
      <c r="R4068" s="5">
        <f t="shared" si="253"/>
        <v>25</v>
      </c>
      <c r="S4068" s="5" t="s">
        <v>8314</v>
      </c>
      <c r="T4068" s="5" t="s">
        <v>8315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42275.117476851854</v>
      </c>
      <c r="K4069">
        <v>1439952550</v>
      </c>
      <c r="L4069" s="9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 s="5">
        <f t="shared" si="253"/>
        <v>179.11764705882354</v>
      </c>
      <c r="S4069" s="5" t="s">
        <v>8314</v>
      </c>
      <c r="T4069" s="5" t="s">
        <v>8315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42748.961805555555</v>
      </c>
      <c r="K4070">
        <v>1481756855</v>
      </c>
      <c r="L4070" s="9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 s="5">
        <f t="shared" si="253"/>
        <v>34.950000000000003</v>
      </c>
      <c r="S4070" s="5" t="s">
        <v>8314</v>
      </c>
      <c r="T4070" s="5" t="s">
        <v>8315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42063.5</v>
      </c>
      <c r="K4071">
        <v>1421596356</v>
      </c>
      <c r="L4071" s="9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 s="5">
        <f t="shared" si="253"/>
        <v>33.07692307692308</v>
      </c>
      <c r="S4071" s="5" t="s">
        <v>8314</v>
      </c>
      <c r="T4071" s="5" t="s">
        <v>8315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42064.125</v>
      </c>
      <c r="K4072">
        <v>1422374420</v>
      </c>
      <c r="L4072" s="9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 s="5">
        <f t="shared" si="253"/>
        <v>27.5</v>
      </c>
      <c r="S4072" s="5" t="s">
        <v>8314</v>
      </c>
      <c r="T4072" s="5" t="s">
        <v>8315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42730.804756944446</v>
      </c>
      <c r="K4073">
        <v>1480187931</v>
      </c>
      <c r="L4073" s="9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5" t="e">
        <f t="shared" si="253"/>
        <v>#DIV/0!</v>
      </c>
      <c r="S4073" s="5" t="s">
        <v>8314</v>
      </c>
      <c r="T4073" s="5" t="s">
        <v>8315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41872.77443287037</v>
      </c>
      <c r="K4074">
        <v>1403462111</v>
      </c>
      <c r="L4074" s="9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 s="5">
        <f t="shared" si="253"/>
        <v>2</v>
      </c>
      <c r="S4074" s="5" t="s">
        <v>8314</v>
      </c>
      <c r="T4074" s="5" t="s">
        <v>8315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42133.166666666672</v>
      </c>
      <c r="K4075">
        <v>1426407426</v>
      </c>
      <c r="L4075" s="9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 s="5">
        <f t="shared" si="253"/>
        <v>18.5</v>
      </c>
      <c r="S4075" s="5" t="s">
        <v>8314</v>
      </c>
      <c r="T4075" s="5" t="s">
        <v>8315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42313.594618055555</v>
      </c>
      <c r="K4076">
        <v>1444137375</v>
      </c>
      <c r="L4076" s="9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 s="5">
        <f t="shared" si="253"/>
        <v>35</v>
      </c>
      <c r="S4076" s="5" t="s">
        <v>8314</v>
      </c>
      <c r="T4076" s="5" t="s">
        <v>8315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41820.727777777778</v>
      </c>
      <c r="K4077">
        <v>1400547969</v>
      </c>
      <c r="L4077" s="9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28.799999999999997</v>
      </c>
      <c r="R4077" s="5">
        <f t="shared" si="253"/>
        <v>44.307692307692307</v>
      </c>
      <c r="S4077" s="5" t="s">
        <v>8314</v>
      </c>
      <c r="T4077" s="5" t="s">
        <v>8315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41933.82708333333</v>
      </c>
      <c r="K4078">
        <v>1411499149</v>
      </c>
      <c r="L4078" s="9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5" t="e">
        <f t="shared" si="253"/>
        <v>#DIV/0!</v>
      </c>
      <c r="S4078" s="5" t="s">
        <v>8314</v>
      </c>
      <c r="T4078" s="5" t="s">
        <v>8315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42725.7105787037</v>
      </c>
      <c r="K4079">
        <v>1479747794</v>
      </c>
      <c r="L4079" s="9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 s="5">
        <f t="shared" si="253"/>
        <v>222.5</v>
      </c>
      <c r="S4079" s="5" t="s">
        <v>8314</v>
      </c>
      <c r="T4079" s="5" t="s">
        <v>8315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42762.787523148145</v>
      </c>
      <c r="K4080">
        <v>1482951242</v>
      </c>
      <c r="L4080" s="9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5" t="e">
        <f t="shared" si="253"/>
        <v>#DIV/0!</v>
      </c>
      <c r="S4080" s="5" t="s">
        <v>8314</v>
      </c>
      <c r="T4080" s="5" t="s">
        <v>8315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42540.938900462963</v>
      </c>
      <c r="K4081">
        <v>1463783521</v>
      </c>
      <c r="L4081" s="9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0.16666666666666669</v>
      </c>
      <c r="R4081" s="5">
        <f t="shared" si="253"/>
        <v>5</v>
      </c>
      <c r="S4081" s="5" t="s">
        <v>8314</v>
      </c>
      <c r="T4081" s="5" t="s">
        <v>8315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42535.787500000006</v>
      </c>
      <c r="K4082">
        <v>1463849116</v>
      </c>
      <c r="L4082" s="9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5" t="e">
        <f t="shared" si="253"/>
        <v>#DIV/0!</v>
      </c>
      <c r="S4082" s="5" t="s">
        <v>8314</v>
      </c>
      <c r="T4082" s="5" t="s">
        <v>8315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42071.539641203708</v>
      </c>
      <c r="K4083">
        <v>1423231025</v>
      </c>
      <c r="L4083" s="9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 s="5">
        <f t="shared" si="253"/>
        <v>29.166666666666668</v>
      </c>
      <c r="S4083" s="5" t="s">
        <v>8314</v>
      </c>
      <c r="T4083" s="5" t="s">
        <v>8315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42322.958333333328</v>
      </c>
      <c r="K4084">
        <v>1446179553</v>
      </c>
      <c r="L4084" s="9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 s="5">
        <f t="shared" si="253"/>
        <v>1.5</v>
      </c>
      <c r="S4084" s="5" t="s">
        <v>8314</v>
      </c>
      <c r="T4084" s="5" t="s">
        <v>8315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42383.761759259258</v>
      </c>
      <c r="K4085">
        <v>1450203416</v>
      </c>
      <c r="L4085" s="9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 s="5">
        <f t="shared" si="253"/>
        <v>126.5</v>
      </c>
      <c r="S4085" s="5" t="s">
        <v>8314</v>
      </c>
      <c r="T4085" s="5" t="s">
        <v>8315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42652.436412037037</v>
      </c>
      <c r="K4086">
        <v>1473416906</v>
      </c>
      <c r="L4086" s="9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0.33333333333333337</v>
      </c>
      <c r="R4086" s="5">
        <f t="shared" si="253"/>
        <v>10</v>
      </c>
      <c r="S4086" s="5" t="s">
        <v>8314</v>
      </c>
      <c r="T4086" s="5" t="s">
        <v>8315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42087.165972222225</v>
      </c>
      <c r="K4087">
        <v>1424701775</v>
      </c>
      <c r="L4087" s="9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 s="5">
        <f t="shared" si="253"/>
        <v>10</v>
      </c>
      <c r="S4087" s="5" t="s">
        <v>8314</v>
      </c>
      <c r="T4087" s="5" t="s">
        <v>8315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42329.166666666672</v>
      </c>
      <c r="K4088">
        <v>1445985299</v>
      </c>
      <c r="L4088" s="9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 s="5">
        <f t="shared" si="253"/>
        <v>9.4</v>
      </c>
      <c r="S4088" s="5" t="s">
        <v>8314</v>
      </c>
      <c r="T4088" s="5" t="s">
        <v>8315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42568.742893518516</v>
      </c>
      <c r="K4089">
        <v>1466185786</v>
      </c>
      <c r="L4089" s="9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5" t="e">
        <f t="shared" si="253"/>
        <v>#DIV/0!</v>
      </c>
      <c r="S4089" s="5" t="s">
        <v>8314</v>
      </c>
      <c r="T4089" s="5" t="s">
        <v>8315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42020.434722222228</v>
      </c>
      <c r="K4090">
        <v>1418827324</v>
      </c>
      <c r="L4090" s="9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 s="5">
        <f t="shared" si="253"/>
        <v>72</v>
      </c>
      <c r="S4090" s="5" t="s">
        <v>8314</v>
      </c>
      <c r="T4090" s="5" t="s">
        <v>8315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42155.732638888891</v>
      </c>
      <c r="K4091">
        <v>1430242488</v>
      </c>
      <c r="L4091" s="9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 s="5">
        <f t="shared" si="253"/>
        <v>30</v>
      </c>
      <c r="S4091" s="5" t="s">
        <v>8314</v>
      </c>
      <c r="T4091" s="5" t="s">
        <v>8315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42223.625</v>
      </c>
      <c r="K4092">
        <v>1437754137</v>
      </c>
      <c r="L4092" s="9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 s="5">
        <f t="shared" si="253"/>
        <v>10.666666666666666</v>
      </c>
      <c r="S4092" s="5" t="s">
        <v>8314</v>
      </c>
      <c r="T4092" s="5" t="s">
        <v>8315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42020.506377314814</v>
      </c>
      <c r="K4093">
        <v>1418818151</v>
      </c>
      <c r="L4093" s="9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 s="5">
        <f t="shared" si="253"/>
        <v>25.5</v>
      </c>
      <c r="S4093" s="5" t="s">
        <v>8314</v>
      </c>
      <c r="T4093" s="5" t="s">
        <v>8315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42099.153321759266</v>
      </c>
      <c r="K4094">
        <v>1423024847</v>
      </c>
      <c r="L4094" s="9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 s="5">
        <f t="shared" si="253"/>
        <v>20</v>
      </c>
      <c r="S4094" s="5" t="s">
        <v>8314</v>
      </c>
      <c r="T4094" s="5" t="s">
        <v>8315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42238.815891203703</v>
      </c>
      <c r="K4095">
        <v>1435088093</v>
      </c>
      <c r="L4095" s="9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 s="5">
        <f t="shared" si="253"/>
        <v>15</v>
      </c>
      <c r="S4095" s="5" t="s">
        <v>8314</v>
      </c>
      <c r="T4095" s="5" t="s">
        <v>8315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41934.207638888889</v>
      </c>
      <c r="K4096">
        <v>1410141900</v>
      </c>
      <c r="L4096" s="9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 s="5">
        <f t="shared" si="253"/>
        <v>91.25</v>
      </c>
      <c r="S4096" s="5" t="s">
        <v>8314</v>
      </c>
      <c r="T4096" s="5" t="s">
        <v>8315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42723.031828703708</v>
      </c>
      <c r="K4097">
        <v>1479516350</v>
      </c>
      <c r="L4097" s="9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2.666666666666667</v>
      </c>
      <c r="R4097" s="5">
        <f t="shared" si="253"/>
        <v>800</v>
      </c>
      <c r="S4097" s="5" t="s">
        <v>8314</v>
      </c>
      <c r="T4097" s="5" t="s">
        <v>8315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42794.368749999994</v>
      </c>
      <c r="K4098">
        <v>1484484219</v>
      </c>
      <c r="L4098" s="9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(E4098/D4098)*100</f>
        <v>11.428571428571429</v>
      </c>
      <c r="R4098" s="5">
        <f t="shared" ref="R4098:R4115" si="257">E4098/N4098</f>
        <v>80</v>
      </c>
      <c r="S4098" s="5" t="s">
        <v>8314</v>
      </c>
      <c r="T4098" s="5" t="s">
        <v>8315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</f>
        <v>42400.996527777781</v>
      </c>
      <c r="K4099">
        <v>1449431237</v>
      </c>
      <c r="L4099" s="9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5" t="e">
        <f t="shared" si="257"/>
        <v>#DIV/0!</v>
      </c>
      <c r="S4099" s="5" t="s">
        <v>8314</v>
      </c>
      <c r="T4099" s="5" t="s">
        <v>8315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42525.722187499996</v>
      </c>
      <c r="K4100">
        <v>1462468797</v>
      </c>
      <c r="L4100" s="9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5" t="e">
        <f t="shared" si="257"/>
        <v>#DIV/0!</v>
      </c>
      <c r="S4100" s="5" t="s">
        <v>8314</v>
      </c>
      <c r="T4100" s="5" t="s">
        <v>8315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42615.850381944445</v>
      </c>
      <c r="K4101">
        <v>1468959873</v>
      </c>
      <c r="L4101" s="9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 s="5">
        <f t="shared" si="257"/>
        <v>50</v>
      </c>
      <c r="S4101" s="5" t="s">
        <v>8314</v>
      </c>
      <c r="T4101" s="5" t="s">
        <v>8315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41937.124884259261</v>
      </c>
      <c r="K4102">
        <v>1413341990</v>
      </c>
      <c r="L4102" s="9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5" t="e">
        <f t="shared" si="257"/>
        <v>#DIV/0!</v>
      </c>
      <c r="S4102" s="5" t="s">
        <v>8314</v>
      </c>
      <c r="T4102" s="5" t="s">
        <v>8315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42760.903726851851</v>
      </c>
      <c r="K4103">
        <v>1482788482</v>
      </c>
      <c r="L4103" s="9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5" t="e">
        <f t="shared" si="257"/>
        <v>#DIV/0!</v>
      </c>
      <c r="S4103" s="5" t="s">
        <v>8314</v>
      </c>
      <c r="T4103" s="5" t="s">
        <v>8315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42505.848067129627</v>
      </c>
      <c r="K4104">
        <v>1460751673</v>
      </c>
      <c r="L4104" s="9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27.400000000000002</v>
      </c>
      <c r="R4104" s="5">
        <f t="shared" si="257"/>
        <v>22.833333333333332</v>
      </c>
      <c r="S4104" s="5" t="s">
        <v>8314</v>
      </c>
      <c r="T4104" s="5" t="s">
        <v>8315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42242.772222222222</v>
      </c>
      <c r="K4105">
        <v>1435953566</v>
      </c>
      <c r="L4105" s="9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 s="5">
        <f t="shared" si="257"/>
        <v>16.666666666666668</v>
      </c>
      <c r="S4105" s="5" t="s">
        <v>8314</v>
      </c>
      <c r="T4105" s="5" t="s">
        <v>8315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42670.278171296297</v>
      </c>
      <c r="K4106">
        <v>1474958434</v>
      </c>
      <c r="L4106" s="9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 s="5">
        <f t="shared" si="257"/>
        <v>45.785714285714285</v>
      </c>
      <c r="S4106" s="5" t="s">
        <v>8314</v>
      </c>
      <c r="T4106" s="5" t="s">
        <v>8315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42730.010520833333</v>
      </c>
      <c r="K4107">
        <v>1479860109</v>
      </c>
      <c r="L4107" s="9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6.9696969696969706</v>
      </c>
      <c r="R4107" s="5">
        <f t="shared" si="257"/>
        <v>383.33333333333331</v>
      </c>
      <c r="S4107" s="5" t="s">
        <v>8314</v>
      </c>
      <c r="T4107" s="5" t="s">
        <v>8315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42096.041666666672</v>
      </c>
      <c r="K4108">
        <v>1424221866</v>
      </c>
      <c r="L4108" s="9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 s="5">
        <f t="shared" si="257"/>
        <v>106.96969696969697</v>
      </c>
      <c r="S4108" s="5" t="s">
        <v>8314</v>
      </c>
      <c r="T4108" s="5" t="s">
        <v>8315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41906.916678240741</v>
      </c>
      <c r="K4109">
        <v>1409608801</v>
      </c>
      <c r="L4109" s="9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2.0500000000000003</v>
      </c>
      <c r="R4109" s="5">
        <f t="shared" si="257"/>
        <v>10.25</v>
      </c>
      <c r="S4109" s="5" t="s">
        <v>8314</v>
      </c>
      <c r="T4109" s="5" t="s">
        <v>8315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42797.208333333328</v>
      </c>
      <c r="K4110">
        <v>1485909937</v>
      </c>
      <c r="L4110" s="9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 s="5">
        <f t="shared" si="257"/>
        <v>59</v>
      </c>
      <c r="S4110" s="5" t="s">
        <v>8314</v>
      </c>
      <c r="T4110" s="5" t="s">
        <v>8315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42337.581064814818</v>
      </c>
      <c r="K4111">
        <v>1446209804</v>
      </c>
      <c r="L4111" s="9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5" t="e">
        <f t="shared" si="257"/>
        <v>#DIV/0!</v>
      </c>
      <c r="S4111" s="5" t="s">
        <v>8314</v>
      </c>
      <c r="T4111" s="5" t="s">
        <v>8315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42572.626747685179</v>
      </c>
      <c r="K4112">
        <v>1463929351</v>
      </c>
      <c r="L4112" s="9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 s="5">
        <f t="shared" si="257"/>
        <v>14.333333333333334</v>
      </c>
      <c r="S4112" s="5" t="s">
        <v>8314</v>
      </c>
      <c r="T4112" s="5" t="s">
        <v>8315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42059.135879629626</v>
      </c>
      <c r="K4113">
        <v>1422155740</v>
      </c>
      <c r="L4113" s="9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 s="5">
        <f t="shared" si="257"/>
        <v>15.666666666666666</v>
      </c>
      <c r="S4113" s="5" t="s">
        <v>8314</v>
      </c>
      <c r="T4113" s="5" t="s">
        <v>8315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42428</v>
      </c>
      <c r="K4114">
        <v>1454280186</v>
      </c>
      <c r="L4114" s="9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 s="5">
        <f t="shared" si="257"/>
        <v>1</v>
      </c>
      <c r="S4114" s="5" t="s">
        <v>8314</v>
      </c>
      <c r="T4114" s="5" t="s">
        <v>8315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42377.273611111115</v>
      </c>
      <c r="K4115">
        <v>1450619123</v>
      </c>
      <c r="L4115" s="9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 s="5">
        <f t="shared" si="257"/>
        <v>1</v>
      </c>
      <c r="S4115" s="5" t="s">
        <v>8314</v>
      </c>
      <c r="T4115" s="5" t="s">
        <v>8315</v>
      </c>
    </row>
  </sheetData>
  <autoFilter ref="F1:F4115" xr:uid="{00000000-0001-0000-0000-000000000000}">
    <filterColumn colId="0">
      <filters>
        <filter val="failed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Q1:Q1048576 S1:T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DCFD-6EFB-4800-B1E1-7AD0D65A4F57}">
  <sheetPr codeName="Sheet2"/>
  <dimension ref="A1:F14"/>
  <sheetViews>
    <sheetView topLeftCell="A2" zoomScale="86" zoomScaleNormal="86" workbookViewId="0">
      <selection activeCell="E31" sqref="E31"/>
    </sheetView>
  </sheetViews>
  <sheetFormatPr defaultRowHeight="14.5" x14ac:dyDescent="0.35"/>
  <cols>
    <col min="1" max="1" width="13.26953125" bestFit="1" customWidth="1"/>
    <col min="2" max="2" width="16.1796875" bestFit="1" customWidth="1"/>
    <col min="3" max="3" width="3.90625" bestFit="1" customWidth="1"/>
    <col min="4" max="4" width="5.6328125" bestFit="1" customWidth="1"/>
    <col min="5" max="5" width="8.08984375" bestFit="1" customWidth="1"/>
    <col min="6" max="7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8362</v>
      </c>
      <c r="B3" s="6" t="s">
        <v>8363</v>
      </c>
    </row>
    <row r="4" spans="1:6" x14ac:dyDescent="0.3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7" t="s">
        <v>8307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5">
      <c r="A6" s="7" t="s">
        <v>8333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5">
      <c r="A7" s="7" t="s">
        <v>8330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5">
      <c r="A8" s="7" t="s">
        <v>8328</v>
      </c>
      <c r="B8" s="8"/>
      <c r="C8" s="8"/>
      <c r="D8" s="8"/>
      <c r="E8" s="8">
        <v>24</v>
      </c>
      <c r="F8" s="8">
        <v>24</v>
      </c>
    </row>
    <row r="9" spans="1:6" x14ac:dyDescent="0.35">
      <c r="A9" s="7" t="s">
        <v>8322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5">
      <c r="A10" s="7" t="s">
        <v>8335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5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5">
      <c r="A12" s="7" t="s">
        <v>8316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5">
      <c r="A13" s="7" t="s">
        <v>8314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B403-0B4B-48BB-9BCA-EF9B536DA7F5}">
  <sheetPr codeName="Sheet3"/>
  <dimension ref="A1:F47"/>
  <sheetViews>
    <sheetView topLeftCell="C10" zoomScale="112" zoomScaleNormal="112" workbookViewId="0">
      <selection activeCell="K37" sqref="K37"/>
    </sheetView>
  </sheetViews>
  <sheetFormatPr defaultRowHeight="14.5" x14ac:dyDescent="0.35"/>
  <cols>
    <col min="1" max="1" width="24.08984375" bestFit="1" customWidth="1"/>
    <col min="2" max="2" width="17" bestFit="1" customWidth="1"/>
    <col min="3" max="3" width="3.90625" bestFit="1" customWidth="1"/>
    <col min="4" max="4" width="5.6328125" bestFit="1" customWidth="1"/>
    <col min="5" max="5" width="8.26953125" bestFit="1" customWidth="1"/>
    <col min="6" max="7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8264</v>
      </c>
      <c r="B2" t="s">
        <v>8364</v>
      </c>
    </row>
    <row r="4" spans="1:6" x14ac:dyDescent="0.35">
      <c r="A4" s="6" t="s">
        <v>8365</v>
      </c>
      <c r="B4" s="6" t="s">
        <v>8363</v>
      </c>
    </row>
    <row r="5" spans="1:6" x14ac:dyDescent="0.3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7" t="s">
        <v>8313</v>
      </c>
      <c r="B6" s="8"/>
      <c r="C6" s="8"/>
      <c r="D6" s="8">
        <v>100</v>
      </c>
      <c r="E6" s="8"/>
      <c r="F6" s="8">
        <v>100</v>
      </c>
    </row>
    <row r="7" spans="1:6" x14ac:dyDescent="0.35">
      <c r="A7" s="7" t="s">
        <v>8341</v>
      </c>
      <c r="B7" s="8"/>
      <c r="C7" s="8"/>
      <c r="D7" s="8"/>
      <c r="E7" s="8">
        <v>20</v>
      </c>
      <c r="F7" s="8">
        <v>20</v>
      </c>
    </row>
    <row r="8" spans="1:6" x14ac:dyDescent="0.35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35">
      <c r="A9" s="7" t="s">
        <v>8355</v>
      </c>
      <c r="B9" s="8"/>
      <c r="C9" s="8"/>
      <c r="D9" s="8">
        <v>40</v>
      </c>
      <c r="E9" s="8"/>
      <c r="F9" s="8">
        <v>40</v>
      </c>
    </row>
    <row r="10" spans="1:6" x14ac:dyDescent="0.35">
      <c r="A10" s="7" t="s">
        <v>8351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8312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8311</v>
      </c>
      <c r="B12" s="8"/>
      <c r="C12" s="8"/>
      <c r="D12" s="8">
        <v>80</v>
      </c>
      <c r="E12" s="8"/>
      <c r="F12" s="8">
        <v>80</v>
      </c>
    </row>
    <row r="13" spans="1:6" x14ac:dyDescent="0.35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8344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5">
      <c r="A15" s="7" t="s">
        <v>8321</v>
      </c>
      <c r="B15" s="8"/>
      <c r="C15" s="8"/>
      <c r="D15" s="8">
        <v>40</v>
      </c>
      <c r="E15" s="8"/>
      <c r="F15" s="8">
        <v>40</v>
      </c>
    </row>
    <row r="16" spans="1:6" x14ac:dyDescent="0.3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5">
      <c r="A17" s="7" t="s">
        <v>8345</v>
      </c>
      <c r="B17" s="8"/>
      <c r="C17" s="8"/>
      <c r="D17" s="8">
        <v>20</v>
      </c>
      <c r="E17" s="8"/>
      <c r="F17" s="8">
        <v>20</v>
      </c>
    </row>
    <row r="18" spans="1:6" x14ac:dyDescent="0.35">
      <c r="A18" s="7" t="s">
        <v>8346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8326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5">
      <c r="A20" s="7" t="s">
        <v>8325</v>
      </c>
      <c r="B20" s="8"/>
      <c r="C20" s="8"/>
      <c r="D20" s="8">
        <v>60</v>
      </c>
      <c r="E20" s="8"/>
      <c r="F20" s="8">
        <v>60</v>
      </c>
    </row>
    <row r="21" spans="1:6" x14ac:dyDescent="0.35">
      <c r="A21" s="7" t="s">
        <v>8353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5">
      <c r="A22" s="7" t="s">
        <v>8324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8332</v>
      </c>
      <c r="B23" s="8"/>
      <c r="C23" s="8"/>
      <c r="D23" s="8">
        <v>40</v>
      </c>
      <c r="E23" s="8"/>
      <c r="F23" s="8">
        <v>40</v>
      </c>
    </row>
    <row r="24" spans="1:6" x14ac:dyDescent="0.35">
      <c r="A24" s="7" t="s">
        <v>8356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5">
      <c r="A25" s="7" t="s">
        <v>8340</v>
      </c>
      <c r="B25" s="8"/>
      <c r="C25" s="8"/>
      <c r="D25" s="8">
        <v>20</v>
      </c>
      <c r="E25" s="8"/>
      <c r="F25" s="8">
        <v>20</v>
      </c>
    </row>
    <row r="26" spans="1:6" x14ac:dyDescent="0.35">
      <c r="A26" s="7" t="s">
        <v>8320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8347</v>
      </c>
      <c r="B27" s="8"/>
      <c r="C27" s="8"/>
      <c r="D27" s="8">
        <v>20</v>
      </c>
      <c r="E27" s="8"/>
      <c r="F27" s="8">
        <v>20</v>
      </c>
    </row>
    <row r="28" spans="1:6" x14ac:dyDescent="0.35">
      <c r="A28" s="7" t="s">
        <v>8336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5">
      <c r="A29" s="7" t="s">
        <v>8342</v>
      </c>
      <c r="B29" s="8"/>
      <c r="C29" s="8"/>
      <c r="D29" s="8">
        <v>20</v>
      </c>
      <c r="E29" s="8"/>
      <c r="F29" s="8">
        <v>20</v>
      </c>
    </row>
    <row r="30" spans="1:6" x14ac:dyDescent="0.35">
      <c r="A30" s="7" t="s">
        <v>8315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5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8339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8350</v>
      </c>
      <c r="B33" s="8"/>
      <c r="C33" s="8"/>
      <c r="D33" s="8">
        <v>20</v>
      </c>
      <c r="E33" s="8"/>
      <c r="F33" s="8">
        <v>20</v>
      </c>
    </row>
    <row r="34" spans="1:6" x14ac:dyDescent="0.35">
      <c r="A34" s="7" t="s">
        <v>8323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8310</v>
      </c>
      <c r="B35" s="8"/>
      <c r="C35" s="8"/>
      <c r="D35" s="8"/>
      <c r="E35" s="8">
        <v>40</v>
      </c>
      <c r="F35" s="8">
        <v>40</v>
      </c>
    </row>
    <row r="36" spans="1:6" x14ac:dyDescent="0.35">
      <c r="A36" s="7" t="s">
        <v>8309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8349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5">
      <c r="A38" s="7" t="s">
        <v>8352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5">
      <c r="A39" s="7" t="s">
        <v>8354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5">
      <c r="A40" s="7" t="s">
        <v>8348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8308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8338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5">
      <c r="A43" s="7" t="s">
        <v>8331</v>
      </c>
      <c r="B43" s="8"/>
      <c r="C43" s="8"/>
      <c r="D43" s="8">
        <v>100</v>
      </c>
      <c r="E43" s="8"/>
      <c r="F43" s="8">
        <v>100</v>
      </c>
    </row>
    <row r="44" spans="1:6" x14ac:dyDescent="0.35">
      <c r="A44" s="7" t="s">
        <v>8318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5">
      <c r="A45" s="7" t="s">
        <v>8317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5">
      <c r="A46" s="7" t="s">
        <v>8337</v>
      </c>
      <c r="B46" s="8"/>
      <c r="C46" s="8"/>
      <c r="D46" s="8"/>
      <c r="E46" s="8">
        <v>20</v>
      </c>
      <c r="F46" s="8">
        <v>20</v>
      </c>
    </row>
    <row r="47" spans="1:6" x14ac:dyDescent="0.35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D346-0D12-4B9F-9AD9-66A3091B92AA}">
  <sheetPr codeName="Sheet4"/>
  <dimension ref="A1:E18"/>
  <sheetViews>
    <sheetView workbookViewId="0">
      <selection activeCell="B10" sqref="B10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6" t="s">
        <v>8264</v>
      </c>
      <c r="B1" t="s">
        <v>8364</v>
      </c>
    </row>
    <row r="2" spans="1:5" x14ac:dyDescent="0.35">
      <c r="A2" s="6" t="s">
        <v>8381</v>
      </c>
      <c r="B2" t="s">
        <v>8380</v>
      </c>
    </row>
    <row r="4" spans="1:5" x14ac:dyDescent="0.35">
      <c r="A4" s="6" t="s">
        <v>8362</v>
      </c>
      <c r="B4" s="6" t="s">
        <v>8363</v>
      </c>
    </row>
    <row r="5" spans="1:5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7" t="s">
        <v>8374</v>
      </c>
      <c r="B6" s="8">
        <v>42</v>
      </c>
      <c r="C6" s="8">
        <v>64</v>
      </c>
      <c r="D6" s="8">
        <v>11</v>
      </c>
      <c r="E6" s="8">
        <v>117</v>
      </c>
    </row>
    <row r="7" spans="1:5" x14ac:dyDescent="0.35">
      <c r="A7" s="7" t="s">
        <v>8375</v>
      </c>
      <c r="B7" s="8">
        <v>64</v>
      </c>
      <c r="C7" s="8">
        <v>51</v>
      </c>
      <c r="D7" s="8">
        <v>10</v>
      </c>
      <c r="E7" s="8">
        <v>125</v>
      </c>
    </row>
    <row r="8" spans="1:5" x14ac:dyDescent="0.35">
      <c r="A8" s="7" t="s">
        <v>8376</v>
      </c>
      <c r="B8" s="8">
        <v>50</v>
      </c>
      <c r="C8" s="8">
        <v>48</v>
      </c>
      <c r="D8" s="8">
        <v>17</v>
      </c>
      <c r="E8" s="8">
        <v>115</v>
      </c>
    </row>
    <row r="9" spans="1:5" x14ac:dyDescent="0.35">
      <c r="A9" s="7" t="s">
        <v>8377</v>
      </c>
      <c r="B9" s="8">
        <v>53</v>
      </c>
      <c r="C9" s="8">
        <v>52</v>
      </c>
      <c r="D9" s="8">
        <v>17</v>
      </c>
      <c r="E9" s="8">
        <v>122</v>
      </c>
    </row>
    <row r="10" spans="1:5" x14ac:dyDescent="0.35">
      <c r="A10" s="7" t="s">
        <v>8368</v>
      </c>
      <c r="B10" s="8">
        <v>68</v>
      </c>
      <c r="C10" s="8">
        <v>41</v>
      </c>
      <c r="D10" s="8">
        <v>11</v>
      </c>
      <c r="E10" s="8">
        <v>120</v>
      </c>
    </row>
    <row r="11" spans="1:5" x14ac:dyDescent="0.35">
      <c r="A11" s="7" t="s">
        <v>8378</v>
      </c>
      <c r="B11" s="8">
        <v>61</v>
      </c>
      <c r="C11" s="8">
        <v>54</v>
      </c>
      <c r="D11" s="8">
        <v>7</v>
      </c>
      <c r="E11" s="8">
        <v>122</v>
      </c>
    </row>
    <row r="12" spans="1:5" x14ac:dyDescent="0.35">
      <c r="A12" s="7" t="s">
        <v>8369</v>
      </c>
      <c r="B12" s="8">
        <v>49</v>
      </c>
      <c r="C12" s="8">
        <v>36</v>
      </c>
      <c r="D12" s="8">
        <v>14</v>
      </c>
      <c r="E12" s="8">
        <v>99</v>
      </c>
    </row>
    <row r="13" spans="1:5" x14ac:dyDescent="0.35">
      <c r="A13" s="7" t="s">
        <v>8370</v>
      </c>
      <c r="B13" s="8">
        <v>39</v>
      </c>
      <c r="C13" s="8">
        <v>41</v>
      </c>
      <c r="D13" s="8">
        <v>10</v>
      </c>
      <c r="E13" s="8">
        <v>90</v>
      </c>
    </row>
    <row r="14" spans="1:5" x14ac:dyDescent="0.35">
      <c r="A14" s="7" t="s">
        <v>8371</v>
      </c>
      <c r="B14" s="8">
        <v>36</v>
      </c>
      <c r="C14" s="8">
        <v>36</v>
      </c>
      <c r="D14" s="8">
        <v>12</v>
      </c>
      <c r="E14" s="8">
        <v>84</v>
      </c>
    </row>
    <row r="15" spans="1:5" x14ac:dyDescent="0.35">
      <c r="A15" s="7" t="s">
        <v>8372</v>
      </c>
      <c r="B15" s="8">
        <v>44</v>
      </c>
      <c r="C15" s="8">
        <v>45</v>
      </c>
      <c r="D15" s="8">
        <v>7</v>
      </c>
      <c r="E15" s="8">
        <v>96</v>
      </c>
    </row>
    <row r="16" spans="1:5" x14ac:dyDescent="0.35">
      <c r="A16" s="7" t="s">
        <v>8373</v>
      </c>
      <c r="B16" s="8">
        <v>46</v>
      </c>
      <c r="C16" s="8">
        <v>28</v>
      </c>
      <c r="D16" s="8">
        <v>10</v>
      </c>
      <c r="E16" s="8">
        <v>84</v>
      </c>
    </row>
    <row r="17" spans="1:5" x14ac:dyDescent="0.35">
      <c r="A17" s="7" t="s">
        <v>8379</v>
      </c>
      <c r="B17" s="8">
        <v>15</v>
      </c>
      <c r="C17" s="8">
        <v>31</v>
      </c>
      <c r="D17" s="8">
        <v>5</v>
      </c>
      <c r="E17" s="8">
        <v>51</v>
      </c>
    </row>
    <row r="18" spans="1:5" x14ac:dyDescent="0.35">
      <c r="A18" s="7" t="s">
        <v>8361</v>
      </c>
      <c r="B18" s="8">
        <v>567</v>
      </c>
      <c r="C18" s="8">
        <v>527</v>
      </c>
      <c r="D18" s="8">
        <v>131</v>
      </c>
      <c r="E18" s="8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F7C6-9F3F-4120-AF06-5B52CDC8FEAD}">
  <sheetPr codeName="Sheet5"/>
  <dimension ref="A3:D9"/>
  <sheetViews>
    <sheetView workbookViewId="0">
      <selection activeCell="A4" sqref="A4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10.7265625" bestFit="1" customWidth="1"/>
    <col min="5" max="5" width="8.453125" bestFit="1" customWidth="1"/>
    <col min="6" max="6" width="10.7265625" bestFit="1" customWidth="1"/>
    <col min="7" max="7" width="9.54296875" bestFit="1" customWidth="1"/>
    <col min="8" max="8" width="4.08984375" bestFit="1" customWidth="1"/>
    <col min="9" max="9" width="5.81640625" bestFit="1" customWidth="1"/>
    <col min="10" max="10" width="8.453125" bestFit="1" customWidth="1"/>
    <col min="11" max="11" width="10.453125" bestFit="1" customWidth="1"/>
    <col min="12" max="12" width="10.7265625" bestFit="1" customWidth="1"/>
    <col min="13" max="13" width="14.26953125" bestFit="1" customWidth="1"/>
    <col min="14" max="14" width="8.54296875" bestFit="1" customWidth="1"/>
    <col min="15" max="15" width="11.54296875" bestFit="1" customWidth="1"/>
    <col min="16" max="16" width="10.7265625" bestFit="1" customWidth="1"/>
  </cols>
  <sheetData>
    <row r="3" spans="1:4" x14ac:dyDescent="0.35">
      <c r="A3" s="6" t="s">
        <v>8365</v>
      </c>
      <c r="B3" s="6" t="s">
        <v>8363</v>
      </c>
    </row>
    <row r="4" spans="1:4" x14ac:dyDescent="0.35">
      <c r="A4" s="6" t="s">
        <v>8360</v>
      </c>
      <c r="B4" t="s">
        <v>8383</v>
      </c>
      <c r="C4" t="s">
        <v>8382</v>
      </c>
      <c r="D4" t="s">
        <v>8361</v>
      </c>
    </row>
    <row r="5" spans="1:4" x14ac:dyDescent="0.35">
      <c r="A5" s="7" t="s">
        <v>8219</v>
      </c>
      <c r="B5" s="8">
        <v>486</v>
      </c>
      <c r="C5" s="8">
        <v>1699</v>
      </c>
      <c r="D5" s="8">
        <v>2185</v>
      </c>
    </row>
    <row r="6" spans="1:4" x14ac:dyDescent="0.35">
      <c r="A6" s="7" t="s">
        <v>8222</v>
      </c>
      <c r="B6" s="8">
        <v>1</v>
      </c>
      <c r="C6" s="8">
        <v>49</v>
      </c>
      <c r="D6" s="8">
        <v>50</v>
      </c>
    </row>
    <row r="7" spans="1:4" x14ac:dyDescent="0.35">
      <c r="A7" s="7" t="s">
        <v>8221</v>
      </c>
      <c r="B7" s="8">
        <v>66</v>
      </c>
      <c r="C7" s="8">
        <v>1464</v>
      </c>
      <c r="D7" s="8">
        <v>1530</v>
      </c>
    </row>
    <row r="8" spans="1:4" x14ac:dyDescent="0.35">
      <c r="A8" s="7" t="s">
        <v>8220</v>
      </c>
      <c r="B8" s="8">
        <v>4</v>
      </c>
      <c r="C8" s="8">
        <v>345</v>
      </c>
      <c r="D8" s="8">
        <v>349</v>
      </c>
    </row>
    <row r="9" spans="1:4" x14ac:dyDescent="0.35">
      <c r="A9" s="7" t="s">
        <v>8361</v>
      </c>
      <c r="B9" s="8">
        <v>557</v>
      </c>
      <c r="C9" s="8">
        <v>3557</v>
      </c>
      <c r="D9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68B91-AA3A-4244-A3B4-8CCE11B917F3}">
  <sheetPr codeName="Sheet6"/>
  <dimension ref="A3:D9"/>
  <sheetViews>
    <sheetView topLeftCell="A2" workbookViewId="0">
      <selection activeCell="J22" sqref="J22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10.7265625" bestFit="1" customWidth="1"/>
    <col min="5" max="5" width="8.7265625" bestFit="1" customWidth="1"/>
    <col min="6" max="6" width="7.453125" bestFit="1" customWidth="1"/>
    <col min="7" max="7" width="10.453125" bestFit="1" customWidth="1"/>
    <col min="8" max="8" width="10.08984375" bestFit="1" customWidth="1"/>
    <col min="9" max="9" width="13.1796875" bestFit="1" customWidth="1"/>
    <col min="10" max="10" width="10.7265625" bestFit="1" customWidth="1"/>
  </cols>
  <sheetData>
    <row r="3" spans="1:4" x14ac:dyDescent="0.35">
      <c r="A3" s="6" t="s">
        <v>8365</v>
      </c>
      <c r="B3" s="6" t="s">
        <v>8363</v>
      </c>
    </row>
    <row r="4" spans="1:4" x14ac:dyDescent="0.35">
      <c r="A4" s="6" t="s">
        <v>8360</v>
      </c>
      <c r="B4" t="s">
        <v>8383</v>
      </c>
      <c r="C4" t="s">
        <v>8382</v>
      </c>
      <c r="D4" t="s">
        <v>8361</v>
      </c>
    </row>
    <row r="5" spans="1:4" x14ac:dyDescent="0.35">
      <c r="A5" s="7" t="s">
        <v>8219</v>
      </c>
      <c r="B5" s="8">
        <v>2185</v>
      </c>
      <c r="C5" s="8"/>
      <c r="D5" s="8">
        <v>2185</v>
      </c>
    </row>
    <row r="6" spans="1:4" x14ac:dyDescent="0.35">
      <c r="A6" s="7" t="s">
        <v>8222</v>
      </c>
      <c r="B6" s="8"/>
      <c r="C6" s="8">
        <v>50</v>
      </c>
      <c r="D6" s="8">
        <v>50</v>
      </c>
    </row>
    <row r="7" spans="1:4" x14ac:dyDescent="0.35">
      <c r="A7" s="7" t="s">
        <v>8221</v>
      </c>
      <c r="B7" s="8"/>
      <c r="C7" s="8">
        <v>1530</v>
      </c>
      <c r="D7" s="8">
        <v>1530</v>
      </c>
    </row>
    <row r="8" spans="1:4" x14ac:dyDescent="0.35">
      <c r="A8" s="7" t="s">
        <v>8220</v>
      </c>
      <c r="B8" s="8"/>
      <c r="C8" s="8">
        <v>349</v>
      </c>
      <c r="D8" s="8">
        <v>349</v>
      </c>
    </row>
    <row r="9" spans="1:4" x14ac:dyDescent="0.35">
      <c r="A9" s="7" t="s">
        <v>8361</v>
      </c>
      <c r="B9" s="8">
        <v>2185</v>
      </c>
      <c r="C9" s="8">
        <v>1929</v>
      </c>
      <c r="D9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C727-907A-4619-B411-3E6D1873C411}">
  <sheetPr codeName="Sheet7"/>
  <dimension ref="A1:H13"/>
  <sheetViews>
    <sheetView zoomScale="90" zoomScaleNormal="90" workbookViewId="0">
      <selection activeCell="I29" sqref="I29"/>
    </sheetView>
  </sheetViews>
  <sheetFormatPr defaultColWidth="21" defaultRowHeight="14.5" x14ac:dyDescent="0.35"/>
  <cols>
    <col min="1" max="5" width="21" style="12"/>
    <col min="6" max="6" width="21" style="14"/>
    <col min="7" max="16384" width="21" style="12"/>
  </cols>
  <sheetData>
    <row r="1" spans="1:8" x14ac:dyDescent="0.35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4" t="s">
        <v>8389</v>
      </c>
      <c r="G1" s="12" t="s">
        <v>8390</v>
      </c>
      <c r="H1" s="12" t="s">
        <v>8391</v>
      </c>
    </row>
    <row r="2" spans="1:8" x14ac:dyDescent="0.35">
      <c r="A2" s="12" t="s">
        <v>8392</v>
      </c>
      <c r="B2" s="13">
        <f>COUNTIFS(Sheet1!F:F, "successful",Sheet1!D:D,"&lt;1000")</f>
        <v>322</v>
      </c>
      <c r="C2" s="12">
        <f>COUNTIFS(Sheet1!F:F, "failed",Sheet1!D:D,"&lt;1000")</f>
        <v>113</v>
      </c>
      <c r="D2" s="12">
        <f>COUNTIFS(Sheet1!F:F, "canceled",Sheet1!D:D,"&lt;1000")</f>
        <v>18</v>
      </c>
      <c r="E2" s="1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s="12" t="s">
        <v>8393</v>
      </c>
      <c r="B3" s="13">
        <f>COUNTIFS(Sheet1!F:F, "successful",Sheet1!D:D,"&gt;=1000",Sheet1!D:D,"&lt;=4999")</f>
        <v>932</v>
      </c>
      <c r="C3" s="13">
        <f>COUNTIFS(Sheet1!F:F, "failed",Sheet1!D:D,"&gt;=1000",Sheet1!D:D,"&lt;=4999")</f>
        <v>420</v>
      </c>
      <c r="D3" s="13">
        <f>COUNTIFS(Sheet1!F:F, "canceled",Sheet1!D:D,"&gt;=1000",Sheet1!D:D,"&lt;=4999")</f>
        <v>60</v>
      </c>
      <c r="E3" s="12">
        <f>SUM(B3:D3)</f>
        <v>1412</v>
      </c>
      <c r="F3" s="15">
        <f t="shared" ref="F3:F13" si="0">(B3/E3)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5">
      <c r="A4" s="12" t="s">
        <v>8394</v>
      </c>
      <c r="B4" s="12">
        <f>COUNTIFS(Sheet1!F:F, "successful",Sheet1!D:D,"&gt;=5000",Sheet1!D:D,"&lt;=9999")</f>
        <v>381</v>
      </c>
      <c r="C4" s="12">
        <f>COUNTIFS(Sheet1!F:F, "failed",Sheet1!D:D,"&gt;=5000",Sheet1!D:D,"&lt;=9999")</f>
        <v>283</v>
      </c>
      <c r="D4" s="12">
        <f>COUNTIFS(Sheet1!F:F, "canceled",Sheet1!D:D,"&gt;=5000",Sheet1!D:D,"&lt;=9999")</f>
        <v>52</v>
      </c>
      <c r="E4" s="12">
        <f t="shared" ref="E4:E13" si="3"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5">
      <c r="A5" s="12" t="s">
        <v>8395</v>
      </c>
      <c r="B5" s="12">
        <f>COUNTIFS(Sheet1!F:F, "successful",Sheet1!D:D,"&gt;=10000",Sheet1!D:D,"&lt;=14999")</f>
        <v>168</v>
      </c>
      <c r="C5" s="13">
        <f>COUNTIFS(Sheet1!F:F, "failed",Sheet1!D:D,"&gt;=10000",Sheet1!D:D,"&lt;=14999")</f>
        <v>144</v>
      </c>
      <c r="D5" s="12">
        <f>COUNTIFS(Sheet1!F:F, "canceled",Sheet1!D:D,"&gt;=10000",Sheet1!D:D,"&lt;=14999")</f>
        <v>40</v>
      </c>
      <c r="E5" s="12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5">
      <c r="A6" s="12" t="s">
        <v>8396</v>
      </c>
      <c r="B6" s="12">
        <f>COUNTIFS(Sheet1!F:F, "successful",Sheet1!D:D,"&gt;=15000",Sheet1!D:D,"&lt;=19999")</f>
        <v>94</v>
      </c>
      <c r="C6" s="13">
        <f>COUNTIFS(Sheet1!F:F, "failed",Sheet1!D:D,"&gt;=15000",Sheet1!D:D,"&lt;=19999")</f>
        <v>90</v>
      </c>
      <c r="D6" s="12">
        <f>COUNTIFS(Sheet1!F:F, "canceled",Sheet1!D:D,"&gt;=15000",Sheet1!D:D,"&lt;=19999")</f>
        <v>17</v>
      </c>
      <c r="E6" s="12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5">
      <c r="A7" s="12" t="s">
        <v>8397</v>
      </c>
      <c r="B7" s="12">
        <f>COUNTIFS(Sheet1!F:F, "successful",Sheet1!D:D,"&gt;=20000",Sheet1!D:D,"&lt;=24999")</f>
        <v>62</v>
      </c>
      <c r="C7" s="13">
        <f>COUNTIFS(Sheet1!F:F, "failed",Sheet1!D:D,"&gt;=20000",Sheet1!D:D,"&lt;=24999")</f>
        <v>72</v>
      </c>
      <c r="D7" s="12">
        <f>COUNTIFS(Sheet1!F:F, "canceled",Sheet1!D:D,"&gt;=20000",Sheet1!D:D,"&lt;=24999")</f>
        <v>14</v>
      </c>
      <c r="E7" s="12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5">
      <c r="A8" s="12" t="s">
        <v>8398</v>
      </c>
      <c r="B8" s="12">
        <f>COUNTIFS(Sheet1!F:F, "successful",Sheet1!D:D,"&gt;=25000",Sheet1!D:D,"&lt;=29999")</f>
        <v>55</v>
      </c>
      <c r="C8" s="13">
        <f>COUNTIFS(Sheet1!F:F, "failed",Sheet1!D:D,"&gt;=25000",Sheet1!D:D,"&lt;=29999")</f>
        <v>64</v>
      </c>
      <c r="D8" s="12">
        <f>COUNTIFS(Sheet1!F:F, "canceled",Sheet1!D:D,"&gt;=25000",Sheet1!D:D,"&lt;=29999")</f>
        <v>18</v>
      </c>
      <c r="E8" s="12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5">
      <c r="A9" s="12" t="s">
        <v>8399</v>
      </c>
      <c r="B9" s="12">
        <f>COUNTIFS(Sheet1!F:F, "successful",Sheet1!D:D,"&gt;=30000",Sheet1!D:D,"&lt;=34999")</f>
        <v>32</v>
      </c>
      <c r="C9" s="13">
        <f>COUNTIFS(Sheet1!F:F, "failed",Sheet1!D:D,"&gt;=30000",Sheet1!D:D,"&lt;=34999")</f>
        <v>37</v>
      </c>
      <c r="D9" s="12">
        <f>COUNTIFS(Sheet1!F:F, "canceled",Sheet1!D:D,"&gt;=30000",Sheet1!D:D,"&lt;=34999")</f>
        <v>13</v>
      </c>
      <c r="E9" s="12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5">
      <c r="A10" s="12" t="s">
        <v>8400</v>
      </c>
      <c r="B10" s="12">
        <f>COUNTIFS(Sheet1!F:F, "successful",Sheet1!D:D,"&gt;=35000",Sheet1!D:D,"&lt;=39999")</f>
        <v>26</v>
      </c>
      <c r="C10" s="13">
        <f>COUNTIFS(Sheet1!F:F, "failed",Sheet1!D:D,"&gt;=35000",Sheet1!D:D,"&lt;=39999")</f>
        <v>22</v>
      </c>
      <c r="D10" s="12">
        <f>COUNTIFS(Sheet1!F:F, "canceled",Sheet1!D:D,"&gt;=35000",Sheet1!D:D,"&lt;=39999")</f>
        <v>7</v>
      </c>
      <c r="E10" s="12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5">
      <c r="A11" s="12" t="s">
        <v>8401</v>
      </c>
      <c r="B11" s="12">
        <f>COUNTIFS(Sheet1!F:F, "successful",Sheet1!D:D,"&gt;=40000",Sheet1!D:D,"&lt;=44999")</f>
        <v>21</v>
      </c>
      <c r="C11" s="13">
        <f>COUNTIFS(Sheet1!F:F, "failed",Sheet1!D:D,"&gt;=40000",Sheet1!D:D,"&lt;=44999")</f>
        <v>16</v>
      </c>
      <c r="D11" s="12">
        <f>COUNTIFS(Sheet1!F:F, "canceled",Sheet1!D:D,"&gt;=40000",Sheet1!D:D,"&lt;=44999")</f>
        <v>6</v>
      </c>
      <c r="E11" s="12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5">
      <c r="A12" s="12" t="s">
        <v>8402</v>
      </c>
      <c r="B12" s="12">
        <f>COUNTIFS(Sheet1!F:F, "successful",Sheet1!D:D,"&gt;=45000",Sheet1!D:D,"&lt;=49999")</f>
        <v>6</v>
      </c>
      <c r="C12" s="13">
        <f>COUNTIFS(Sheet1!F:F, "failed",Sheet1!D:D,"&gt;=45000",Sheet1!D:D,"&lt;=49999")</f>
        <v>11</v>
      </c>
      <c r="D12" s="12">
        <f>COUNTIFS(Sheet1!F:F, "canceled",Sheet1!D:D,"&gt;=45000",Sheet1!D:D,"&lt;=49999")</f>
        <v>4</v>
      </c>
      <c r="E12" s="12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ht="29" x14ac:dyDescent="0.35">
      <c r="A13" s="12" t="s">
        <v>8403</v>
      </c>
      <c r="B13" s="12">
        <f>COUNTIFS(Sheet1!F:F, "successful",Sheet1!D:D,"&gt;=50000")</f>
        <v>86</v>
      </c>
      <c r="C13" s="13">
        <f>COUNTIFS(Sheet1!F:F, "failed",Sheet1!D:D,"&gt;=50000")</f>
        <v>258</v>
      </c>
      <c r="D13" s="12">
        <f>COUNTIFS(Sheet1!F:F, "canceled",Sheet1!D:D,"&gt;=50000")</f>
        <v>100</v>
      </c>
      <c r="E13" s="12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BE968-638C-4FD8-B882-DCE4182E8AFD}">
  <dimension ref="A1:K2186"/>
  <sheetViews>
    <sheetView tabSelected="1" workbookViewId="0">
      <selection activeCell="B2" sqref="B2:B2186"/>
    </sheetView>
  </sheetViews>
  <sheetFormatPr defaultRowHeight="14.5" x14ac:dyDescent="0.35"/>
  <cols>
    <col min="1" max="1" width="14.453125" style="11" customWidth="1"/>
    <col min="2" max="3" width="15.54296875" style="11" customWidth="1"/>
    <col min="4" max="5" width="17.08984375" style="11" customWidth="1"/>
    <col min="6" max="6" width="14.6328125" style="11" customWidth="1"/>
    <col min="7" max="7" width="16.453125" style="11" customWidth="1"/>
    <col min="8" max="8" width="14.90625" style="11" customWidth="1"/>
    <col min="9" max="9" width="18.6328125" style="11" customWidth="1"/>
    <col min="10" max="10" width="19.54296875" style="11" customWidth="1"/>
    <col min="11" max="11" width="18.1796875" style="11" customWidth="1"/>
    <col min="12" max="16384" width="8.7265625" style="11"/>
  </cols>
  <sheetData>
    <row r="1" spans="1:11" x14ac:dyDescent="0.35">
      <c r="A1" s="11" t="s">
        <v>8404</v>
      </c>
      <c r="B1" s="11" t="s">
        <v>8405</v>
      </c>
      <c r="G1" s="11" t="s">
        <v>8404</v>
      </c>
      <c r="H1" s="11" t="s">
        <v>8405</v>
      </c>
    </row>
    <row r="2" spans="1:11" x14ac:dyDescent="0.35">
      <c r="A2" s="11" t="s">
        <v>8219</v>
      </c>
      <c r="B2" s="11">
        <v>182</v>
      </c>
      <c r="G2" s="11" t="s">
        <v>8221</v>
      </c>
      <c r="H2" s="11">
        <v>0</v>
      </c>
    </row>
    <row r="3" spans="1:11" x14ac:dyDescent="0.35">
      <c r="A3" s="11" t="s">
        <v>8219</v>
      </c>
      <c r="B3" s="11">
        <v>79</v>
      </c>
      <c r="D3" s="11" t="s">
        <v>8406</v>
      </c>
      <c r="E3" s="16">
        <f>AVERAGE($B$2:$B$2186)</f>
        <v>194.42517162471395</v>
      </c>
      <c r="G3" s="11" t="s">
        <v>8221</v>
      </c>
      <c r="H3" s="11">
        <v>1</v>
      </c>
      <c r="J3" s="11" t="s">
        <v>8406</v>
      </c>
      <c r="K3" s="16">
        <f>AVERAGE($H$2:$H$1531)</f>
        <v>17.709803921568628</v>
      </c>
    </row>
    <row r="4" spans="1:11" x14ac:dyDescent="0.35">
      <c r="A4" s="11" t="s">
        <v>8219</v>
      </c>
      <c r="B4" s="11">
        <v>35</v>
      </c>
      <c r="D4" s="11" t="s">
        <v>8407</v>
      </c>
      <c r="E4" s="16">
        <f>MEDIAN($B$2:$B$2186)</f>
        <v>62</v>
      </c>
      <c r="G4" s="11" t="s">
        <v>8221</v>
      </c>
      <c r="H4" s="11">
        <v>10</v>
      </c>
      <c r="J4" s="11" t="s">
        <v>8407</v>
      </c>
      <c r="K4" s="16">
        <f>MEDIAN($H$2:$H$1531)</f>
        <v>4</v>
      </c>
    </row>
    <row r="5" spans="1:11" x14ac:dyDescent="0.35">
      <c r="A5" s="11" t="s">
        <v>8219</v>
      </c>
      <c r="B5" s="11">
        <v>150</v>
      </c>
      <c r="D5" s="11" t="s">
        <v>8408</v>
      </c>
      <c r="E5" s="16">
        <f>MIN($B$2:$B$2186)</f>
        <v>1</v>
      </c>
      <c r="G5" s="11" t="s">
        <v>8221</v>
      </c>
      <c r="H5" s="11">
        <v>0</v>
      </c>
      <c r="J5" s="11" t="s">
        <v>8408</v>
      </c>
      <c r="K5" s="16">
        <f>MIN($H$2:$H$1531)</f>
        <v>0</v>
      </c>
    </row>
    <row r="6" spans="1:11" x14ac:dyDescent="0.35">
      <c r="A6" s="11" t="s">
        <v>8219</v>
      </c>
      <c r="B6" s="11">
        <v>284</v>
      </c>
      <c r="D6" s="11" t="s">
        <v>8409</v>
      </c>
      <c r="E6" s="16">
        <f>MAX($B$2:$B$2186)</f>
        <v>26457</v>
      </c>
      <c r="G6" s="11" t="s">
        <v>8221</v>
      </c>
      <c r="H6" s="11">
        <v>7</v>
      </c>
      <c r="J6" s="11" t="s">
        <v>8409</v>
      </c>
      <c r="K6" s="16">
        <f>MAX($H$2:$H$1531)</f>
        <v>1293</v>
      </c>
    </row>
    <row r="7" spans="1:11" x14ac:dyDescent="0.35">
      <c r="A7" s="11" t="s">
        <v>8219</v>
      </c>
      <c r="B7" s="11">
        <v>47</v>
      </c>
      <c r="D7" s="11" t="s">
        <v>8410</v>
      </c>
      <c r="E7" s="16">
        <f>VAR($B$2:$B$2186)</f>
        <v>713167.37912800396</v>
      </c>
      <c r="G7" s="11" t="s">
        <v>8221</v>
      </c>
      <c r="H7" s="11">
        <v>0</v>
      </c>
      <c r="J7" s="11" t="s">
        <v>8410</v>
      </c>
      <c r="K7" s="16">
        <f>VAR($H$2:$H$1531)</f>
        <v>3775.6894394644714</v>
      </c>
    </row>
    <row r="8" spans="1:11" x14ac:dyDescent="0.35">
      <c r="A8" s="11" t="s">
        <v>8219</v>
      </c>
      <c r="B8" s="11">
        <v>58</v>
      </c>
      <c r="D8" s="11" t="s">
        <v>8411</v>
      </c>
      <c r="E8" s="16">
        <f>STDEV($B$2:$B$2186)</f>
        <v>844.49237955591047</v>
      </c>
      <c r="G8" s="11" t="s">
        <v>8221</v>
      </c>
      <c r="H8" s="11">
        <v>1</v>
      </c>
      <c r="J8" s="11" t="s">
        <v>8411</v>
      </c>
      <c r="K8" s="16">
        <f>STDEV($H$2:$H$1531)</f>
        <v>61.446638959868842</v>
      </c>
    </row>
    <row r="9" spans="1:11" x14ac:dyDescent="0.35">
      <c r="A9" s="11" t="s">
        <v>8219</v>
      </c>
      <c r="B9" s="11">
        <v>57</v>
      </c>
      <c r="G9" s="11" t="s">
        <v>8221</v>
      </c>
      <c r="H9" s="11">
        <v>2</v>
      </c>
    </row>
    <row r="10" spans="1:11" x14ac:dyDescent="0.35">
      <c r="A10" s="11" t="s">
        <v>8219</v>
      </c>
      <c r="B10" s="11">
        <v>12</v>
      </c>
      <c r="G10" s="11" t="s">
        <v>8221</v>
      </c>
      <c r="H10" s="11">
        <v>3</v>
      </c>
    </row>
    <row r="11" spans="1:11" x14ac:dyDescent="0.35">
      <c r="A11" s="11" t="s">
        <v>8219</v>
      </c>
      <c r="B11" s="11">
        <v>20</v>
      </c>
      <c r="G11" s="11" t="s">
        <v>8221</v>
      </c>
      <c r="H11" s="11">
        <v>10</v>
      </c>
    </row>
    <row r="12" spans="1:11" x14ac:dyDescent="0.35">
      <c r="A12" s="11" t="s">
        <v>8219</v>
      </c>
      <c r="B12" s="11">
        <v>19</v>
      </c>
      <c r="G12" s="11" t="s">
        <v>8221</v>
      </c>
      <c r="H12" s="11">
        <v>10</v>
      </c>
    </row>
    <row r="13" spans="1:11" x14ac:dyDescent="0.35">
      <c r="A13" s="11" t="s">
        <v>8219</v>
      </c>
      <c r="B13" s="11">
        <v>75</v>
      </c>
      <c r="G13" s="11" t="s">
        <v>8221</v>
      </c>
      <c r="H13" s="11">
        <v>1</v>
      </c>
    </row>
    <row r="14" spans="1:11" x14ac:dyDescent="0.35">
      <c r="A14" s="11" t="s">
        <v>8219</v>
      </c>
      <c r="B14" s="11">
        <v>827</v>
      </c>
      <c r="G14" s="11" t="s">
        <v>8221</v>
      </c>
      <c r="H14" s="11">
        <v>0</v>
      </c>
    </row>
    <row r="15" spans="1:11" x14ac:dyDescent="0.35">
      <c r="A15" s="11" t="s">
        <v>8219</v>
      </c>
      <c r="B15" s="11">
        <v>51</v>
      </c>
      <c r="G15" s="11" t="s">
        <v>8221</v>
      </c>
      <c r="H15" s="11">
        <v>0</v>
      </c>
    </row>
    <row r="16" spans="1:11" x14ac:dyDescent="0.35">
      <c r="A16" s="11" t="s">
        <v>8219</v>
      </c>
      <c r="B16" s="11">
        <v>41</v>
      </c>
      <c r="G16" s="11" t="s">
        <v>8221</v>
      </c>
      <c r="H16" s="11">
        <v>0</v>
      </c>
    </row>
    <row r="17" spans="1:8" x14ac:dyDescent="0.35">
      <c r="A17" s="11" t="s">
        <v>8219</v>
      </c>
      <c r="B17" s="11">
        <v>98</v>
      </c>
      <c r="G17" s="11" t="s">
        <v>8221</v>
      </c>
      <c r="H17" s="11">
        <v>26</v>
      </c>
    </row>
    <row r="18" spans="1:8" x14ac:dyDescent="0.35">
      <c r="A18" s="11" t="s">
        <v>8219</v>
      </c>
      <c r="B18" s="11">
        <v>70</v>
      </c>
      <c r="G18" s="11" t="s">
        <v>8221</v>
      </c>
      <c r="H18" s="11">
        <v>0</v>
      </c>
    </row>
    <row r="19" spans="1:8" x14ac:dyDescent="0.35">
      <c r="A19" s="11" t="s">
        <v>8219</v>
      </c>
      <c r="B19" s="11">
        <v>36</v>
      </c>
      <c r="G19" s="11" t="s">
        <v>8221</v>
      </c>
      <c r="H19" s="11">
        <v>7</v>
      </c>
    </row>
    <row r="20" spans="1:8" x14ac:dyDescent="0.35">
      <c r="A20" s="11" t="s">
        <v>8219</v>
      </c>
      <c r="B20" s="11">
        <v>342</v>
      </c>
      <c r="G20" s="11" t="s">
        <v>8221</v>
      </c>
      <c r="H20" s="11">
        <v>0</v>
      </c>
    </row>
    <row r="21" spans="1:8" x14ac:dyDescent="0.35">
      <c r="A21" s="11" t="s">
        <v>8219</v>
      </c>
      <c r="B21" s="11">
        <v>22</v>
      </c>
      <c r="G21" s="11" t="s">
        <v>8221</v>
      </c>
      <c r="H21" s="11">
        <v>2</v>
      </c>
    </row>
    <row r="22" spans="1:8" x14ac:dyDescent="0.35">
      <c r="A22" s="11" t="s">
        <v>8219</v>
      </c>
      <c r="B22" s="11">
        <v>25</v>
      </c>
      <c r="G22" s="11" t="s">
        <v>8221</v>
      </c>
      <c r="H22" s="11">
        <v>13</v>
      </c>
    </row>
    <row r="23" spans="1:8" x14ac:dyDescent="0.35">
      <c r="A23" s="11" t="s">
        <v>8219</v>
      </c>
      <c r="B23" s="11">
        <v>101</v>
      </c>
      <c r="G23" s="11" t="s">
        <v>8221</v>
      </c>
      <c r="H23" s="11">
        <v>4</v>
      </c>
    </row>
    <row r="24" spans="1:8" x14ac:dyDescent="0.35">
      <c r="A24" s="11" t="s">
        <v>8219</v>
      </c>
      <c r="B24" s="11">
        <v>8</v>
      </c>
      <c r="G24" s="11" t="s">
        <v>8221</v>
      </c>
      <c r="H24" s="11">
        <v>0</v>
      </c>
    </row>
    <row r="25" spans="1:8" x14ac:dyDescent="0.35">
      <c r="A25" s="11" t="s">
        <v>8219</v>
      </c>
      <c r="B25" s="11">
        <v>23</v>
      </c>
      <c r="G25" s="11" t="s">
        <v>8221</v>
      </c>
      <c r="H25" s="11">
        <v>12</v>
      </c>
    </row>
    <row r="26" spans="1:8" x14ac:dyDescent="0.35">
      <c r="A26" s="11" t="s">
        <v>8219</v>
      </c>
      <c r="B26" s="11">
        <v>574</v>
      </c>
      <c r="G26" s="11" t="s">
        <v>8221</v>
      </c>
      <c r="H26" s="11">
        <v>2</v>
      </c>
    </row>
    <row r="27" spans="1:8" x14ac:dyDescent="0.35">
      <c r="A27" s="11" t="s">
        <v>8219</v>
      </c>
      <c r="B27" s="11">
        <v>14</v>
      </c>
      <c r="G27" s="11" t="s">
        <v>8221</v>
      </c>
      <c r="H27" s="11">
        <v>10</v>
      </c>
    </row>
    <row r="28" spans="1:8" x14ac:dyDescent="0.35">
      <c r="A28" s="11" t="s">
        <v>8219</v>
      </c>
      <c r="B28" s="11">
        <v>19</v>
      </c>
      <c r="G28" s="11" t="s">
        <v>8221</v>
      </c>
      <c r="H28" s="11">
        <v>0</v>
      </c>
    </row>
    <row r="29" spans="1:8" x14ac:dyDescent="0.35">
      <c r="A29" s="11" t="s">
        <v>8219</v>
      </c>
      <c r="B29" s="11">
        <v>150</v>
      </c>
      <c r="G29" s="11" t="s">
        <v>8221</v>
      </c>
      <c r="H29" s="11">
        <v>5</v>
      </c>
    </row>
    <row r="30" spans="1:8" x14ac:dyDescent="0.35">
      <c r="A30" s="11" t="s">
        <v>8219</v>
      </c>
      <c r="B30" s="11">
        <v>71</v>
      </c>
      <c r="G30" s="11" t="s">
        <v>8221</v>
      </c>
      <c r="H30" s="11">
        <v>0</v>
      </c>
    </row>
    <row r="31" spans="1:8" x14ac:dyDescent="0.35">
      <c r="A31" s="11" t="s">
        <v>8219</v>
      </c>
      <c r="B31" s="11">
        <v>117</v>
      </c>
      <c r="G31" s="11" t="s">
        <v>8221</v>
      </c>
      <c r="H31" s="11">
        <v>5</v>
      </c>
    </row>
    <row r="32" spans="1:8" x14ac:dyDescent="0.35">
      <c r="A32" s="11" t="s">
        <v>8219</v>
      </c>
      <c r="B32" s="11">
        <v>53</v>
      </c>
      <c r="G32" s="11" t="s">
        <v>8221</v>
      </c>
      <c r="H32" s="11">
        <v>1</v>
      </c>
    </row>
    <row r="33" spans="1:8" x14ac:dyDescent="0.35">
      <c r="A33" s="11" t="s">
        <v>8219</v>
      </c>
      <c r="B33" s="11">
        <v>1</v>
      </c>
      <c r="G33" s="11" t="s">
        <v>8221</v>
      </c>
      <c r="H33" s="11">
        <v>3</v>
      </c>
    </row>
    <row r="34" spans="1:8" x14ac:dyDescent="0.35">
      <c r="A34" s="11" t="s">
        <v>8219</v>
      </c>
      <c r="B34" s="11">
        <v>89</v>
      </c>
      <c r="G34" s="11" t="s">
        <v>8221</v>
      </c>
      <c r="H34" s="11">
        <v>3</v>
      </c>
    </row>
    <row r="35" spans="1:8" x14ac:dyDescent="0.35">
      <c r="A35" s="11" t="s">
        <v>8219</v>
      </c>
      <c r="B35" s="11">
        <v>64</v>
      </c>
      <c r="G35" s="11" t="s">
        <v>8221</v>
      </c>
      <c r="H35" s="11">
        <v>0</v>
      </c>
    </row>
    <row r="36" spans="1:8" x14ac:dyDescent="0.35">
      <c r="A36" s="11" t="s">
        <v>8219</v>
      </c>
      <c r="B36" s="11">
        <v>68</v>
      </c>
      <c r="G36" s="11" t="s">
        <v>8221</v>
      </c>
      <c r="H36" s="11">
        <v>3</v>
      </c>
    </row>
    <row r="37" spans="1:8" x14ac:dyDescent="0.35">
      <c r="A37" s="11" t="s">
        <v>8219</v>
      </c>
      <c r="B37" s="11">
        <v>28</v>
      </c>
      <c r="G37" s="11" t="s">
        <v>8221</v>
      </c>
      <c r="H37" s="11">
        <v>0</v>
      </c>
    </row>
    <row r="38" spans="1:8" x14ac:dyDescent="0.35">
      <c r="A38" s="11" t="s">
        <v>8219</v>
      </c>
      <c r="B38" s="11">
        <v>44</v>
      </c>
      <c r="G38" s="11" t="s">
        <v>8221</v>
      </c>
      <c r="H38" s="11">
        <v>19</v>
      </c>
    </row>
    <row r="39" spans="1:8" x14ac:dyDescent="0.35">
      <c r="A39" s="11" t="s">
        <v>8219</v>
      </c>
      <c r="B39" s="11">
        <v>253</v>
      </c>
      <c r="G39" s="11" t="s">
        <v>8221</v>
      </c>
      <c r="H39" s="11">
        <v>8</v>
      </c>
    </row>
    <row r="40" spans="1:8" x14ac:dyDescent="0.35">
      <c r="A40" s="11" t="s">
        <v>8219</v>
      </c>
      <c r="B40" s="11">
        <v>66</v>
      </c>
      <c r="G40" s="11" t="s">
        <v>8221</v>
      </c>
      <c r="H40" s="11">
        <v>6</v>
      </c>
    </row>
    <row r="41" spans="1:8" x14ac:dyDescent="0.35">
      <c r="A41" s="11" t="s">
        <v>8219</v>
      </c>
      <c r="B41" s="11">
        <v>217</v>
      </c>
      <c r="G41" s="11" t="s">
        <v>8221</v>
      </c>
      <c r="H41" s="11">
        <v>0</v>
      </c>
    </row>
    <row r="42" spans="1:8" x14ac:dyDescent="0.35">
      <c r="A42" s="11" t="s">
        <v>8219</v>
      </c>
      <c r="B42" s="11">
        <v>16</v>
      </c>
      <c r="G42" s="11" t="s">
        <v>8221</v>
      </c>
      <c r="H42" s="11">
        <v>18</v>
      </c>
    </row>
    <row r="43" spans="1:8" x14ac:dyDescent="0.35">
      <c r="A43" s="11" t="s">
        <v>8219</v>
      </c>
      <c r="B43" s="11">
        <v>19</v>
      </c>
      <c r="G43" s="11" t="s">
        <v>8221</v>
      </c>
      <c r="H43" s="11">
        <v>7</v>
      </c>
    </row>
    <row r="44" spans="1:8" x14ac:dyDescent="0.35">
      <c r="A44" s="11" t="s">
        <v>8219</v>
      </c>
      <c r="B44" s="11">
        <v>169</v>
      </c>
      <c r="G44" s="11" t="s">
        <v>8221</v>
      </c>
      <c r="H44" s="11">
        <v>0</v>
      </c>
    </row>
    <row r="45" spans="1:8" x14ac:dyDescent="0.35">
      <c r="A45" s="11" t="s">
        <v>8219</v>
      </c>
      <c r="B45" s="11">
        <v>263</v>
      </c>
      <c r="G45" s="11" t="s">
        <v>8221</v>
      </c>
      <c r="H45" s="11">
        <v>8</v>
      </c>
    </row>
    <row r="46" spans="1:8" x14ac:dyDescent="0.35">
      <c r="A46" s="11" t="s">
        <v>8219</v>
      </c>
      <c r="B46" s="11">
        <v>15</v>
      </c>
      <c r="G46" s="11" t="s">
        <v>8221</v>
      </c>
      <c r="H46" s="11">
        <v>1293</v>
      </c>
    </row>
    <row r="47" spans="1:8" x14ac:dyDescent="0.35">
      <c r="A47" s="11" t="s">
        <v>8219</v>
      </c>
      <c r="B47" s="11">
        <v>61</v>
      </c>
      <c r="G47" s="11" t="s">
        <v>8221</v>
      </c>
      <c r="H47" s="11">
        <v>17</v>
      </c>
    </row>
    <row r="48" spans="1:8" x14ac:dyDescent="0.35">
      <c r="A48" s="11" t="s">
        <v>8219</v>
      </c>
      <c r="B48" s="11">
        <v>45</v>
      </c>
      <c r="G48" s="11" t="s">
        <v>8221</v>
      </c>
      <c r="H48" s="11">
        <v>0</v>
      </c>
    </row>
    <row r="49" spans="1:8" x14ac:dyDescent="0.35">
      <c r="A49" s="11" t="s">
        <v>8219</v>
      </c>
      <c r="B49" s="11">
        <v>70</v>
      </c>
      <c r="G49" s="11" t="s">
        <v>8221</v>
      </c>
      <c r="H49" s="11">
        <v>13</v>
      </c>
    </row>
    <row r="50" spans="1:8" x14ac:dyDescent="0.35">
      <c r="A50" s="11" t="s">
        <v>8219</v>
      </c>
      <c r="B50" s="11">
        <v>38</v>
      </c>
      <c r="G50" s="11" t="s">
        <v>8221</v>
      </c>
      <c r="H50" s="11">
        <v>0</v>
      </c>
    </row>
    <row r="51" spans="1:8" x14ac:dyDescent="0.35">
      <c r="A51" s="11" t="s">
        <v>8219</v>
      </c>
      <c r="B51" s="11">
        <v>87</v>
      </c>
      <c r="G51" s="11" t="s">
        <v>8221</v>
      </c>
      <c r="H51" s="11">
        <v>0</v>
      </c>
    </row>
    <row r="52" spans="1:8" x14ac:dyDescent="0.35">
      <c r="A52" s="11" t="s">
        <v>8219</v>
      </c>
      <c r="B52" s="11">
        <v>22</v>
      </c>
      <c r="G52" s="11" t="s">
        <v>8221</v>
      </c>
      <c r="H52" s="11">
        <v>33</v>
      </c>
    </row>
    <row r="53" spans="1:8" x14ac:dyDescent="0.35">
      <c r="A53" s="11" t="s">
        <v>8219</v>
      </c>
      <c r="B53" s="11">
        <v>119</v>
      </c>
      <c r="G53" s="11" t="s">
        <v>8221</v>
      </c>
      <c r="H53" s="11">
        <v>12</v>
      </c>
    </row>
    <row r="54" spans="1:8" x14ac:dyDescent="0.35">
      <c r="A54" s="11" t="s">
        <v>8219</v>
      </c>
      <c r="B54" s="11">
        <v>52</v>
      </c>
      <c r="G54" s="11" t="s">
        <v>8221</v>
      </c>
      <c r="H54" s="11">
        <v>1</v>
      </c>
    </row>
    <row r="55" spans="1:8" x14ac:dyDescent="0.35">
      <c r="A55" s="11" t="s">
        <v>8219</v>
      </c>
      <c r="B55" s="11">
        <v>117</v>
      </c>
      <c r="G55" s="11" t="s">
        <v>8221</v>
      </c>
      <c r="H55" s="11">
        <v>1</v>
      </c>
    </row>
    <row r="56" spans="1:8" x14ac:dyDescent="0.35">
      <c r="A56" s="11" t="s">
        <v>8219</v>
      </c>
      <c r="B56" s="11">
        <v>52</v>
      </c>
      <c r="G56" s="11" t="s">
        <v>8221</v>
      </c>
      <c r="H56" s="11">
        <v>1</v>
      </c>
    </row>
    <row r="57" spans="1:8" x14ac:dyDescent="0.35">
      <c r="A57" s="11" t="s">
        <v>8219</v>
      </c>
      <c r="B57" s="11">
        <v>86</v>
      </c>
      <c r="G57" s="11" t="s">
        <v>8221</v>
      </c>
      <c r="H57" s="11">
        <v>1</v>
      </c>
    </row>
    <row r="58" spans="1:8" x14ac:dyDescent="0.35">
      <c r="A58" s="11" t="s">
        <v>8219</v>
      </c>
      <c r="B58" s="11">
        <v>174</v>
      </c>
      <c r="G58" s="11" t="s">
        <v>8221</v>
      </c>
      <c r="H58" s="11">
        <v>84</v>
      </c>
    </row>
    <row r="59" spans="1:8" x14ac:dyDescent="0.35">
      <c r="A59" s="11" t="s">
        <v>8219</v>
      </c>
      <c r="B59" s="11">
        <v>69</v>
      </c>
      <c r="G59" s="11" t="s">
        <v>8221</v>
      </c>
      <c r="H59" s="11">
        <v>38</v>
      </c>
    </row>
    <row r="60" spans="1:8" x14ac:dyDescent="0.35">
      <c r="A60" s="11" t="s">
        <v>8219</v>
      </c>
      <c r="B60" s="11">
        <v>75</v>
      </c>
      <c r="G60" s="11" t="s">
        <v>8221</v>
      </c>
      <c r="H60" s="11">
        <v>1</v>
      </c>
    </row>
    <row r="61" spans="1:8" x14ac:dyDescent="0.35">
      <c r="A61" s="11" t="s">
        <v>8219</v>
      </c>
      <c r="B61" s="11">
        <v>33</v>
      </c>
      <c r="G61" s="11" t="s">
        <v>8221</v>
      </c>
      <c r="H61" s="11">
        <v>76</v>
      </c>
    </row>
    <row r="62" spans="1:8" x14ac:dyDescent="0.35">
      <c r="A62" s="11" t="s">
        <v>8219</v>
      </c>
      <c r="B62" s="11">
        <v>108</v>
      </c>
      <c r="G62" s="11" t="s">
        <v>8221</v>
      </c>
      <c r="H62" s="11">
        <v>3</v>
      </c>
    </row>
    <row r="63" spans="1:8" x14ac:dyDescent="0.35">
      <c r="A63" s="11" t="s">
        <v>8219</v>
      </c>
      <c r="B63" s="11">
        <v>23</v>
      </c>
      <c r="G63" s="11" t="s">
        <v>8221</v>
      </c>
      <c r="H63" s="11">
        <v>0</v>
      </c>
    </row>
    <row r="64" spans="1:8" x14ac:dyDescent="0.35">
      <c r="A64" s="11" t="s">
        <v>8219</v>
      </c>
      <c r="B64" s="11">
        <v>48</v>
      </c>
      <c r="G64" s="11" t="s">
        <v>8221</v>
      </c>
      <c r="H64" s="11">
        <v>2</v>
      </c>
    </row>
    <row r="65" spans="1:8" x14ac:dyDescent="0.35">
      <c r="A65" s="11" t="s">
        <v>8219</v>
      </c>
      <c r="B65" s="11">
        <v>64</v>
      </c>
      <c r="G65" s="11" t="s">
        <v>8221</v>
      </c>
      <c r="H65" s="11">
        <v>0</v>
      </c>
    </row>
    <row r="66" spans="1:8" x14ac:dyDescent="0.35">
      <c r="A66" s="11" t="s">
        <v>8219</v>
      </c>
      <c r="B66" s="11">
        <v>24</v>
      </c>
      <c r="G66" s="11" t="s">
        <v>8221</v>
      </c>
      <c r="H66" s="11">
        <v>0</v>
      </c>
    </row>
    <row r="67" spans="1:8" x14ac:dyDescent="0.35">
      <c r="A67" s="11" t="s">
        <v>8219</v>
      </c>
      <c r="B67" s="11">
        <v>57</v>
      </c>
      <c r="G67" s="11" t="s">
        <v>8221</v>
      </c>
      <c r="H67" s="11">
        <v>0</v>
      </c>
    </row>
    <row r="68" spans="1:8" x14ac:dyDescent="0.35">
      <c r="A68" s="11" t="s">
        <v>8219</v>
      </c>
      <c r="B68" s="11">
        <v>26</v>
      </c>
      <c r="G68" s="11" t="s">
        <v>8221</v>
      </c>
      <c r="H68" s="11">
        <v>2</v>
      </c>
    </row>
    <row r="69" spans="1:8" x14ac:dyDescent="0.35">
      <c r="A69" s="11" t="s">
        <v>8219</v>
      </c>
      <c r="B69" s="11">
        <v>20</v>
      </c>
      <c r="G69" s="11" t="s">
        <v>8221</v>
      </c>
      <c r="H69" s="11">
        <v>0</v>
      </c>
    </row>
    <row r="70" spans="1:8" x14ac:dyDescent="0.35">
      <c r="A70" s="11" t="s">
        <v>8219</v>
      </c>
      <c r="B70" s="11">
        <v>36</v>
      </c>
      <c r="G70" s="11" t="s">
        <v>8221</v>
      </c>
      <c r="H70" s="11">
        <v>0</v>
      </c>
    </row>
    <row r="71" spans="1:8" x14ac:dyDescent="0.35">
      <c r="A71" s="11" t="s">
        <v>8219</v>
      </c>
      <c r="B71" s="11">
        <v>178</v>
      </c>
      <c r="G71" s="11" t="s">
        <v>8221</v>
      </c>
      <c r="H71" s="11">
        <v>0</v>
      </c>
    </row>
    <row r="72" spans="1:8" x14ac:dyDescent="0.35">
      <c r="A72" s="11" t="s">
        <v>8219</v>
      </c>
      <c r="B72" s="11">
        <v>17</v>
      </c>
      <c r="G72" s="11" t="s">
        <v>8221</v>
      </c>
      <c r="H72" s="11">
        <v>2</v>
      </c>
    </row>
    <row r="73" spans="1:8" x14ac:dyDescent="0.35">
      <c r="A73" s="11" t="s">
        <v>8219</v>
      </c>
      <c r="B73" s="11">
        <v>32</v>
      </c>
      <c r="G73" s="11" t="s">
        <v>8221</v>
      </c>
      <c r="H73" s="11">
        <v>0</v>
      </c>
    </row>
    <row r="74" spans="1:8" x14ac:dyDescent="0.35">
      <c r="A74" s="11" t="s">
        <v>8219</v>
      </c>
      <c r="B74" s="11">
        <v>41</v>
      </c>
      <c r="G74" s="11" t="s">
        <v>8221</v>
      </c>
      <c r="H74" s="11">
        <v>7</v>
      </c>
    </row>
    <row r="75" spans="1:8" x14ac:dyDescent="0.35">
      <c r="A75" s="11" t="s">
        <v>8219</v>
      </c>
      <c r="B75" s="11">
        <v>18</v>
      </c>
      <c r="G75" s="11" t="s">
        <v>8221</v>
      </c>
      <c r="H75" s="11">
        <v>0</v>
      </c>
    </row>
    <row r="76" spans="1:8" x14ac:dyDescent="0.35">
      <c r="A76" s="11" t="s">
        <v>8219</v>
      </c>
      <c r="B76" s="11">
        <v>29</v>
      </c>
      <c r="G76" s="11" t="s">
        <v>8221</v>
      </c>
      <c r="H76" s="11">
        <v>5</v>
      </c>
    </row>
    <row r="77" spans="1:8" x14ac:dyDescent="0.35">
      <c r="A77" s="11" t="s">
        <v>8219</v>
      </c>
      <c r="B77" s="11">
        <v>47</v>
      </c>
      <c r="G77" s="11" t="s">
        <v>8221</v>
      </c>
      <c r="H77" s="11">
        <v>0</v>
      </c>
    </row>
    <row r="78" spans="1:8" x14ac:dyDescent="0.35">
      <c r="A78" s="11" t="s">
        <v>8219</v>
      </c>
      <c r="B78" s="11">
        <v>15</v>
      </c>
      <c r="G78" s="11" t="s">
        <v>8221</v>
      </c>
      <c r="H78" s="11">
        <v>0</v>
      </c>
    </row>
    <row r="79" spans="1:8" x14ac:dyDescent="0.35">
      <c r="A79" s="11" t="s">
        <v>8219</v>
      </c>
      <c r="B79" s="11">
        <v>26</v>
      </c>
      <c r="G79" s="11" t="s">
        <v>8221</v>
      </c>
      <c r="H79" s="11">
        <v>1</v>
      </c>
    </row>
    <row r="80" spans="1:8" x14ac:dyDescent="0.35">
      <c r="A80" s="11" t="s">
        <v>8219</v>
      </c>
      <c r="B80" s="11">
        <v>35</v>
      </c>
      <c r="G80" s="11" t="s">
        <v>8221</v>
      </c>
      <c r="H80" s="11">
        <v>0</v>
      </c>
    </row>
    <row r="81" spans="1:8" x14ac:dyDescent="0.35">
      <c r="A81" s="11" t="s">
        <v>8219</v>
      </c>
      <c r="B81" s="11">
        <v>41</v>
      </c>
      <c r="G81" s="11" t="s">
        <v>8221</v>
      </c>
      <c r="H81" s="11">
        <v>5</v>
      </c>
    </row>
    <row r="82" spans="1:8" x14ac:dyDescent="0.35">
      <c r="A82" s="11" t="s">
        <v>8219</v>
      </c>
      <c r="B82" s="11">
        <v>47</v>
      </c>
      <c r="G82" s="11" t="s">
        <v>8221</v>
      </c>
      <c r="H82" s="11">
        <v>3</v>
      </c>
    </row>
    <row r="83" spans="1:8" x14ac:dyDescent="0.35">
      <c r="A83" s="11" t="s">
        <v>8219</v>
      </c>
      <c r="B83" s="11">
        <v>28</v>
      </c>
      <c r="G83" s="11" t="s">
        <v>8221</v>
      </c>
      <c r="H83" s="11">
        <v>6</v>
      </c>
    </row>
    <row r="84" spans="1:8" x14ac:dyDescent="0.35">
      <c r="A84" s="11" t="s">
        <v>8219</v>
      </c>
      <c r="B84" s="11">
        <v>100</v>
      </c>
      <c r="G84" s="11" t="s">
        <v>8221</v>
      </c>
      <c r="H84" s="11">
        <v>12</v>
      </c>
    </row>
    <row r="85" spans="1:8" x14ac:dyDescent="0.35">
      <c r="A85" s="11" t="s">
        <v>8219</v>
      </c>
      <c r="B85" s="11">
        <v>13</v>
      </c>
      <c r="G85" s="11" t="s">
        <v>8221</v>
      </c>
      <c r="H85" s="11">
        <v>13</v>
      </c>
    </row>
    <row r="86" spans="1:8" x14ac:dyDescent="0.35">
      <c r="A86" s="11" t="s">
        <v>8219</v>
      </c>
      <c r="B86" s="11">
        <v>7</v>
      </c>
      <c r="G86" s="11" t="s">
        <v>8221</v>
      </c>
      <c r="H86" s="11">
        <v>5</v>
      </c>
    </row>
    <row r="87" spans="1:8" x14ac:dyDescent="0.35">
      <c r="A87" s="11" t="s">
        <v>8219</v>
      </c>
      <c r="B87" s="11">
        <v>21</v>
      </c>
      <c r="G87" s="11" t="s">
        <v>8221</v>
      </c>
      <c r="H87" s="11">
        <v>2</v>
      </c>
    </row>
    <row r="88" spans="1:8" x14ac:dyDescent="0.35">
      <c r="A88" s="11" t="s">
        <v>8219</v>
      </c>
      <c r="B88" s="11">
        <v>17</v>
      </c>
      <c r="G88" s="11" t="s">
        <v>8221</v>
      </c>
      <c r="H88" s="11">
        <v>8</v>
      </c>
    </row>
    <row r="89" spans="1:8" x14ac:dyDescent="0.35">
      <c r="A89" s="11" t="s">
        <v>8219</v>
      </c>
      <c r="B89" s="11">
        <v>25</v>
      </c>
      <c r="G89" s="11" t="s">
        <v>8221</v>
      </c>
      <c r="H89" s="11">
        <v>0</v>
      </c>
    </row>
    <row r="90" spans="1:8" x14ac:dyDescent="0.35">
      <c r="A90" s="11" t="s">
        <v>8219</v>
      </c>
      <c r="B90" s="11">
        <v>60</v>
      </c>
      <c r="G90" s="11" t="s">
        <v>8221</v>
      </c>
      <c r="H90" s="11">
        <v>13</v>
      </c>
    </row>
    <row r="91" spans="1:8" x14ac:dyDescent="0.35">
      <c r="A91" s="11" t="s">
        <v>8219</v>
      </c>
      <c r="B91" s="11">
        <v>56</v>
      </c>
      <c r="G91" s="11" t="s">
        <v>8221</v>
      </c>
      <c r="H91" s="11">
        <v>0</v>
      </c>
    </row>
    <row r="92" spans="1:8" x14ac:dyDescent="0.35">
      <c r="A92" s="11" t="s">
        <v>8219</v>
      </c>
      <c r="B92" s="11">
        <v>16</v>
      </c>
      <c r="G92" s="11" t="s">
        <v>8221</v>
      </c>
      <c r="H92" s="11">
        <v>5</v>
      </c>
    </row>
    <row r="93" spans="1:8" x14ac:dyDescent="0.35">
      <c r="A93" s="11" t="s">
        <v>8219</v>
      </c>
      <c r="B93" s="11">
        <v>46</v>
      </c>
      <c r="G93" s="11" t="s">
        <v>8221</v>
      </c>
      <c r="H93" s="11">
        <v>8</v>
      </c>
    </row>
    <row r="94" spans="1:8" x14ac:dyDescent="0.35">
      <c r="A94" s="11" t="s">
        <v>8219</v>
      </c>
      <c r="B94" s="11">
        <v>43</v>
      </c>
      <c r="G94" s="11" t="s">
        <v>8221</v>
      </c>
      <c r="H94" s="11">
        <v>8</v>
      </c>
    </row>
    <row r="95" spans="1:8" x14ac:dyDescent="0.35">
      <c r="A95" s="11" t="s">
        <v>8219</v>
      </c>
      <c r="B95" s="11">
        <v>15</v>
      </c>
      <c r="G95" s="11" t="s">
        <v>8221</v>
      </c>
      <c r="H95" s="11">
        <v>0</v>
      </c>
    </row>
    <row r="96" spans="1:8" x14ac:dyDescent="0.35">
      <c r="A96" s="11" t="s">
        <v>8219</v>
      </c>
      <c r="B96" s="11">
        <v>12</v>
      </c>
      <c r="G96" s="11" t="s">
        <v>8221</v>
      </c>
      <c r="H96" s="11">
        <v>2</v>
      </c>
    </row>
    <row r="97" spans="1:8" x14ac:dyDescent="0.35">
      <c r="A97" s="11" t="s">
        <v>8219</v>
      </c>
      <c r="B97" s="11">
        <v>21</v>
      </c>
      <c r="G97" s="11" t="s">
        <v>8221</v>
      </c>
      <c r="H97" s="11">
        <v>3</v>
      </c>
    </row>
    <row r="98" spans="1:8" x14ac:dyDescent="0.35">
      <c r="A98" s="11" t="s">
        <v>8219</v>
      </c>
      <c r="B98" s="11">
        <v>34</v>
      </c>
      <c r="G98" s="11" t="s">
        <v>8221</v>
      </c>
      <c r="H98" s="11">
        <v>0</v>
      </c>
    </row>
    <row r="99" spans="1:8" x14ac:dyDescent="0.35">
      <c r="A99" s="11" t="s">
        <v>8219</v>
      </c>
      <c r="B99" s="11">
        <v>8</v>
      </c>
      <c r="G99" s="11" t="s">
        <v>8221</v>
      </c>
      <c r="H99" s="11">
        <v>0</v>
      </c>
    </row>
    <row r="100" spans="1:8" x14ac:dyDescent="0.35">
      <c r="A100" s="11" t="s">
        <v>8219</v>
      </c>
      <c r="B100" s="11">
        <v>60</v>
      </c>
      <c r="G100" s="11" t="s">
        <v>8221</v>
      </c>
      <c r="H100" s="11">
        <v>11</v>
      </c>
    </row>
    <row r="101" spans="1:8" x14ac:dyDescent="0.35">
      <c r="A101" s="11" t="s">
        <v>8219</v>
      </c>
      <c r="B101" s="11">
        <v>39</v>
      </c>
      <c r="G101" s="11" t="s">
        <v>8221</v>
      </c>
      <c r="H101" s="11">
        <v>0</v>
      </c>
    </row>
    <row r="102" spans="1:8" x14ac:dyDescent="0.35">
      <c r="A102" s="11" t="s">
        <v>8219</v>
      </c>
      <c r="B102" s="11">
        <v>26</v>
      </c>
      <c r="G102" s="11" t="s">
        <v>8221</v>
      </c>
      <c r="H102" s="11">
        <v>1</v>
      </c>
    </row>
    <row r="103" spans="1:8" x14ac:dyDescent="0.35">
      <c r="A103" s="11" t="s">
        <v>8219</v>
      </c>
      <c r="B103" s="11">
        <v>35</v>
      </c>
      <c r="G103" s="11" t="s">
        <v>8221</v>
      </c>
      <c r="H103" s="11">
        <v>0</v>
      </c>
    </row>
    <row r="104" spans="1:8" x14ac:dyDescent="0.35">
      <c r="A104" s="11" t="s">
        <v>8219</v>
      </c>
      <c r="B104" s="11">
        <v>65</v>
      </c>
      <c r="G104" s="11" t="s">
        <v>8221</v>
      </c>
      <c r="H104" s="11">
        <v>17</v>
      </c>
    </row>
    <row r="105" spans="1:8" x14ac:dyDescent="0.35">
      <c r="A105" s="11" t="s">
        <v>8219</v>
      </c>
      <c r="B105" s="11">
        <v>49</v>
      </c>
      <c r="G105" s="11" t="s">
        <v>8221</v>
      </c>
      <c r="H105" s="11">
        <v>2</v>
      </c>
    </row>
    <row r="106" spans="1:8" x14ac:dyDescent="0.35">
      <c r="A106" s="11" t="s">
        <v>8219</v>
      </c>
      <c r="B106" s="11">
        <v>10</v>
      </c>
      <c r="G106" s="11" t="s">
        <v>8221</v>
      </c>
      <c r="H106" s="11">
        <v>1</v>
      </c>
    </row>
    <row r="107" spans="1:8" x14ac:dyDescent="0.35">
      <c r="A107" s="11" t="s">
        <v>8219</v>
      </c>
      <c r="B107" s="11">
        <v>60</v>
      </c>
      <c r="G107" s="11" t="s">
        <v>8221</v>
      </c>
      <c r="H107" s="11">
        <v>2</v>
      </c>
    </row>
    <row r="108" spans="1:8" x14ac:dyDescent="0.35">
      <c r="A108" s="11" t="s">
        <v>8219</v>
      </c>
      <c r="B108" s="11">
        <v>27</v>
      </c>
      <c r="G108" s="11" t="s">
        <v>8221</v>
      </c>
      <c r="H108" s="11">
        <v>16</v>
      </c>
    </row>
    <row r="109" spans="1:8" x14ac:dyDescent="0.35">
      <c r="A109" s="11" t="s">
        <v>8219</v>
      </c>
      <c r="B109" s="11">
        <v>69</v>
      </c>
      <c r="G109" s="11" t="s">
        <v>8221</v>
      </c>
      <c r="H109" s="11">
        <v>1</v>
      </c>
    </row>
    <row r="110" spans="1:8" x14ac:dyDescent="0.35">
      <c r="A110" s="11" t="s">
        <v>8219</v>
      </c>
      <c r="B110" s="11">
        <v>47</v>
      </c>
      <c r="G110" s="11" t="s">
        <v>8221</v>
      </c>
      <c r="H110" s="11">
        <v>4</v>
      </c>
    </row>
    <row r="111" spans="1:8" x14ac:dyDescent="0.35">
      <c r="A111" s="11" t="s">
        <v>8219</v>
      </c>
      <c r="B111" s="11">
        <v>47</v>
      </c>
      <c r="G111" s="11" t="s">
        <v>8221</v>
      </c>
      <c r="H111" s="11">
        <v>5</v>
      </c>
    </row>
    <row r="112" spans="1:8" x14ac:dyDescent="0.35">
      <c r="A112" s="11" t="s">
        <v>8219</v>
      </c>
      <c r="B112" s="11">
        <v>26</v>
      </c>
      <c r="G112" s="11" t="s">
        <v>8221</v>
      </c>
      <c r="H112" s="11">
        <v>7</v>
      </c>
    </row>
    <row r="113" spans="1:8" x14ac:dyDescent="0.35">
      <c r="A113" s="11" t="s">
        <v>8219</v>
      </c>
      <c r="B113" s="11">
        <v>53</v>
      </c>
      <c r="G113" s="11" t="s">
        <v>8221</v>
      </c>
      <c r="H113" s="11">
        <v>0</v>
      </c>
    </row>
    <row r="114" spans="1:8" x14ac:dyDescent="0.35">
      <c r="A114" s="11" t="s">
        <v>8219</v>
      </c>
      <c r="B114" s="11">
        <v>81</v>
      </c>
      <c r="G114" s="11" t="s">
        <v>8221</v>
      </c>
      <c r="H114" s="11">
        <v>12</v>
      </c>
    </row>
    <row r="115" spans="1:8" x14ac:dyDescent="0.35">
      <c r="A115" s="11" t="s">
        <v>8219</v>
      </c>
      <c r="B115" s="11">
        <v>78</v>
      </c>
      <c r="G115" s="11" t="s">
        <v>8221</v>
      </c>
      <c r="H115" s="11">
        <v>2</v>
      </c>
    </row>
    <row r="116" spans="1:8" x14ac:dyDescent="0.35">
      <c r="A116" s="11" t="s">
        <v>8219</v>
      </c>
      <c r="B116" s="11">
        <v>35</v>
      </c>
      <c r="G116" s="11" t="s">
        <v>8221</v>
      </c>
      <c r="H116" s="11">
        <v>5</v>
      </c>
    </row>
    <row r="117" spans="1:8" x14ac:dyDescent="0.35">
      <c r="A117" s="11" t="s">
        <v>8219</v>
      </c>
      <c r="B117" s="11">
        <v>22</v>
      </c>
      <c r="G117" s="11" t="s">
        <v>8221</v>
      </c>
      <c r="H117" s="11">
        <v>2</v>
      </c>
    </row>
    <row r="118" spans="1:8" x14ac:dyDescent="0.35">
      <c r="A118" s="11" t="s">
        <v>8219</v>
      </c>
      <c r="B118" s="11">
        <v>57</v>
      </c>
      <c r="G118" s="11" t="s">
        <v>8221</v>
      </c>
      <c r="H118" s="11">
        <v>3</v>
      </c>
    </row>
    <row r="119" spans="1:8" x14ac:dyDescent="0.35">
      <c r="A119" s="11" t="s">
        <v>8219</v>
      </c>
      <c r="B119" s="11">
        <v>27</v>
      </c>
      <c r="G119" s="11" t="s">
        <v>8221</v>
      </c>
      <c r="H119" s="11">
        <v>0</v>
      </c>
    </row>
    <row r="120" spans="1:8" x14ac:dyDescent="0.35">
      <c r="A120" s="11" t="s">
        <v>8219</v>
      </c>
      <c r="B120" s="11">
        <v>39</v>
      </c>
      <c r="G120" s="11" t="s">
        <v>8221</v>
      </c>
      <c r="H120" s="11">
        <v>49</v>
      </c>
    </row>
    <row r="121" spans="1:8" x14ac:dyDescent="0.35">
      <c r="A121" s="11" t="s">
        <v>8219</v>
      </c>
      <c r="B121" s="11">
        <v>37</v>
      </c>
      <c r="G121" s="11" t="s">
        <v>8221</v>
      </c>
      <c r="H121" s="11">
        <v>1</v>
      </c>
    </row>
    <row r="122" spans="1:8" x14ac:dyDescent="0.35">
      <c r="A122" s="11" t="s">
        <v>8219</v>
      </c>
      <c r="B122" s="11">
        <v>137</v>
      </c>
      <c r="G122" s="11" t="s">
        <v>8221</v>
      </c>
      <c r="H122" s="11">
        <v>2</v>
      </c>
    </row>
    <row r="123" spans="1:8" x14ac:dyDescent="0.35">
      <c r="A123" s="11" t="s">
        <v>8219</v>
      </c>
      <c r="B123" s="11">
        <v>376</v>
      </c>
      <c r="G123" s="11" t="s">
        <v>8221</v>
      </c>
      <c r="H123" s="11">
        <v>0</v>
      </c>
    </row>
    <row r="124" spans="1:8" x14ac:dyDescent="0.35">
      <c r="A124" s="11" t="s">
        <v>8219</v>
      </c>
      <c r="B124" s="11">
        <v>202</v>
      </c>
      <c r="G124" s="11" t="s">
        <v>8221</v>
      </c>
      <c r="H124" s="11">
        <v>0</v>
      </c>
    </row>
    <row r="125" spans="1:8" x14ac:dyDescent="0.35">
      <c r="A125" s="11" t="s">
        <v>8219</v>
      </c>
      <c r="B125" s="11">
        <v>328</v>
      </c>
      <c r="G125" s="11" t="s">
        <v>8221</v>
      </c>
      <c r="H125" s="11">
        <v>11</v>
      </c>
    </row>
    <row r="126" spans="1:8" x14ac:dyDescent="0.35">
      <c r="A126" s="11" t="s">
        <v>8219</v>
      </c>
      <c r="B126" s="11">
        <v>84</v>
      </c>
      <c r="G126" s="11" t="s">
        <v>8221</v>
      </c>
      <c r="H126" s="11">
        <v>1</v>
      </c>
    </row>
    <row r="127" spans="1:8" x14ac:dyDescent="0.35">
      <c r="A127" s="11" t="s">
        <v>8219</v>
      </c>
      <c r="B127" s="11">
        <v>96</v>
      </c>
      <c r="G127" s="11" t="s">
        <v>8221</v>
      </c>
      <c r="H127" s="11">
        <v>8</v>
      </c>
    </row>
    <row r="128" spans="1:8" x14ac:dyDescent="0.35">
      <c r="A128" s="11" t="s">
        <v>8219</v>
      </c>
      <c r="B128" s="11">
        <v>223</v>
      </c>
      <c r="G128" s="11" t="s">
        <v>8221</v>
      </c>
      <c r="H128" s="11">
        <v>5</v>
      </c>
    </row>
    <row r="129" spans="1:8" x14ac:dyDescent="0.35">
      <c r="A129" s="11" t="s">
        <v>8219</v>
      </c>
      <c r="B129" s="11">
        <v>62</v>
      </c>
      <c r="G129" s="11" t="s">
        <v>8221</v>
      </c>
      <c r="H129" s="11">
        <v>39</v>
      </c>
    </row>
    <row r="130" spans="1:8" x14ac:dyDescent="0.35">
      <c r="A130" s="11" t="s">
        <v>8219</v>
      </c>
      <c r="B130" s="11">
        <v>146</v>
      </c>
      <c r="G130" s="11" t="s">
        <v>8221</v>
      </c>
      <c r="H130" s="11">
        <v>0</v>
      </c>
    </row>
    <row r="131" spans="1:8" x14ac:dyDescent="0.35">
      <c r="A131" s="11" t="s">
        <v>8219</v>
      </c>
      <c r="B131" s="11">
        <v>235</v>
      </c>
      <c r="G131" s="11" t="s">
        <v>8221</v>
      </c>
      <c r="H131" s="11">
        <v>0</v>
      </c>
    </row>
    <row r="132" spans="1:8" x14ac:dyDescent="0.35">
      <c r="A132" s="11" t="s">
        <v>8219</v>
      </c>
      <c r="B132" s="11">
        <v>437</v>
      </c>
      <c r="G132" s="11" t="s">
        <v>8221</v>
      </c>
      <c r="H132" s="11">
        <v>2</v>
      </c>
    </row>
    <row r="133" spans="1:8" x14ac:dyDescent="0.35">
      <c r="A133" s="11" t="s">
        <v>8219</v>
      </c>
      <c r="B133" s="11">
        <v>77</v>
      </c>
      <c r="G133" s="11" t="s">
        <v>8221</v>
      </c>
      <c r="H133" s="11">
        <v>170</v>
      </c>
    </row>
    <row r="134" spans="1:8" x14ac:dyDescent="0.35">
      <c r="A134" s="11" t="s">
        <v>8219</v>
      </c>
      <c r="B134" s="11">
        <v>108</v>
      </c>
      <c r="G134" s="11" t="s">
        <v>8221</v>
      </c>
      <c r="H134" s="11">
        <v>5</v>
      </c>
    </row>
    <row r="135" spans="1:8" x14ac:dyDescent="0.35">
      <c r="A135" s="11" t="s">
        <v>8219</v>
      </c>
      <c r="B135" s="11">
        <v>7</v>
      </c>
      <c r="G135" s="11" t="s">
        <v>8221</v>
      </c>
      <c r="H135" s="11">
        <v>14</v>
      </c>
    </row>
    <row r="136" spans="1:8" x14ac:dyDescent="0.35">
      <c r="A136" s="11" t="s">
        <v>8219</v>
      </c>
      <c r="B136" s="11">
        <v>314</v>
      </c>
      <c r="G136" s="11" t="s">
        <v>8221</v>
      </c>
      <c r="H136" s="11">
        <v>1</v>
      </c>
    </row>
    <row r="137" spans="1:8" x14ac:dyDescent="0.35">
      <c r="A137" s="11" t="s">
        <v>8219</v>
      </c>
      <c r="B137" s="11">
        <v>188</v>
      </c>
      <c r="G137" s="11" t="s">
        <v>8221</v>
      </c>
      <c r="H137" s="11">
        <v>0</v>
      </c>
    </row>
    <row r="138" spans="1:8" x14ac:dyDescent="0.35">
      <c r="A138" s="11" t="s">
        <v>8219</v>
      </c>
      <c r="B138" s="11">
        <v>275</v>
      </c>
      <c r="G138" s="11" t="s">
        <v>8221</v>
      </c>
      <c r="H138" s="11">
        <v>124</v>
      </c>
    </row>
    <row r="139" spans="1:8" x14ac:dyDescent="0.35">
      <c r="A139" s="11" t="s">
        <v>8219</v>
      </c>
      <c r="B139" s="11">
        <v>560</v>
      </c>
      <c r="G139" s="11" t="s">
        <v>8221</v>
      </c>
      <c r="H139" s="11">
        <v>0</v>
      </c>
    </row>
    <row r="140" spans="1:8" x14ac:dyDescent="0.35">
      <c r="A140" s="11" t="s">
        <v>8219</v>
      </c>
      <c r="B140" s="11">
        <v>688</v>
      </c>
      <c r="G140" s="11" t="s">
        <v>8221</v>
      </c>
      <c r="H140" s="11">
        <v>0</v>
      </c>
    </row>
    <row r="141" spans="1:8" x14ac:dyDescent="0.35">
      <c r="A141" s="11" t="s">
        <v>8219</v>
      </c>
      <c r="B141" s="11">
        <v>942</v>
      </c>
      <c r="G141" s="11" t="s">
        <v>8221</v>
      </c>
      <c r="H141" s="11">
        <v>55</v>
      </c>
    </row>
    <row r="142" spans="1:8" x14ac:dyDescent="0.35">
      <c r="A142" s="11" t="s">
        <v>8219</v>
      </c>
      <c r="B142" s="11">
        <v>88</v>
      </c>
      <c r="G142" s="11" t="s">
        <v>8221</v>
      </c>
      <c r="H142" s="11">
        <v>140</v>
      </c>
    </row>
    <row r="143" spans="1:8" x14ac:dyDescent="0.35">
      <c r="A143" s="11" t="s">
        <v>8219</v>
      </c>
      <c r="B143" s="11">
        <v>220</v>
      </c>
      <c r="G143" s="11" t="s">
        <v>8221</v>
      </c>
      <c r="H143" s="11">
        <v>21</v>
      </c>
    </row>
    <row r="144" spans="1:8" x14ac:dyDescent="0.35">
      <c r="A144" s="11" t="s">
        <v>8219</v>
      </c>
      <c r="B144" s="11">
        <v>145</v>
      </c>
      <c r="G144" s="11" t="s">
        <v>8221</v>
      </c>
      <c r="H144" s="11">
        <v>1</v>
      </c>
    </row>
    <row r="145" spans="1:8" x14ac:dyDescent="0.35">
      <c r="A145" s="11" t="s">
        <v>8219</v>
      </c>
      <c r="B145" s="11">
        <v>963</v>
      </c>
      <c r="G145" s="11" t="s">
        <v>8221</v>
      </c>
      <c r="H145" s="11">
        <v>147</v>
      </c>
    </row>
    <row r="146" spans="1:8" x14ac:dyDescent="0.35">
      <c r="A146" s="11" t="s">
        <v>8219</v>
      </c>
      <c r="B146" s="11">
        <v>91</v>
      </c>
      <c r="G146" s="11" t="s">
        <v>8221</v>
      </c>
      <c r="H146" s="11">
        <v>11</v>
      </c>
    </row>
    <row r="147" spans="1:8" x14ac:dyDescent="0.35">
      <c r="A147" s="11" t="s">
        <v>8219</v>
      </c>
      <c r="B147" s="11">
        <v>58</v>
      </c>
      <c r="G147" s="11" t="s">
        <v>8221</v>
      </c>
      <c r="H147" s="11">
        <v>125</v>
      </c>
    </row>
    <row r="148" spans="1:8" x14ac:dyDescent="0.35">
      <c r="A148" s="11" t="s">
        <v>8219</v>
      </c>
      <c r="B148" s="11">
        <v>36</v>
      </c>
      <c r="G148" s="11" t="s">
        <v>8221</v>
      </c>
      <c r="H148" s="11">
        <v>1</v>
      </c>
    </row>
    <row r="149" spans="1:8" x14ac:dyDescent="0.35">
      <c r="A149" s="11" t="s">
        <v>8219</v>
      </c>
      <c r="B149" s="11">
        <v>165</v>
      </c>
      <c r="G149" s="11" t="s">
        <v>8221</v>
      </c>
      <c r="H149" s="11">
        <v>0</v>
      </c>
    </row>
    <row r="150" spans="1:8" x14ac:dyDescent="0.35">
      <c r="A150" s="11" t="s">
        <v>8219</v>
      </c>
      <c r="B150" s="11">
        <v>111</v>
      </c>
      <c r="G150" s="11" t="s">
        <v>8221</v>
      </c>
      <c r="H150" s="11">
        <v>0</v>
      </c>
    </row>
    <row r="151" spans="1:8" x14ac:dyDescent="0.35">
      <c r="A151" s="11" t="s">
        <v>8219</v>
      </c>
      <c r="B151" s="11">
        <v>1596</v>
      </c>
      <c r="G151" s="11" t="s">
        <v>8221</v>
      </c>
      <c r="H151" s="11">
        <v>3</v>
      </c>
    </row>
    <row r="152" spans="1:8" x14ac:dyDescent="0.35">
      <c r="A152" s="11" t="s">
        <v>8219</v>
      </c>
      <c r="B152" s="11">
        <v>61</v>
      </c>
      <c r="G152" s="11" t="s">
        <v>8221</v>
      </c>
      <c r="H152" s="11">
        <v>0</v>
      </c>
    </row>
    <row r="153" spans="1:8" x14ac:dyDescent="0.35">
      <c r="A153" s="11" t="s">
        <v>8219</v>
      </c>
      <c r="B153" s="11">
        <v>287</v>
      </c>
      <c r="G153" s="11" t="s">
        <v>8221</v>
      </c>
      <c r="H153" s="11">
        <v>0</v>
      </c>
    </row>
    <row r="154" spans="1:8" x14ac:dyDescent="0.35">
      <c r="A154" s="11" t="s">
        <v>8219</v>
      </c>
      <c r="B154" s="11">
        <v>65</v>
      </c>
      <c r="G154" s="11" t="s">
        <v>8221</v>
      </c>
      <c r="H154" s="11">
        <v>0</v>
      </c>
    </row>
    <row r="155" spans="1:8" x14ac:dyDescent="0.35">
      <c r="A155" s="11" t="s">
        <v>8219</v>
      </c>
      <c r="B155" s="11">
        <v>118</v>
      </c>
      <c r="G155" s="11" t="s">
        <v>8221</v>
      </c>
      <c r="H155" s="11">
        <v>0</v>
      </c>
    </row>
    <row r="156" spans="1:8" x14ac:dyDescent="0.35">
      <c r="A156" s="11" t="s">
        <v>8219</v>
      </c>
      <c r="B156" s="11">
        <v>113</v>
      </c>
      <c r="G156" s="11" t="s">
        <v>8221</v>
      </c>
      <c r="H156" s="11">
        <v>3</v>
      </c>
    </row>
    <row r="157" spans="1:8" x14ac:dyDescent="0.35">
      <c r="A157" s="11" t="s">
        <v>8219</v>
      </c>
      <c r="B157" s="11">
        <v>332</v>
      </c>
      <c r="G157" s="11" t="s">
        <v>8221</v>
      </c>
      <c r="H157" s="11">
        <v>0</v>
      </c>
    </row>
    <row r="158" spans="1:8" x14ac:dyDescent="0.35">
      <c r="A158" s="11" t="s">
        <v>8219</v>
      </c>
      <c r="B158" s="11">
        <v>62</v>
      </c>
      <c r="G158" s="11" t="s">
        <v>8221</v>
      </c>
      <c r="H158" s="11">
        <v>1</v>
      </c>
    </row>
    <row r="159" spans="1:8" x14ac:dyDescent="0.35">
      <c r="A159" s="11" t="s">
        <v>8219</v>
      </c>
      <c r="B159" s="11">
        <v>951</v>
      </c>
      <c r="G159" s="11" t="s">
        <v>8221</v>
      </c>
      <c r="H159" s="11">
        <v>3</v>
      </c>
    </row>
    <row r="160" spans="1:8" x14ac:dyDescent="0.35">
      <c r="A160" s="11" t="s">
        <v>8219</v>
      </c>
      <c r="B160" s="11">
        <v>415</v>
      </c>
      <c r="G160" s="11" t="s">
        <v>8221</v>
      </c>
      <c r="H160" s="11">
        <v>22</v>
      </c>
    </row>
    <row r="161" spans="1:8" x14ac:dyDescent="0.35">
      <c r="A161" s="11" t="s">
        <v>8219</v>
      </c>
      <c r="B161" s="11">
        <v>305</v>
      </c>
      <c r="G161" s="11" t="s">
        <v>8221</v>
      </c>
      <c r="H161" s="11">
        <v>26</v>
      </c>
    </row>
    <row r="162" spans="1:8" x14ac:dyDescent="0.35">
      <c r="A162" s="11" t="s">
        <v>8219</v>
      </c>
      <c r="B162" s="11">
        <v>2139</v>
      </c>
      <c r="G162" s="11" t="s">
        <v>8221</v>
      </c>
      <c r="H162" s="11">
        <v>4</v>
      </c>
    </row>
    <row r="163" spans="1:8" x14ac:dyDescent="0.35">
      <c r="A163" s="11" t="s">
        <v>8219</v>
      </c>
      <c r="B163" s="11">
        <v>79</v>
      </c>
      <c r="G163" s="11" t="s">
        <v>8221</v>
      </c>
      <c r="H163" s="11">
        <v>0</v>
      </c>
    </row>
    <row r="164" spans="1:8" x14ac:dyDescent="0.35">
      <c r="A164" s="11" t="s">
        <v>8219</v>
      </c>
      <c r="B164" s="11">
        <v>179</v>
      </c>
      <c r="G164" s="11" t="s">
        <v>8221</v>
      </c>
      <c r="H164" s="11">
        <v>4</v>
      </c>
    </row>
    <row r="165" spans="1:8" x14ac:dyDescent="0.35">
      <c r="A165" s="11" t="s">
        <v>8219</v>
      </c>
      <c r="B165" s="11">
        <v>202</v>
      </c>
      <c r="G165" s="11" t="s">
        <v>8221</v>
      </c>
      <c r="H165" s="11">
        <v>9</v>
      </c>
    </row>
    <row r="166" spans="1:8" x14ac:dyDescent="0.35">
      <c r="A166" s="11" t="s">
        <v>8219</v>
      </c>
      <c r="B166" s="11">
        <v>760</v>
      </c>
      <c r="G166" s="11" t="s">
        <v>8221</v>
      </c>
      <c r="H166" s="11">
        <v>5</v>
      </c>
    </row>
    <row r="167" spans="1:8" x14ac:dyDescent="0.35">
      <c r="A167" s="11" t="s">
        <v>8219</v>
      </c>
      <c r="B167" s="11">
        <v>563</v>
      </c>
      <c r="G167" s="11" t="s">
        <v>8221</v>
      </c>
      <c r="H167" s="11">
        <v>14</v>
      </c>
    </row>
    <row r="168" spans="1:8" x14ac:dyDescent="0.35">
      <c r="A168" s="11" t="s">
        <v>8219</v>
      </c>
      <c r="B168" s="11">
        <v>135</v>
      </c>
      <c r="G168" s="11" t="s">
        <v>8221</v>
      </c>
      <c r="H168" s="11">
        <v>1</v>
      </c>
    </row>
    <row r="169" spans="1:8" x14ac:dyDescent="0.35">
      <c r="A169" s="11" t="s">
        <v>8219</v>
      </c>
      <c r="B169" s="11">
        <v>290</v>
      </c>
      <c r="G169" s="11" t="s">
        <v>8221</v>
      </c>
      <c r="H169" s="11">
        <v>10</v>
      </c>
    </row>
    <row r="170" spans="1:8" x14ac:dyDescent="0.35">
      <c r="A170" s="11" t="s">
        <v>8219</v>
      </c>
      <c r="B170" s="11">
        <v>447</v>
      </c>
      <c r="G170" s="11" t="s">
        <v>8221</v>
      </c>
      <c r="H170" s="11">
        <v>3</v>
      </c>
    </row>
    <row r="171" spans="1:8" x14ac:dyDescent="0.35">
      <c r="A171" s="11" t="s">
        <v>8219</v>
      </c>
      <c r="B171" s="11">
        <v>232</v>
      </c>
      <c r="G171" s="11" t="s">
        <v>8221</v>
      </c>
      <c r="H171" s="11">
        <v>1</v>
      </c>
    </row>
    <row r="172" spans="1:8" x14ac:dyDescent="0.35">
      <c r="A172" s="11" t="s">
        <v>8219</v>
      </c>
      <c r="B172" s="11">
        <v>168</v>
      </c>
      <c r="G172" s="11" t="s">
        <v>8221</v>
      </c>
      <c r="H172" s="11">
        <v>0</v>
      </c>
    </row>
    <row r="173" spans="1:8" x14ac:dyDescent="0.35">
      <c r="A173" s="11" t="s">
        <v>8219</v>
      </c>
      <c r="B173" s="11">
        <v>128</v>
      </c>
      <c r="G173" s="11" t="s">
        <v>8221</v>
      </c>
      <c r="H173" s="11">
        <v>5</v>
      </c>
    </row>
    <row r="174" spans="1:8" x14ac:dyDescent="0.35">
      <c r="A174" s="11" t="s">
        <v>8219</v>
      </c>
      <c r="B174" s="11">
        <v>493</v>
      </c>
      <c r="G174" s="11" t="s">
        <v>8221</v>
      </c>
      <c r="H174" s="11">
        <v>2</v>
      </c>
    </row>
    <row r="175" spans="1:8" x14ac:dyDescent="0.35">
      <c r="A175" s="11" t="s">
        <v>8219</v>
      </c>
      <c r="B175" s="11">
        <v>131</v>
      </c>
      <c r="G175" s="11" t="s">
        <v>8221</v>
      </c>
      <c r="H175" s="11">
        <v>68</v>
      </c>
    </row>
    <row r="176" spans="1:8" x14ac:dyDescent="0.35">
      <c r="A176" s="11" t="s">
        <v>8219</v>
      </c>
      <c r="B176" s="11">
        <v>50</v>
      </c>
      <c r="G176" s="11" t="s">
        <v>8221</v>
      </c>
      <c r="H176" s="11">
        <v>3</v>
      </c>
    </row>
    <row r="177" spans="1:8" x14ac:dyDescent="0.35">
      <c r="A177" s="11" t="s">
        <v>8219</v>
      </c>
      <c r="B177" s="11">
        <v>665</v>
      </c>
      <c r="G177" s="11" t="s">
        <v>8221</v>
      </c>
      <c r="H177" s="11">
        <v>34</v>
      </c>
    </row>
    <row r="178" spans="1:8" x14ac:dyDescent="0.35">
      <c r="A178" s="11" t="s">
        <v>8219</v>
      </c>
      <c r="B178" s="11">
        <v>129</v>
      </c>
      <c r="G178" s="11" t="s">
        <v>8221</v>
      </c>
      <c r="H178" s="11">
        <v>0</v>
      </c>
    </row>
    <row r="179" spans="1:8" x14ac:dyDescent="0.35">
      <c r="A179" s="11" t="s">
        <v>8219</v>
      </c>
      <c r="B179" s="11">
        <v>142</v>
      </c>
      <c r="G179" s="11" t="s">
        <v>8221</v>
      </c>
      <c r="H179" s="11">
        <v>3</v>
      </c>
    </row>
    <row r="180" spans="1:8" x14ac:dyDescent="0.35">
      <c r="A180" s="11" t="s">
        <v>8219</v>
      </c>
      <c r="B180" s="11">
        <v>2436</v>
      </c>
      <c r="G180" s="11" t="s">
        <v>8221</v>
      </c>
      <c r="H180" s="11">
        <v>0</v>
      </c>
    </row>
    <row r="181" spans="1:8" x14ac:dyDescent="0.35">
      <c r="A181" s="11" t="s">
        <v>8219</v>
      </c>
      <c r="B181" s="11">
        <v>244</v>
      </c>
      <c r="G181" s="11" t="s">
        <v>8221</v>
      </c>
      <c r="H181" s="11">
        <v>70</v>
      </c>
    </row>
    <row r="182" spans="1:8" x14ac:dyDescent="0.35">
      <c r="A182" s="11" t="s">
        <v>8219</v>
      </c>
      <c r="B182" s="11">
        <v>298</v>
      </c>
      <c r="G182" s="11" t="s">
        <v>8221</v>
      </c>
      <c r="H182" s="11">
        <v>1</v>
      </c>
    </row>
    <row r="183" spans="1:8" x14ac:dyDescent="0.35">
      <c r="A183" s="11" t="s">
        <v>8219</v>
      </c>
      <c r="B183" s="11">
        <v>251</v>
      </c>
      <c r="G183" s="11" t="s">
        <v>8221</v>
      </c>
      <c r="H183" s="11">
        <v>1</v>
      </c>
    </row>
    <row r="184" spans="1:8" x14ac:dyDescent="0.35">
      <c r="A184" s="11" t="s">
        <v>8219</v>
      </c>
      <c r="B184" s="11">
        <v>108</v>
      </c>
      <c r="G184" s="11" t="s">
        <v>8221</v>
      </c>
      <c r="H184" s="11">
        <v>1</v>
      </c>
    </row>
    <row r="185" spans="1:8" x14ac:dyDescent="0.35">
      <c r="A185" s="11" t="s">
        <v>8219</v>
      </c>
      <c r="B185" s="11">
        <v>82</v>
      </c>
      <c r="G185" s="11" t="s">
        <v>8221</v>
      </c>
      <c r="H185" s="11">
        <v>2</v>
      </c>
    </row>
    <row r="186" spans="1:8" x14ac:dyDescent="0.35">
      <c r="A186" s="11" t="s">
        <v>8219</v>
      </c>
      <c r="B186" s="11">
        <v>74</v>
      </c>
      <c r="G186" s="11" t="s">
        <v>8221</v>
      </c>
      <c r="H186" s="11">
        <v>2</v>
      </c>
    </row>
    <row r="187" spans="1:8" x14ac:dyDescent="0.35">
      <c r="A187" s="11" t="s">
        <v>8219</v>
      </c>
      <c r="B187" s="11">
        <v>189</v>
      </c>
      <c r="G187" s="11" t="s">
        <v>8221</v>
      </c>
      <c r="H187" s="11">
        <v>34</v>
      </c>
    </row>
    <row r="188" spans="1:8" x14ac:dyDescent="0.35">
      <c r="A188" s="11" t="s">
        <v>8219</v>
      </c>
      <c r="B188" s="11">
        <v>80</v>
      </c>
      <c r="G188" s="11" t="s">
        <v>8221</v>
      </c>
      <c r="H188" s="11">
        <v>2</v>
      </c>
    </row>
    <row r="189" spans="1:8" x14ac:dyDescent="0.35">
      <c r="A189" s="11" t="s">
        <v>8219</v>
      </c>
      <c r="B189" s="11">
        <v>576</v>
      </c>
      <c r="G189" s="11" t="s">
        <v>8221</v>
      </c>
      <c r="H189" s="11">
        <v>0</v>
      </c>
    </row>
    <row r="190" spans="1:8" x14ac:dyDescent="0.35">
      <c r="A190" s="11" t="s">
        <v>8219</v>
      </c>
      <c r="B190" s="11">
        <v>202</v>
      </c>
      <c r="G190" s="11" t="s">
        <v>8221</v>
      </c>
      <c r="H190" s="11">
        <v>1</v>
      </c>
    </row>
    <row r="191" spans="1:8" x14ac:dyDescent="0.35">
      <c r="A191" s="11" t="s">
        <v>8219</v>
      </c>
      <c r="B191" s="11">
        <v>238</v>
      </c>
      <c r="G191" s="11" t="s">
        <v>8221</v>
      </c>
      <c r="H191" s="11">
        <v>8</v>
      </c>
    </row>
    <row r="192" spans="1:8" x14ac:dyDescent="0.35">
      <c r="A192" s="11" t="s">
        <v>8219</v>
      </c>
      <c r="B192" s="11">
        <v>36</v>
      </c>
      <c r="G192" s="11" t="s">
        <v>8221</v>
      </c>
      <c r="H192" s="11">
        <v>4</v>
      </c>
    </row>
    <row r="193" spans="1:8" x14ac:dyDescent="0.35">
      <c r="A193" s="11" t="s">
        <v>8219</v>
      </c>
      <c r="B193" s="11">
        <v>150</v>
      </c>
      <c r="G193" s="11" t="s">
        <v>8221</v>
      </c>
      <c r="H193" s="11">
        <v>28</v>
      </c>
    </row>
    <row r="194" spans="1:8" x14ac:dyDescent="0.35">
      <c r="A194" s="11" t="s">
        <v>8219</v>
      </c>
      <c r="B194" s="11">
        <v>146</v>
      </c>
      <c r="G194" s="11" t="s">
        <v>8221</v>
      </c>
      <c r="H194" s="11">
        <v>0</v>
      </c>
    </row>
    <row r="195" spans="1:8" x14ac:dyDescent="0.35">
      <c r="A195" s="11" t="s">
        <v>8219</v>
      </c>
      <c r="B195" s="11">
        <v>222</v>
      </c>
      <c r="G195" s="11" t="s">
        <v>8221</v>
      </c>
      <c r="H195" s="11">
        <v>6</v>
      </c>
    </row>
    <row r="196" spans="1:8" x14ac:dyDescent="0.35">
      <c r="A196" s="11" t="s">
        <v>8219</v>
      </c>
      <c r="B196" s="11">
        <v>120</v>
      </c>
      <c r="G196" s="11" t="s">
        <v>8221</v>
      </c>
      <c r="H196" s="11">
        <v>22</v>
      </c>
    </row>
    <row r="197" spans="1:8" x14ac:dyDescent="0.35">
      <c r="A197" s="11" t="s">
        <v>8219</v>
      </c>
      <c r="B197" s="11">
        <v>126</v>
      </c>
      <c r="G197" s="11" t="s">
        <v>8221</v>
      </c>
      <c r="H197" s="11">
        <v>0</v>
      </c>
    </row>
    <row r="198" spans="1:8" x14ac:dyDescent="0.35">
      <c r="A198" s="11" t="s">
        <v>8219</v>
      </c>
      <c r="B198" s="11">
        <v>158</v>
      </c>
      <c r="G198" s="11" t="s">
        <v>8221</v>
      </c>
      <c r="H198" s="11">
        <v>1</v>
      </c>
    </row>
    <row r="199" spans="1:8" x14ac:dyDescent="0.35">
      <c r="A199" s="11" t="s">
        <v>8219</v>
      </c>
      <c r="B199" s="11">
        <v>316</v>
      </c>
      <c r="G199" s="11" t="s">
        <v>8221</v>
      </c>
      <c r="H199" s="11">
        <v>20</v>
      </c>
    </row>
    <row r="200" spans="1:8" x14ac:dyDescent="0.35">
      <c r="A200" s="11" t="s">
        <v>8219</v>
      </c>
      <c r="B200" s="11">
        <v>284</v>
      </c>
      <c r="G200" s="11" t="s">
        <v>8221</v>
      </c>
      <c r="H200" s="11">
        <v>0</v>
      </c>
    </row>
    <row r="201" spans="1:8" x14ac:dyDescent="0.35">
      <c r="A201" s="11" t="s">
        <v>8219</v>
      </c>
      <c r="B201" s="11">
        <v>51</v>
      </c>
      <c r="G201" s="11" t="s">
        <v>8221</v>
      </c>
      <c r="H201" s="11">
        <v>1</v>
      </c>
    </row>
    <row r="202" spans="1:8" x14ac:dyDescent="0.35">
      <c r="A202" s="11" t="s">
        <v>8219</v>
      </c>
      <c r="B202" s="11">
        <v>158</v>
      </c>
      <c r="G202" s="11" t="s">
        <v>8221</v>
      </c>
      <c r="H202" s="11">
        <v>3</v>
      </c>
    </row>
    <row r="203" spans="1:8" x14ac:dyDescent="0.35">
      <c r="A203" s="11" t="s">
        <v>8219</v>
      </c>
      <c r="B203" s="11">
        <v>337</v>
      </c>
      <c r="G203" s="11" t="s">
        <v>8221</v>
      </c>
      <c r="H203" s="11">
        <v>2</v>
      </c>
    </row>
    <row r="204" spans="1:8" x14ac:dyDescent="0.35">
      <c r="A204" s="11" t="s">
        <v>8219</v>
      </c>
      <c r="B204" s="11">
        <v>186</v>
      </c>
      <c r="G204" s="11" t="s">
        <v>8221</v>
      </c>
      <c r="H204" s="11">
        <v>0</v>
      </c>
    </row>
    <row r="205" spans="1:8" x14ac:dyDescent="0.35">
      <c r="A205" s="11" t="s">
        <v>8219</v>
      </c>
      <c r="B205" s="11">
        <v>58</v>
      </c>
      <c r="G205" s="11" t="s">
        <v>8221</v>
      </c>
      <c r="H205" s="11">
        <v>2</v>
      </c>
    </row>
    <row r="206" spans="1:8" x14ac:dyDescent="0.35">
      <c r="A206" s="11" t="s">
        <v>8219</v>
      </c>
      <c r="B206" s="11">
        <v>82</v>
      </c>
      <c r="G206" s="11" t="s">
        <v>8221</v>
      </c>
      <c r="H206" s="11">
        <v>1</v>
      </c>
    </row>
    <row r="207" spans="1:8" x14ac:dyDescent="0.35">
      <c r="A207" s="11" t="s">
        <v>8219</v>
      </c>
      <c r="B207" s="11">
        <v>736</v>
      </c>
      <c r="G207" s="11" t="s">
        <v>8221</v>
      </c>
      <c r="H207" s="11">
        <v>0</v>
      </c>
    </row>
    <row r="208" spans="1:8" x14ac:dyDescent="0.35">
      <c r="A208" s="11" t="s">
        <v>8219</v>
      </c>
      <c r="B208" s="11">
        <v>1151</v>
      </c>
      <c r="G208" s="11" t="s">
        <v>8221</v>
      </c>
      <c r="H208" s="11">
        <v>1</v>
      </c>
    </row>
    <row r="209" spans="1:8" x14ac:dyDescent="0.35">
      <c r="A209" s="11" t="s">
        <v>8219</v>
      </c>
      <c r="B209" s="11">
        <v>34</v>
      </c>
      <c r="G209" s="11" t="s">
        <v>8221</v>
      </c>
      <c r="H209" s="11">
        <v>0</v>
      </c>
    </row>
    <row r="210" spans="1:8" x14ac:dyDescent="0.35">
      <c r="A210" s="11" t="s">
        <v>8219</v>
      </c>
      <c r="B210" s="11">
        <v>498</v>
      </c>
      <c r="G210" s="11" t="s">
        <v>8221</v>
      </c>
      <c r="H210" s="11">
        <v>5</v>
      </c>
    </row>
    <row r="211" spans="1:8" x14ac:dyDescent="0.35">
      <c r="A211" s="11" t="s">
        <v>8219</v>
      </c>
      <c r="B211" s="11">
        <v>167</v>
      </c>
      <c r="G211" s="11" t="s">
        <v>8221</v>
      </c>
      <c r="H211" s="11">
        <v>1</v>
      </c>
    </row>
    <row r="212" spans="1:8" x14ac:dyDescent="0.35">
      <c r="A212" s="11" t="s">
        <v>8219</v>
      </c>
      <c r="B212" s="11">
        <v>340</v>
      </c>
      <c r="G212" s="11" t="s">
        <v>8221</v>
      </c>
      <c r="H212" s="11">
        <v>1</v>
      </c>
    </row>
    <row r="213" spans="1:8" x14ac:dyDescent="0.35">
      <c r="A213" s="11" t="s">
        <v>8219</v>
      </c>
      <c r="B213" s="11">
        <v>438</v>
      </c>
      <c r="G213" s="11" t="s">
        <v>8221</v>
      </c>
      <c r="H213" s="11">
        <v>2</v>
      </c>
    </row>
    <row r="214" spans="1:8" x14ac:dyDescent="0.35">
      <c r="A214" s="11" t="s">
        <v>8219</v>
      </c>
      <c r="B214" s="11">
        <v>555</v>
      </c>
      <c r="G214" s="11" t="s">
        <v>8221</v>
      </c>
      <c r="H214" s="11">
        <v>0</v>
      </c>
    </row>
    <row r="215" spans="1:8" x14ac:dyDescent="0.35">
      <c r="A215" s="11" t="s">
        <v>8219</v>
      </c>
      <c r="B215" s="11">
        <v>266</v>
      </c>
      <c r="G215" s="11" t="s">
        <v>8221</v>
      </c>
      <c r="H215" s="11">
        <v>9</v>
      </c>
    </row>
    <row r="216" spans="1:8" x14ac:dyDescent="0.35">
      <c r="A216" s="11" t="s">
        <v>8219</v>
      </c>
      <c r="B216" s="11">
        <v>69</v>
      </c>
      <c r="G216" s="11" t="s">
        <v>8221</v>
      </c>
      <c r="H216" s="11">
        <v>4</v>
      </c>
    </row>
    <row r="217" spans="1:8" x14ac:dyDescent="0.35">
      <c r="A217" s="11" t="s">
        <v>8219</v>
      </c>
      <c r="B217" s="11">
        <v>80</v>
      </c>
      <c r="G217" s="11" t="s">
        <v>8221</v>
      </c>
      <c r="H217" s="11">
        <v>4</v>
      </c>
    </row>
    <row r="218" spans="1:8" x14ac:dyDescent="0.35">
      <c r="A218" s="11" t="s">
        <v>8219</v>
      </c>
      <c r="B218" s="11">
        <v>493</v>
      </c>
      <c r="G218" s="11" t="s">
        <v>8221</v>
      </c>
      <c r="H218" s="11">
        <v>1</v>
      </c>
    </row>
    <row r="219" spans="1:8" x14ac:dyDescent="0.35">
      <c r="A219" s="11" t="s">
        <v>8219</v>
      </c>
      <c r="B219" s="11">
        <v>31</v>
      </c>
      <c r="G219" s="11" t="s">
        <v>8221</v>
      </c>
      <c r="H219" s="11">
        <v>1</v>
      </c>
    </row>
    <row r="220" spans="1:8" x14ac:dyDescent="0.35">
      <c r="A220" s="11" t="s">
        <v>8219</v>
      </c>
      <c r="B220" s="11">
        <v>236</v>
      </c>
      <c r="G220" s="11" t="s">
        <v>8221</v>
      </c>
      <c r="H220" s="11">
        <v>7</v>
      </c>
    </row>
    <row r="221" spans="1:8" x14ac:dyDescent="0.35">
      <c r="A221" s="11" t="s">
        <v>8219</v>
      </c>
      <c r="B221" s="11">
        <v>89</v>
      </c>
      <c r="G221" s="11" t="s">
        <v>8221</v>
      </c>
      <c r="H221" s="11">
        <v>5</v>
      </c>
    </row>
    <row r="222" spans="1:8" x14ac:dyDescent="0.35">
      <c r="A222" s="11" t="s">
        <v>8219</v>
      </c>
      <c r="B222" s="11">
        <v>299</v>
      </c>
      <c r="G222" s="11" t="s">
        <v>8221</v>
      </c>
      <c r="H222" s="11">
        <v>1</v>
      </c>
    </row>
    <row r="223" spans="1:8" x14ac:dyDescent="0.35">
      <c r="A223" s="11" t="s">
        <v>8219</v>
      </c>
      <c r="B223" s="11">
        <v>55</v>
      </c>
      <c r="G223" s="11" t="s">
        <v>8221</v>
      </c>
      <c r="H223" s="11">
        <v>0</v>
      </c>
    </row>
    <row r="224" spans="1:8" x14ac:dyDescent="0.35">
      <c r="A224" s="11" t="s">
        <v>8219</v>
      </c>
      <c r="B224" s="11">
        <v>325</v>
      </c>
      <c r="G224" s="11" t="s">
        <v>8221</v>
      </c>
      <c r="H224" s="11">
        <v>0</v>
      </c>
    </row>
    <row r="225" spans="1:8" x14ac:dyDescent="0.35">
      <c r="A225" s="11" t="s">
        <v>8219</v>
      </c>
      <c r="B225" s="11">
        <v>524</v>
      </c>
      <c r="G225" s="11" t="s">
        <v>8221</v>
      </c>
      <c r="H225" s="11">
        <v>1</v>
      </c>
    </row>
    <row r="226" spans="1:8" x14ac:dyDescent="0.35">
      <c r="A226" s="11" t="s">
        <v>8219</v>
      </c>
      <c r="B226" s="11">
        <v>285</v>
      </c>
      <c r="G226" s="11" t="s">
        <v>8221</v>
      </c>
      <c r="H226" s="11">
        <v>2</v>
      </c>
    </row>
    <row r="227" spans="1:8" x14ac:dyDescent="0.35">
      <c r="A227" s="11" t="s">
        <v>8219</v>
      </c>
      <c r="B227" s="11">
        <v>179</v>
      </c>
      <c r="G227" s="11" t="s">
        <v>8221</v>
      </c>
      <c r="H227" s="11">
        <v>0</v>
      </c>
    </row>
    <row r="228" spans="1:8" x14ac:dyDescent="0.35">
      <c r="A228" s="11" t="s">
        <v>8219</v>
      </c>
      <c r="B228" s="11">
        <v>188</v>
      </c>
      <c r="G228" s="11" t="s">
        <v>8221</v>
      </c>
      <c r="H228" s="11">
        <v>4</v>
      </c>
    </row>
    <row r="229" spans="1:8" x14ac:dyDescent="0.35">
      <c r="A229" s="11" t="s">
        <v>8219</v>
      </c>
      <c r="B229" s="11">
        <v>379</v>
      </c>
      <c r="G229" s="11" t="s">
        <v>8221</v>
      </c>
      <c r="H229" s="11">
        <v>7</v>
      </c>
    </row>
    <row r="230" spans="1:8" x14ac:dyDescent="0.35">
      <c r="A230" s="11" t="s">
        <v>8219</v>
      </c>
      <c r="B230" s="11">
        <v>119</v>
      </c>
      <c r="G230" s="11" t="s">
        <v>8221</v>
      </c>
      <c r="H230" s="11">
        <v>2</v>
      </c>
    </row>
    <row r="231" spans="1:8" x14ac:dyDescent="0.35">
      <c r="A231" s="11" t="s">
        <v>8219</v>
      </c>
      <c r="B231" s="11">
        <v>167</v>
      </c>
      <c r="G231" s="11" t="s">
        <v>8221</v>
      </c>
      <c r="H231" s="11">
        <v>1</v>
      </c>
    </row>
    <row r="232" spans="1:8" x14ac:dyDescent="0.35">
      <c r="A232" s="11" t="s">
        <v>8219</v>
      </c>
      <c r="B232" s="11">
        <v>221</v>
      </c>
      <c r="G232" s="11" t="s">
        <v>8221</v>
      </c>
      <c r="H232" s="11">
        <v>9</v>
      </c>
    </row>
    <row r="233" spans="1:8" x14ac:dyDescent="0.35">
      <c r="A233" s="11" t="s">
        <v>8219</v>
      </c>
      <c r="B233" s="11">
        <v>964</v>
      </c>
      <c r="G233" s="11" t="s">
        <v>8221</v>
      </c>
      <c r="H233" s="11">
        <v>2</v>
      </c>
    </row>
    <row r="234" spans="1:8" x14ac:dyDescent="0.35">
      <c r="A234" s="11" t="s">
        <v>8219</v>
      </c>
      <c r="B234" s="11">
        <v>286</v>
      </c>
      <c r="G234" s="11" t="s">
        <v>8221</v>
      </c>
      <c r="H234" s="11">
        <v>1</v>
      </c>
    </row>
    <row r="235" spans="1:8" x14ac:dyDescent="0.35">
      <c r="A235" s="11" t="s">
        <v>8219</v>
      </c>
      <c r="B235" s="11">
        <v>613</v>
      </c>
      <c r="G235" s="11" t="s">
        <v>8221</v>
      </c>
      <c r="H235" s="11">
        <v>7</v>
      </c>
    </row>
    <row r="236" spans="1:8" x14ac:dyDescent="0.35">
      <c r="A236" s="11" t="s">
        <v>8219</v>
      </c>
      <c r="B236" s="11">
        <v>29</v>
      </c>
      <c r="G236" s="11" t="s">
        <v>8221</v>
      </c>
      <c r="H236" s="11">
        <v>2</v>
      </c>
    </row>
    <row r="237" spans="1:8" x14ac:dyDescent="0.35">
      <c r="A237" s="11" t="s">
        <v>8219</v>
      </c>
      <c r="B237" s="11">
        <v>165</v>
      </c>
      <c r="G237" s="11" t="s">
        <v>8221</v>
      </c>
      <c r="H237" s="11">
        <v>8</v>
      </c>
    </row>
    <row r="238" spans="1:8" x14ac:dyDescent="0.35">
      <c r="A238" s="11" t="s">
        <v>8219</v>
      </c>
      <c r="B238" s="11">
        <v>97</v>
      </c>
      <c r="G238" s="11" t="s">
        <v>8221</v>
      </c>
      <c r="H238" s="11">
        <v>2</v>
      </c>
    </row>
    <row r="239" spans="1:8" x14ac:dyDescent="0.35">
      <c r="A239" s="11" t="s">
        <v>8219</v>
      </c>
      <c r="B239" s="11">
        <v>303</v>
      </c>
      <c r="G239" s="11" t="s">
        <v>8221</v>
      </c>
      <c r="H239" s="11">
        <v>2</v>
      </c>
    </row>
    <row r="240" spans="1:8" x14ac:dyDescent="0.35">
      <c r="A240" s="11" t="s">
        <v>8219</v>
      </c>
      <c r="B240" s="11">
        <v>267</v>
      </c>
      <c r="G240" s="11" t="s">
        <v>8221</v>
      </c>
      <c r="H240" s="11">
        <v>7</v>
      </c>
    </row>
    <row r="241" spans="1:8" x14ac:dyDescent="0.35">
      <c r="A241" s="11" t="s">
        <v>8219</v>
      </c>
      <c r="B241" s="11">
        <v>302</v>
      </c>
      <c r="G241" s="11" t="s">
        <v>8221</v>
      </c>
      <c r="H241" s="11">
        <v>2</v>
      </c>
    </row>
    <row r="242" spans="1:8" x14ac:dyDescent="0.35">
      <c r="A242" s="11" t="s">
        <v>8219</v>
      </c>
      <c r="B242" s="11">
        <v>87</v>
      </c>
      <c r="G242" s="11" t="s">
        <v>8221</v>
      </c>
      <c r="H242" s="11">
        <v>18</v>
      </c>
    </row>
    <row r="243" spans="1:8" x14ac:dyDescent="0.35">
      <c r="A243" s="11" t="s">
        <v>8219</v>
      </c>
      <c r="B243" s="11">
        <v>354</v>
      </c>
      <c r="G243" s="11" t="s">
        <v>8221</v>
      </c>
      <c r="H243" s="11">
        <v>9</v>
      </c>
    </row>
    <row r="244" spans="1:8" x14ac:dyDescent="0.35">
      <c r="A244" s="11" t="s">
        <v>8219</v>
      </c>
      <c r="B244" s="11">
        <v>86</v>
      </c>
      <c r="G244" s="11" t="s">
        <v>8221</v>
      </c>
      <c r="H244" s="11">
        <v>4</v>
      </c>
    </row>
    <row r="245" spans="1:8" x14ac:dyDescent="0.35">
      <c r="A245" s="11" t="s">
        <v>8219</v>
      </c>
      <c r="B245" s="11">
        <v>26</v>
      </c>
      <c r="G245" s="11" t="s">
        <v>8221</v>
      </c>
      <c r="H245" s="11">
        <v>7</v>
      </c>
    </row>
    <row r="246" spans="1:8" x14ac:dyDescent="0.35">
      <c r="A246" s="11" t="s">
        <v>8219</v>
      </c>
      <c r="B246" s="11">
        <v>113</v>
      </c>
      <c r="G246" s="11" t="s">
        <v>8221</v>
      </c>
      <c r="H246" s="11">
        <v>29</v>
      </c>
    </row>
    <row r="247" spans="1:8" x14ac:dyDescent="0.35">
      <c r="A247" s="11" t="s">
        <v>8219</v>
      </c>
      <c r="B247" s="11">
        <v>65</v>
      </c>
      <c r="G247" s="11" t="s">
        <v>8221</v>
      </c>
      <c r="H247" s="11">
        <v>12</v>
      </c>
    </row>
    <row r="248" spans="1:8" x14ac:dyDescent="0.35">
      <c r="A248" s="11" t="s">
        <v>8219</v>
      </c>
      <c r="B248" s="11">
        <v>134</v>
      </c>
      <c r="G248" s="11" t="s">
        <v>8221</v>
      </c>
      <c r="H248" s="11">
        <v>4</v>
      </c>
    </row>
    <row r="249" spans="1:8" x14ac:dyDescent="0.35">
      <c r="A249" s="11" t="s">
        <v>8219</v>
      </c>
      <c r="B249" s="11">
        <v>119</v>
      </c>
      <c r="G249" s="11" t="s">
        <v>8221</v>
      </c>
      <c r="H249" s="11">
        <v>28</v>
      </c>
    </row>
    <row r="250" spans="1:8" x14ac:dyDescent="0.35">
      <c r="A250" s="11" t="s">
        <v>8219</v>
      </c>
      <c r="B250" s="11">
        <v>159</v>
      </c>
      <c r="G250" s="11" t="s">
        <v>8221</v>
      </c>
      <c r="H250" s="11">
        <v>25</v>
      </c>
    </row>
    <row r="251" spans="1:8" x14ac:dyDescent="0.35">
      <c r="A251" s="11" t="s">
        <v>8219</v>
      </c>
      <c r="B251" s="11">
        <v>167</v>
      </c>
      <c r="G251" s="11" t="s">
        <v>8221</v>
      </c>
      <c r="H251" s="11">
        <v>28</v>
      </c>
    </row>
    <row r="252" spans="1:8" x14ac:dyDescent="0.35">
      <c r="A252" s="11" t="s">
        <v>8219</v>
      </c>
      <c r="B252" s="11">
        <v>43</v>
      </c>
      <c r="G252" s="11" t="s">
        <v>8221</v>
      </c>
      <c r="H252" s="11">
        <v>310</v>
      </c>
    </row>
    <row r="253" spans="1:8" x14ac:dyDescent="0.35">
      <c r="A253" s="11" t="s">
        <v>8219</v>
      </c>
      <c r="B253" s="11">
        <v>1062</v>
      </c>
      <c r="G253" s="11" t="s">
        <v>8221</v>
      </c>
      <c r="H253" s="11">
        <v>15</v>
      </c>
    </row>
    <row r="254" spans="1:8" x14ac:dyDescent="0.35">
      <c r="A254" s="11" t="s">
        <v>8219</v>
      </c>
      <c r="B254" s="11">
        <v>9</v>
      </c>
      <c r="G254" s="11" t="s">
        <v>8221</v>
      </c>
      <c r="H254" s="11">
        <v>215</v>
      </c>
    </row>
    <row r="255" spans="1:8" x14ac:dyDescent="0.35">
      <c r="A255" s="11" t="s">
        <v>8219</v>
      </c>
      <c r="B255" s="11">
        <v>89</v>
      </c>
      <c r="G255" s="11" t="s">
        <v>8221</v>
      </c>
      <c r="H255" s="11">
        <v>3</v>
      </c>
    </row>
    <row r="256" spans="1:8" x14ac:dyDescent="0.35">
      <c r="A256" s="11" t="s">
        <v>8219</v>
      </c>
      <c r="B256" s="11">
        <v>174</v>
      </c>
      <c r="G256" s="11" t="s">
        <v>8221</v>
      </c>
      <c r="H256" s="11">
        <v>2</v>
      </c>
    </row>
    <row r="257" spans="1:8" x14ac:dyDescent="0.35">
      <c r="A257" s="11" t="s">
        <v>8219</v>
      </c>
      <c r="B257" s="11">
        <v>14</v>
      </c>
      <c r="G257" s="11" t="s">
        <v>8221</v>
      </c>
      <c r="H257" s="11">
        <v>26</v>
      </c>
    </row>
    <row r="258" spans="1:8" x14ac:dyDescent="0.35">
      <c r="A258" s="11" t="s">
        <v>8219</v>
      </c>
      <c r="B258" s="11">
        <v>48</v>
      </c>
      <c r="G258" s="11" t="s">
        <v>8221</v>
      </c>
      <c r="H258" s="11">
        <v>24</v>
      </c>
    </row>
    <row r="259" spans="1:8" x14ac:dyDescent="0.35">
      <c r="A259" s="11" t="s">
        <v>8219</v>
      </c>
      <c r="B259" s="11">
        <v>133</v>
      </c>
      <c r="G259" s="11" t="s">
        <v>8221</v>
      </c>
      <c r="H259" s="11">
        <v>96</v>
      </c>
    </row>
    <row r="260" spans="1:8" x14ac:dyDescent="0.35">
      <c r="A260" s="11" t="s">
        <v>8219</v>
      </c>
      <c r="B260" s="11">
        <v>83</v>
      </c>
      <c r="G260" s="11" t="s">
        <v>8221</v>
      </c>
      <c r="H260" s="11">
        <v>17</v>
      </c>
    </row>
    <row r="261" spans="1:8" x14ac:dyDescent="0.35">
      <c r="A261" s="11" t="s">
        <v>8219</v>
      </c>
      <c r="B261" s="11">
        <v>149</v>
      </c>
      <c r="G261" s="11" t="s">
        <v>8221</v>
      </c>
      <c r="H261" s="11">
        <v>94</v>
      </c>
    </row>
    <row r="262" spans="1:8" x14ac:dyDescent="0.35">
      <c r="A262" s="11" t="s">
        <v>8219</v>
      </c>
      <c r="B262" s="11">
        <v>49</v>
      </c>
      <c r="G262" s="11" t="s">
        <v>8221</v>
      </c>
      <c r="H262" s="11">
        <v>129</v>
      </c>
    </row>
    <row r="263" spans="1:8" x14ac:dyDescent="0.35">
      <c r="A263" s="11" t="s">
        <v>8219</v>
      </c>
      <c r="B263" s="11">
        <v>251</v>
      </c>
      <c r="G263" s="11" t="s">
        <v>8221</v>
      </c>
      <c r="H263" s="11">
        <v>1</v>
      </c>
    </row>
    <row r="264" spans="1:8" x14ac:dyDescent="0.35">
      <c r="A264" s="11" t="s">
        <v>8219</v>
      </c>
      <c r="B264" s="11">
        <v>22</v>
      </c>
      <c r="G264" s="11" t="s">
        <v>8221</v>
      </c>
      <c r="H264" s="11">
        <v>4</v>
      </c>
    </row>
    <row r="265" spans="1:8" x14ac:dyDescent="0.35">
      <c r="A265" s="11" t="s">
        <v>8219</v>
      </c>
      <c r="B265" s="11">
        <v>48</v>
      </c>
      <c r="G265" s="11" t="s">
        <v>8221</v>
      </c>
      <c r="H265" s="11">
        <v>3</v>
      </c>
    </row>
    <row r="266" spans="1:8" x14ac:dyDescent="0.35">
      <c r="A266" s="11" t="s">
        <v>8219</v>
      </c>
      <c r="B266" s="11">
        <v>383</v>
      </c>
      <c r="G266" s="11" t="s">
        <v>8221</v>
      </c>
      <c r="H266" s="11">
        <v>135</v>
      </c>
    </row>
    <row r="267" spans="1:8" x14ac:dyDescent="0.35">
      <c r="A267" s="11" t="s">
        <v>8219</v>
      </c>
      <c r="B267" s="11">
        <v>237</v>
      </c>
      <c r="G267" s="11" t="s">
        <v>8221</v>
      </c>
      <c r="H267" s="11">
        <v>10</v>
      </c>
    </row>
    <row r="268" spans="1:8" x14ac:dyDescent="0.35">
      <c r="A268" s="11" t="s">
        <v>8219</v>
      </c>
      <c r="B268" s="11">
        <v>13</v>
      </c>
      <c r="G268" s="11" t="s">
        <v>8221</v>
      </c>
      <c r="H268" s="11">
        <v>0</v>
      </c>
    </row>
    <row r="269" spans="1:8" x14ac:dyDescent="0.35">
      <c r="A269" s="11" t="s">
        <v>8219</v>
      </c>
      <c r="B269" s="11">
        <v>562</v>
      </c>
      <c r="G269" s="11" t="s">
        <v>8221</v>
      </c>
      <c r="H269" s="11">
        <v>6</v>
      </c>
    </row>
    <row r="270" spans="1:8" x14ac:dyDescent="0.35">
      <c r="A270" s="11" t="s">
        <v>8219</v>
      </c>
      <c r="B270" s="11">
        <v>71</v>
      </c>
      <c r="G270" s="11" t="s">
        <v>8221</v>
      </c>
      <c r="H270" s="11">
        <v>36</v>
      </c>
    </row>
    <row r="271" spans="1:8" x14ac:dyDescent="0.35">
      <c r="A271" s="11" t="s">
        <v>8219</v>
      </c>
      <c r="B271" s="11">
        <v>1510</v>
      </c>
      <c r="G271" s="11" t="s">
        <v>8221</v>
      </c>
      <c r="H271" s="11">
        <v>336</v>
      </c>
    </row>
    <row r="272" spans="1:8" x14ac:dyDescent="0.35">
      <c r="A272" s="11" t="s">
        <v>8219</v>
      </c>
      <c r="B272" s="11">
        <v>14</v>
      </c>
      <c r="G272" s="11" t="s">
        <v>8221</v>
      </c>
      <c r="H272" s="11">
        <v>34</v>
      </c>
    </row>
    <row r="273" spans="1:8" x14ac:dyDescent="0.35">
      <c r="A273" s="11" t="s">
        <v>8219</v>
      </c>
      <c r="B273" s="11">
        <v>193</v>
      </c>
      <c r="G273" s="11" t="s">
        <v>8221</v>
      </c>
      <c r="H273" s="11">
        <v>10</v>
      </c>
    </row>
    <row r="274" spans="1:8" x14ac:dyDescent="0.35">
      <c r="A274" s="11" t="s">
        <v>8219</v>
      </c>
      <c r="B274" s="11">
        <v>206</v>
      </c>
      <c r="G274" s="11" t="s">
        <v>8221</v>
      </c>
      <c r="H274" s="11">
        <v>201</v>
      </c>
    </row>
    <row r="275" spans="1:8" x14ac:dyDescent="0.35">
      <c r="A275" s="11" t="s">
        <v>8219</v>
      </c>
      <c r="B275" s="11">
        <v>351</v>
      </c>
      <c r="G275" s="11" t="s">
        <v>8221</v>
      </c>
      <c r="H275" s="11">
        <v>296</v>
      </c>
    </row>
    <row r="276" spans="1:8" x14ac:dyDescent="0.35">
      <c r="A276" s="11" t="s">
        <v>8219</v>
      </c>
      <c r="B276" s="11">
        <v>50</v>
      </c>
      <c r="G276" s="11" t="s">
        <v>8221</v>
      </c>
      <c r="H276" s="11">
        <v>7</v>
      </c>
    </row>
    <row r="277" spans="1:8" x14ac:dyDescent="0.35">
      <c r="A277" s="11" t="s">
        <v>8219</v>
      </c>
      <c r="B277" s="11">
        <v>184</v>
      </c>
      <c r="G277" s="11" t="s">
        <v>8221</v>
      </c>
      <c r="H277" s="11">
        <v>7</v>
      </c>
    </row>
    <row r="278" spans="1:8" x14ac:dyDescent="0.35">
      <c r="A278" s="11" t="s">
        <v>8219</v>
      </c>
      <c r="B278" s="11">
        <v>196</v>
      </c>
      <c r="G278" s="11" t="s">
        <v>8221</v>
      </c>
      <c r="H278" s="11">
        <v>1</v>
      </c>
    </row>
    <row r="279" spans="1:8" x14ac:dyDescent="0.35">
      <c r="A279" s="11" t="s">
        <v>8219</v>
      </c>
      <c r="B279" s="11">
        <v>229</v>
      </c>
      <c r="G279" s="11" t="s">
        <v>8221</v>
      </c>
      <c r="H279" s="11">
        <v>114</v>
      </c>
    </row>
    <row r="280" spans="1:8" x14ac:dyDescent="0.35">
      <c r="A280" s="11" t="s">
        <v>8219</v>
      </c>
      <c r="B280" s="11">
        <v>67</v>
      </c>
      <c r="G280" s="11" t="s">
        <v>8221</v>
      </c>
      <c r="H280" s="11">
        <v>29</v>
      </c>
    </row>
    <row r="281" spans="1:8" x14ac:dyDescent="0.35">
      <c r="A281" s="11" t="s">
        <v>8219</v>
      </c>
      <c r="B281" s="11">
        <v>95</v>
      </c>
      <c r="G281" s="11" t="s">
        <v>8221</v>
      </c>
      <c r="H281" s="11">
        <v>890</v>
      </c>
    </row>
    <row r="282" spans="1:8" x14ac:dyDescent="0.35">
      <c r="A282" s="11" t="s">
        <v>8219</v>
      </c>
      <c r="B282" s="11">
        <v>62</v>
      </c>
      <c r="G282" s="11" t="s">
        <v>8221</v>
      </c>
      <c r="H282" s="11">
        <v>31</v>
      </c>
    </row>
    <row r="283" spans="1:8" x14ac:dyDescent="0.35">
      <c r="A283" s="11" t="s">
        <v>8219</v>
      </c>
      <c r="B283" s="11">
        <v>73</v>
      </c>
      <c r="G283" s="11" t="s">
        <v>8221</v>
      </c>
      <c r="H283" s="11">
        <v>21</v>
      </c>
    </row>
    <row r="284" spans="1:8" x14ac:dyDescent="0.35">
      <c r="A284" s="11" t="s">
        <v>8219</v>
      </c>
      <c r="B284" s="11">
        <v>43</v>
      </c>
      <c r="G284" s="11" t="s">
        <v>8221</v>
      </c>
      <c r="H284" s="11">
        <v>37</v>
      </c>
    </row>
    <row r="285" spans="1:8" x14ac:dyDescent="0.35">
      <c r="A285" s="11" t="s">
        <v>8219</v>
      </c>
      <c r="B285" s="11">
        <v>70</v>
      </c>
      <c r="G285" s="11" t="s">
        <v>8221</v>
      </c>
      <c r="H285" s="11">
        <v>7</v>
      </c>
    </row>
    <row r="286" spans="1:8" x14ac:dyDescent="0.35">
      <c r="A286" s="11" t="s">
        <v>8219</v>
      </c>
      <c r="B286" s="11">
        <v>271</v>
      </c>
      <c r="G286" s="11" t="s">
        <v>8221</v>
      </c>
      <c r="H286" s="11">
        <v>4</v>
      </c>
    </row>
    <row r="287" spans="1:8" x14ac:dyDescent="0.35">
      <c r="A287" s="11" t="s">
        <v>8219</v>
      </c>
      <c r="B287" s="11">
        <v>55</v>
      </c>
      <c r="G287" s="11" t="s">
        <v>8221</v>
      </c>
      <c r="H287" s="11">
        <v>5</v>
      </c>
    </row>
    <row r="288" spans="1:8" x14ac:dyDescent="0.35">
      <c r="A288" s="11" t="s">
        <v>8219</v>
      </c>
      <c r="B288" s="11">
        <v>35</v>
      </c>
      <c r="G288" s="11" t="s">
        <v>8221</v>
      </c>
      <c r="H288" s="11">
        <v>0</v>
      </c>
    </row>
    <row r="289" spans="1:8" x14ac:dyDescent="0.35">
      <c r="A289" s="11" t="s">
        <v>8219</v>
      </c>
      <c r="B289" s="11">
        <v>22</v>
      </c>
      <c r="G289" s="11" t="s">
        <v>8221</v>
      </c>
      <c r="H289" s="11">
        <v>456</v>
      </c>
    </row>
    <row r="290" spans="1:8" x14ac:dyDescent="0.35">
      <c r="A290" s="11" t="s">
        <v>8219</v>
      </c>
      <c r="B290" s="11">
        <v>38</v>
      </c>
      <c r="G290" s="11" t="s">
        <v>8221</v>
      </c>
      <c r="H290" s="11">
        <v>369</v>
      </c>
    </row>
    <row r="291" spans="1:8" x14ac:dyDescent="0.35">
      <c r="A291" s="11" t="s">
        <v>8219</v>
      </c>
      <c r="B291" s="11">
        <v>15</v>
      </c>
      <c r="G291" s="11" t="s">
        <v>8221</v>
      </c>
      <c r="H291" s="11">
        <v>2</v>
      </c>
    </row>
    <row r="292" spans="1:8" x14ac:dyDescent="0.35">
      <c r="A292" s="11" t="s">
        <v>8219</v>
      </c>
      <c r="B292" s="11">
        <v>7</v>
      </c>
      <c r="G292" s="11" t="s">
        <v>8221</v>
      </c>
      <c r="H292" s="11">
        <v>0</v>
      </c>
    </row>
    <row r="293" spans="1:8" x14ac:dyDescent="0.35">
      <c r="A293" s="11" t="s">
        <v>8219</v>
      </c>
      <c r="B293" s="11">
        <v>241</v>
      </c>
      <c r="G293" s="11" t="s">
        <v>8221</v>
      </c>
      <c r="H293" s="11">
        <v>338</v>
      </c>
    </row>
    <row r="294" spans="1:8" x14ac:dyDescent="0.35">
      <c r="A294" s="11" t="s">
        <v>8219</v>
      </c>
      <c r="B294" s="11">
        <v>55</v>
      </c>
      <c r="G294" s="11" t="s">
        <v>8221</v>
      </c>
      <c r="H294" s="11">
        <v>4</v>
      </c>
    </row>
    <row r="295" spans="1:8" x14ac:dyDescent="0.35">
      <c r="A295" s="11" t="s">
        <v>8219</v>
      </c>
      <c r="B295" s="11">
        <v>171</v>
      </c>
      <c r="G295" s="11" t="s">
        <v>8221</v>
      </c>
      <c r="H295" s="11">
        <v>1</v>
      </c>
    </row>
    <row r="296" spans="1:8" x14ac:dyDescent="0.35">
      <c r="A296" s="11" t="s">
        <v>8219</v>
      </c>
      <c r="B296" s="11">
        <v>208</v>
      </c>
      <c r="G296" s="11" t="s">
        <v>8221</v>
      </c>
      <c r="H296" s="11">
        <v>28</v>
      </c>
    </row>
    <row r="297" spans="1:8" x14ac:dyDescent="0.35">
      <c r="A297" s="11" t="s">
        <v>8219</v>
      </c>
      <c r="B297" s="11">
        <v>21</v>
      </c>
      <c r="G297" s="11" t="s">
        <v>8221</v>
      </c>
      <c r="H297" s="11">
        <v>12</v>
      </c>
    </row>
    <row r="298" spans="1:8" x14ac:dyDescent="0.35">
      <c r="A298" s="11" t="s">
        <v>8219</v>
      </c>
      <c r="B298" s="11">
        <v>25</v>
      </c>
      <c r="G298" s="11" t="s">
        <v>8221</v>
      </c>
      <c r="H298" s="11">
        <v>16</v>
      </c>
    </row>
    <row r="299" spans="1:8" x14ac:dyDescent="0.35">
      <c r="A299" s="11" t="s">
        <v>8219</v>
      </c>
      <c r="B299" s="11">
        <v>52</v>
      </c>
      <c r="G299" s="11" t="s">
        <v>8221</v>
      </c>
      <c r="H299" s="11">
        <v>4</v>
      </c>
    </row>
    <row r="300" spans="1:8" x14ac:dyDescent="0.35">
      <c r="A300" s="11" t="s">
        <v>8219</v>
      </c>
      <c r="B300" s="11">
        <v>104</v>
      </c>
      <c r="G300" s="11" t="s">
        <v>8221</v>
      </c>
      <c r="H300" s="11">
        <v>4</v>
      </c>
    </row>
    <row r="301" spans="1:8" x14ac:dyDescent="0.35">
      <c r="A301" s="11" t="s">
        <v>8219</v>
      </c>
      <c r="B301" s="11">
        <v>73</v>
      </c>
      <c r="G301" s="11" t="s">
        <v>8221</v>
      </c>
      <c r="H301" s="11">
        <v>10</v>
      </c>
    </row>
    <row r="302" spans="1:8" x14ac:dyDescent="0.35">
      <c r="A302" s="11" t="s">
        <v>8219</v>
      </c>
      <c r="B302" s="11">
        <v>34</v>
      </c>
      <c r="G302" s="11" t="s">
        <v>8221</v>
      </c>
      <c r="H302" s="11">
        <v>0</v>
      </c>
    </row>
    <row r="303" spans="1:8" x14ac:dyDescent="0.35">
      <c r="A303" s="11" t="s">
        <v>8219</v>
      </c>
      <c r="B303" s="11">
        <v>56</v>
      </c>
      <c r="G303" s="11" t="s">
        <v>8221</v>
      </c>
      <c r="H303" s="11">
        <v>6</v>
      </c>
    </row>
    <row r="304" spans="1:8" x14ac:dyDescent="0.35">
      <c r="A304" s="11" t="s">
        <v>8219</v>
      </c>
      <c r="B304" s="11">
        <v>31</v>
      </c>
      <c r="G304" s="11" t="s">
        <v>8221</v>
      </c>
      <c r="H304" s="11">
        <v>0</v>
      </c>
    </row>
    <row r="305" spans="1:8" x14ac:dyDescent="0.35">
      <c r="A305" s="11" t="s">
        <v>8219</v>
      </c>
      <c r="B305" s="11">
        <v>84</v>
      </c>
      <c r="G305" s="11" t="s">
        <v>8221</v>
      </c>
      <c r="H305" s="11">
        <v>1</v>
      </c>
    </row>
    <row r="306" spans="1:8" x14ac:dyDescent="0.35">
      <c r="A306" s="11" t="s">
        <v>8219</v>
      </c>
      <c r="B306" s="11">
        <v>130</v>
      </c>
      <c r="G306" s="11" t="s">
        <v>8221</v>
      </c>
      <c r="H306" s="11">
        <v>0</v>
      </c>
    </row>
    <row r="307" spans="1:8" x14ac:dyDescent="0.35">
      <c r="A307" s="11" t="s">
        <v>8219</v>
      </c>
      <c r="B307" s="11">
        <v>12</v>
      </c>
      <c r="G307" s="11" t="s">
        <v>8221</v>
      </c>
      <c r="H307" s="11">
        <v>44</v>
      </c>
    </row>
    <row r="308" spans="1:8" x14ac:dyDescent="0.35">
      <c r="A308" s="11" t="s">
        <v>8219</v>
      </c>
      <c r="B308" s="11">
        <v>23</v>
      </c>
      <c r="G308" s="11" t="s">
        <v>8221</v>
      </c>
      <c r="H308" s="11">
        <v>0</v>
      </c>
    </row>
    <row r="309" spans="1:8" x14ac:dyDescent="0.35">
      <c r="A309" s="11" t="s">
        <v>8219</v>
      </c>
      <c r="B309" s="11">
        <v>158</v>
      </c>
      <c r="G309" s="11" t="s">
        <v>8221</v>
      </c>
      <c r="H309" s="11">
        <v>3</v>
      </c>
    </row>
    <row r="310" spans="1:8" x14ac:dyDescent="0.35">
      <c r="A310" s="11" t="s">
        <v>8219</v>
      </c>
      <c r="B310" s="11">
        <v>30</v>
      </c>
      <c r="G310" s="11" t="s">
        <v>8221</v>
      </c>
      <c r="H310" s="11">
        <v>0</v>
      </c>
    </row>
    <row r="311" spans="1:8" x14ac:dyDescent="0.35">
      <c r="A311" s="11" t="s">
        <v>8219</v>
      </c>
      <c r="B311" s="11">
        <v>18</v>
      </c>
      <c r="G311" s="11" t="s">
        <v>8221</v>
      </c>
      <c r="H311" s="11">
        <v>52</v>
      </c>
    </row>
    <row r="312" spans="1:8" x14ac:dyDescent="0.35">
      <c r="A312" s="11" t="s">
        <v>8219</v>
      </c>
      <c r="B312" s="11">
        <v>29</v>
      </c>
      <c r="G312" s="11" t="s">
        <v>8221</v>
      </c>
      <c r="H312" s="11">
        <v>0</v>
      </c>
    </row>
    <row r="313" spans="1:8" x14ac:dyDescent="0.35">
      <c r="A313" s="11" t="s">
        <v>8219</v>
      </c>
      <c r="B313" s="11">
        <v>31</v>
      </c>
      <c r="G313" s="11" t="s">
        <v>8221</v>
      </c>
      <c r="H313" s="11">
        <v>1</v>
      </c>
    </row>
    <row r="314" spans="1:8" x14ac:dyDescent="0.35">
      <c r="A314" s="11" t="s">
        <v>8219</v>
      </c>
      <c r="B314" s="11">
        <v>173</v>
      </c>
      <c r="G314" s="11" t="s">
        <v>8221</v>
      </c>
      <c r="H314" s="11">
        <v>1</v>
      </c>
    </row>
    <row r="315" spans="1:8" x14ac:dyDescent="0.35">
      <c r="A315" s="11" t="s">
        <v>8219</v>
      </c>
      <c r="B315" s="11">
        <v>17</v>
      </c>
      <c r="G315" s="11" t="s">
        <v>8221</v>
      </c>
      <c r="H315" s="11">
        <v>2</v>
      </c>
    </row>
    <row r="316" spans="1:8" x14ac:dyDescent="0.35">
      <c r="A316" s="11" t="s">
        <v>8219</v>
      </c>
      <c r="B316" s="11">
        <v>48</v>
      </c>
      <c r="G316" s="11" t="s">
        <v>8221</v>
      </c>
      <c r="H316" s="11">
        <v>9</v>
      </c>
    </row>
    <row r="317" spans="1:8" x14ac:dyDescent="0.35">
      <c r="A317" s="11" t="s">
        <v>8219</v>
      </c>
      <c r="B317" s="11">
        <v>59</v>
      </c>
      <c r="G317" s="11" t="s">
        <v>8221</v>
      </c>
      <c r="H317" s="11">
        <v>5</v>
      </c>
    </row>
    <row r="318" spans="1:8" x14ac:dyDescent="0.35">
      <c r="A318" s="11" t="s">
        <v>8219</v>
      </c>
      <c r="B318" s="11">
        <v>39</v>
      </c>
      <c r="G318" s="11" t="s">
        <v>8221</v>
      </c>
      <c r="H318" s="11">
        <v>57</v>
      </c>
    </row>
    <row r="319" spans="1:8" x14ac:dyDescent="0.35">
      <c r="A319" s="11" t="s">
        <v>8219</v>
      </c>
      <c r="B319" s="11">
        <v>59</v>
      </c>
      <c r="G319" s="11" t="s">
        <v>8221</v>
      </c>
      <c r="H319" s="11">
        <v>3</v>
      </c>
    </row>
    <row r="320" spans="1:8" x14ac:dyDescent="0.35">
      <c r="A320" s="11" t="s">
        <v>8219</v>
      </c>
      <c r="B320" s="11">
        <v>60</v>
      </c>
      <c r="G320" s="11" t="s">
        <v>8221</v>
      </c>
      <c r="H320" s="11">
        <v>1</v>
      </c>
    </row>
    <row r="321" spans="1:8" x14ac:dyDescent="0.35">
      <c r="A321" s="11" t="s">
        <v>8219</v>
      </c>
      <c r="B321" s="11">
        <v>20</v>
      </c>
      <c r="G321" s="11" t="s">
        <v>8221</v>
      </c>
      <c r="H321" s="11">
        <v>6</v>
      </c>
    </row>
    <row r="322" spans="1:8" x14ac:dyDescent="0.35">
      <c r="A322" s="11" t="s">
        <v>8219</v>
      </c>
      <c r="B322" s="11">
        <v>2</v>
      </c>
      <c r="G322" s="11" t="s">
        <v>8221</v>
      </c>
      <c r="H322" s="11">
        <v>48</v>
      </c>
    </row>
    <row r="323" spans="1:8" x14ac:dyDescent="0.35">
      <c r="A323" s="11" t="s">
        <v>8219</v>
      </c>
      <c r="B323" s="11">
        <v>315</v>
      </c>
      <c r="G323" s="11" t="s">
        <v>8221</v>
      </c>
      <c r="H323" s="11">
        <v>2</v>
      </c>
    </row>
    <row r="324" spans="1:8" x14ac:dyDescent="0.35">
      <c r="A324" s="11" t="s">
        <v>8219</v>
      </c>
      <c r="B324" s="11">
        <v>2174</v>
      </c>
      <c r="G324" s="11" t="s">
        <v>8221</v>
      </c>
      <c r="H324" s="11">
        <v>4</v>
      </c>
    </row>
    <row r="325" spans="1:8" x14ac:dyDescent="0.35">
      <c r="A325" s="11" t="s">
        <v>8219</v>
      </c>
      <c r="B325" s="11">
        <v>152</v>
      </c>
      <c r="G325" s="11" t="s">
        <v>8221</v>
      </c>
      <c r="H325" s="11">
        <v>5</v>
      </c>
    </row>
    <row r="326" spans="1:8" x14ac:dyDescent="0.35">
      <c r="A326" s="11" t="s">
        <v>8219</v>
      </c>
      <c r="B326" s="11">
        <v>1021</v>
      </c>
      <c r="G326" s="11" t="s">
        <v>8221</v>
      </c>
      <c r="H326" s="11">
        <v>79</v>
      </c>
    </row>
    <row r="327" spans="1:8" x14ac:dyDescent="0.35">
      <c r="A327" s="11" t="s">
        <v>8219</v>
      </c>
      <c r="B327" s="11">
        <v>237</v>
      </c>
      <c r="G327" s="11" t="s">
        <v>8221</v>
      </c>
      <c r="H327" s="11">
        <v>2</v>
      </c>
    </row>
    <row r="328" spans="1:8" x14ac:dyDescent="0.35">
      <c r="A328" s="11" t="s">
        <v>8219</v>
      </c>
      <c r="B328" s="11">
        <v>27</v>
      </c>
      <c r="G328" s="11" t="s">
        <v>8221</v>
      </c>
      <c r="H328" s="11">
        <v>11</v>
      </c>
    </row>
    <row r="329" spans="1:8" x14ac:dyDescent="0.35">
      <c r="A329" s="11" t="s">
        <v>8219</v>
      </c>
      <c r="B329" s="11">
        <v>17</v>
      </c>
      <c r="G329" s="11" t="s">
        <v>8221</v>
      </c>
      <c r="H329" s="11">
        <v>11</v>
      </c>
    </row>
    <row r="330" spans="1:8" x14ac:dyDescent="0.35">
      <c r="A330" s="11" t="s">
        <v>8219</v>
      </c>
      <c r="B330" s="11">
        <v>27</v>
      </c>
      <c r="G330" s="11" t="s">
        <v>8221</v>
      </c>
      <c r="H330" s="11">
        <v>1</v>
      </c>
    </row>
    <row r="331" spans="1:8" x14ac:dyDescent="0.35">
      <c r="A331" s="11" t="s">
        <v>8219</v>
      </c>
      <c r="B331" s="11">
        <v>82</v>
      </c>
      <c r="G331" s="11" t="s">
        <v>8221</v>
      </c>
      <c r="H331" s="11">
        <v>3</v>
      </c>
    </row>
    <row r="332" spans="1:8" x14ac:dyDescent="0.35">
      <c r="A332" s="11" t="s">
        <v>8219</v>
      </c>
      <c r="B332" s="11">
        <v>48</v>
      </c>
      <c r="G332" s="11" t="s">
        <v>8221</v>
      </c>
      <c r="H332" s="11">
        <v>5</v>
      </c>
    </row>
    <row r="333" spans="1:8" x14ac:dyDescent="0.35">
      <c r="A333" s="11" t="s">
        <v>8219</v>
      </c>
      <c r="B333" s="11">
        <v>105</v>
      </c>
      <c r="G333" s="11" t="s">
        <v>8221</v>
      </c>
      <c r="H333" s="11">
        <v>12</v>
      </c>
    </row>
    <row r="334" spans="1:8" x14ac:dyDescent="0.35">
      <c r="A334" s="11" t="s">
        <v>8219</v>
      </c>
      <c r="B334" s="11">
        <v>28</v>
      </c>
      <c r="G334" s="11" t="s">
        <v>8221</v>
      </c>
      <c r="H334" s="11">
        <v>2</v>
      </c>
    </row>
    <row r="335" spans="1:8" x14ac:dyDescent="0.35">
      <c r="A335" s="11" t="s">
        <v>8219</v>
      </c>
      <c r="B335" s="11">
        <v>1107</v>
      </c>
      <c r="G335" s="11" t="s">
        <v>8221</v>
      </c>
      <c r="H335" s="11">
        <v>5</v>
      </c>
    </row>
    <row r="336" spans="1:8" x14ac:dyDescent="0.35">
      <c r="A336" s="11" t="s">
        <v>8219</v>
      </c>
      <c r="B336" s="11">
        <v>1013</v>
      </c>
      <c r="G336" s="11" t="s">
        <v>8221</v>
      </c>
      <c r="H336" s="11">
        <v>21</v>
      </c>
    </row>
    <row r="337" spans="1:8" x14ac:dyDescent="0.35">
      <c r="A337" s="11" t="s">
        <v>8219</v>
      </c>
      <c r="B337" s="11">
        <v>274</v>
      </c>
      <c r="G337" s="11" t="s">
        <v>8221</v>
      </c>
      <c r="H337" s="11">
        <v>0</v>
      </c>
    </row>
    <row r="338" spans="1:8" x14ac:dyDescent="0.35">
      <c r="A338" s="11" t="s">
        <v>8219</v>
      </c>
      <c r="B338" s="11">
        <v>87</v>
      </c>
      <c r="G338" s="11" t="s">
        <v>8221</v>
      </c>
      <c r="H338" s="11">
        <v>45</v>
      </c>
    </row>
    <row r="339" spans="1:8" x14ac:dyDescent="0.35">
      <c r="A339" s="11" t="s">
        <v>8219</v>
      </c>
      <c r="B339" s="11">
        <v>99</v>
      </c>
      <c r="G339" s="11" t="s">
        <v>8221</v>
      </c>
      <c r="H339" s="11">
        <v>29</v>
      </c>
    </row>
    <row r="340" spans="1:8" x14ac:dyDescent="0.35">
      <c r="A340" s="11" t="s">
        <v>8219</v>
      </c>
      <c r="B340" s="11">
        <v>276</v>
      </c>
      <c r="G340" s="11" t="s">
        <v>8221</v>
      </c>
      <c r="H340" s="11">
        <v>2</v>
      </c>
    </row>
    <row r="341" spans="1:8" x14ac:dyDescent="0.35">
      <c r="A341" s="11" t="s">
        <v>8219</v>
      </c>
      <c r="B341" s="11">
        <v>21</v>
      </c>
      <c r="G341" s="11" t="s">
        <v>8221</v>
      </c>
      <c r="H341" s="11">
        <v>30</v>
      </c>
    </row>
    <row r="342" spans="1:8" x14ac:dyDescent="0.35">
      <c r="A342" s="11" t="s">
        <v>8219</v>
      </c>
      <c r="B342" s="11">
        <v>41</v>
      </c>
      <c r="G342" s="11" t="s">
        <v>8221</v>
      </c>
      <c r="H342" s="11">
        <v>8</v>
      </c>
    </row>
    <row r="343" spans="1:8" x14ac:dyDescent="0.35">
      <c r="A343" s="11" t="s">
        <v>8219</v>
      </c>
      <c r="B343" s="11">
        <v>119</v>
      </c>
      <c r="G343" s="11" t="s">
        <v>8221</v>
      </c>
      <c r="H343" s="11">
        <v>1</v>
      </c>
    </row>
    <row r="344" spans="1:8" x14ac:dyDescent="0.35">
      <c r="A344" s="11" t="s">
        <v>8219</v>
      </c>
      <c r="B344" s="11">
        <v>153</v>
      </c>
      <c r="G344" s="11" t="s">
        <v>8221</v>
      </c>
      <c r="H344" s="11">
        <v>14</v>
      </c>
    </row>
    <row r="345" spans="1:8" x14ac:dyDescent="0.35">
      <c r="A345" s="11" t="s">
        <v>8219</v>
      </c>
      <c r="B345" s="11">
        <v>100</v>
      </c>
      <c r="G345" s="11" t="s">
        <v>8221</v>
      </c>
      <c r="H345" s="11">
        <v>24</v>
      </c>
    </row>
    <row r="346" spans="1:8" x14ac:dyDescent="0.35">
      <c r="A346" s="11" t="s">
        <v>8219</v>
      </c>
      <c r="B346" s="11">
        <v>143</v>
      </c>
      <c r="G346" s="11" t="s">
        <v>8221</v>
      </c>
      <c r="H346" s="11">
        <v>2</v>
      </c>
    </row>
    <row r="347" spans="1:8" x14ac:dyDescent="0.35">
      <c r="A347" s="11" t="s">
        <v>8219</v>
      </c>
      <c r="B347" s="11">
        <v>140</v>
      </c>
      <c r="G347" s="11" t="s">
        <v>8221</v>
      </c>
      <c r="H347" s="11">
        <v>21</v>
      </c>
    </row>
    <row r="348" spans="1:8" x14ac:dyDescent="0.35">
      <c r="A348" s="11" t="s">
        <v>8219</v>
      </c>
      <c r="B348" s="11">
        <v>35</v>
      </c>
      <c r="G348" s="11" t="s">
        <v>8221</v>
      </c>
      <c r="H348" s="11">
        <v>7</v>
      </c>
    </row>
    <row r="349" spans="1:8" x14ac:dyDescent="0.35">
      <c r="A349" s="11" t="s">
        <v>8219</v>
      </c>
      <c r="B349" s="11">
        <v>149</v>
      </c>
      <c r="G349" s="11" t="s">
        <v>8221</v>
      </c>
      <c r="H349" s="11">
        <v>0</v>
      </c>
    </row>
    <row r="350" spans="1:8" x14ac:dyDescent="0.35">
      <c r="A350" s="11" t="s">
        <v>8219</v>
      </c>
      <c r="B350" s="11">
        <v>130</v>
      </c>
      <c r="G350" s="11" t="s">
        <v>8221</v>
      </c>
      <c r="H350" s="11">
        <v>4</v>
      </c>
    </row>
    <row r="351" spans="1:8" x14ac:dyDescent="0.35">
      <c r="A351" s="11" t="s">
        <v>8219</v>
      </c>
      <c r="B351" s="11">
        <v>120</v>
      </c>
      <c r="G351" s="11" t="s">
        <v>8221</v>
      </c>
      <c r="H351" s="11">
        <v>32</v>
      </c>
    </row>
    <row r="352" spans="1:8" x14ac:dyDescent="0.35">
      <c r="A352" s="11" t="s">
        <v>8219</v>
      </c>
      <c r="B352" s="11">
        <v>265</v>
      </c>
      <c r="G352" s="11" t="s">
        <v>8221</v>
      </c>
      <c r="H352" s="11">
        <v>4</v>
      </c>
    </row>
    <row r="353" spans="1:8" x14ac:dyDescent="0.35">
      <c r="A353" s="11" t="s">
        <v>8219</v>
      </c>
      <c r="B353" s="11">
        <v>71</v>
      </c>
      <c r="G353" s="11" t="s">
        <v>8221</v>
      </c>
      <c r="H353" s="11">
        <v>9</v>
      </c>
    </row>
    <row r="354" spans="1:8" x14ac:dyDescent="0.35">
      <c r="A354" s="11" t="s">
        <v>8219</v>
      </c>
      <c r="B354" s="11">
        <v>13</v>
      </c>
      <c r="G354" s="11" t="s">
        <v>8221</v>
      </c>
      <c r="H354" s="11">
        <v>17</v>
      </c>
    </row>
    <row r="355" spans="1:8" x14ac:dyDescent="0.35">
      <c r="A355" s="11" t="s">
        <v>8219</v>
      </c>
      <c r="B355" s="11">
        <v>169</v>
      </c>
      <c r="G355" s="11" t="s">
        <v>8221</v>
      </c>
      <c r="H355" s="11">
        <v>5</v>
      </c>
    </row>
    <row r="356" spans="1:8" x14ac:dyDescent="0.35">
      <c r="A356" s="11" t="s">
        <v>8219</v>
      </c>
      <c r="B356" s="11">
        <v>57</v>
      </c>
      <c r="G356" s="11" t="s">
        <v>8221</v>
      </c>
      <c r="H356" s="11">
        <v>53</v>
      </c>
    </row>
    <row r="357" spans="1:8" x14ac:dyDescent="0.35">
      <c r="A357" s="11" t="s">
        <v>8219</v>
      </c>
      <c r="B357" s="11">
        <v>229</v>
      </c>
      <c r="G357" s="11" t="s">
        <v>8221</v>
      </c>
      <c r="H357" s="11">
        <v>7</v>
      </c>
    </row>
    <row r="358" spans="1:8" x14ac:dyDescent="0.35">
      <c r="A358" s="11" t="s">
        <v>8219</v>
      </c>
      <c r="B358" s="11">
        <v>108</v>
      </c>
      <c r="G358" s="11" t="s">
        <v>8221</v>
      </c>
      <c r="H358" s="11">
        <v>72</v>
      </c>
    </row>
    <row r="359" spans="1:8" x14ac:dyDescent="0.35">
      <c r="A359" s="11" t="s">
        <v>8219</v>
      </c>
      <c r="B359" s="11">
        <v>108</v>
      </c>
      <c r="G359" s="11" t="s">
        <v>8221</v>
      </c>
      <c r="H359" s="11">
        <v>0</v>
      </c>
    </row>
    <row r="360" spans="1:8" x14ac:dyDescent="0.35">
      <c r="A360" s="11" t="s">
        <v>8219</v>
      </c>
      <c r="B360" s="11">
        <v>41</v>
      </c>
      <c r="G360" s="11" t="s">
        <v>8221</v>
      </c>
      <c r="H360" s="11">
        <v>2</v>
      </c>
    </row>
    <row r="361" spans="1:8" x14ac:dyDescent="0.35">
      <c r="A361" s="11" t="s">
        <v>8219</v>
      </c>
      <c r="B361" s="11">
        <v>139</v>
      </c>
      <c r="G361" s="11" t="s">
        <v>8221</v>
      </c>
      <c r="H361" s="11">
        <v>8</v>
      </c>
    </row>
    <row r="362" spans="1:8" x14ac:dyDescent="0.35">
      <c r="A362" s="11" t="s">
        <v>8219</v>
      </c>
      <c r="B362" s="11">
        <v>19</v>
      </c>
      <c r="G362" s="11" t="s">
        <v>8221</v>
      </c>
      <c r="H362" s="11">
        <v>2</v>
      </c>
    </row>
    <row r="363" spans="1:8" x14ac:dyDescent="0.35">
      <c r="A363" s="11" t="s">
        <v>8219</v>
      </c>
      <c r="B363" s="11">
        <v>94</v>
      </c>
      <c r="G363" s="11" t="s">
        <v>8221</v>
      </c>
      <c r="H363" s="11">
        <v>0</v>
      </c>
    </row>
    <row r="364" spans="1:8" x14ac:dyDescent="0.35">
      <c r="A364" s="11" t="s">
        <v>8219</v>
      </c>
      <c r="B364" s="11">
        <v>23</v>
      </c>
      <c r="G364" s="11" t="s">
        <v>8221</v>
      </c>
      <c r="H364" s="11">
        <v>3</v>
      </c>
    </row>
    <row r="365" spans="1:8" x14ac:dyDescent="0.35">
      <c r="A365" s="11" t="s">
        <v>8219</v>
      </c>
      <c r="B365" s="11">
        <v>15</v>
      </c>
      <c r="G365" s="11" t="s">
        <v>8221</v>
      </c>
      <c r="H365" s="11">
        <v>4</v>
      </c>
    </row>
    <row r="366" spans="1:8" x14ac:dyDescent="0.35">
      <c r="A366" s="11" t="s">
        <v>8219</v>
      </c>
      <c r="B366" s="11">
        <v>62</v>
      </c>
      <c r="G366" s="11" t="s">
        <v>8221</v>
      </c>
      <c r="H366" s="11">
        <v>3</v>
      </c>
    </row>
    <row r="367" spans="1:8" x14ac:dyDescent="0.35">
      <c r="A367" s="11" t="s">
        <v>8219</v>
      </c>
      <c r="B367" s="11">
        <v>74</v>
      </c>
      <c r="G367" s="11" t="s">
        <v>8221</v>
      </c>
      <c r="H367" s="11">
        <v>6</v>
      </c>
    </row>
    <row r="368" spans="1:8" x14ac:dyDescent="0.35">
      <c r="A368" s="11" t="s">
        <v>8219</v>
      </c>
      <c r="B368" s="11">
        <v>97</v>
      </c>
      <c r="G368" s="11" t="s">
        <v>8221</v>
      </c>
      <c r="H368" s="11">
        <v>0</v>
      </c>
    </row>
    <row r="369" spans="1:8" x14ac:dyDescent="0.35">
      <c r="A369" s="11" t="s">
        <v>8219</v>
      </c>
      <c r="B369" s="11">
        <v>55</v>
      </c>
      <c r="G369" s="11" t="s">
        <v>8221</v>
      </c>
      <c r="H369" s="11">
        <v>0</v>
      </c>
    </row>
    <row r="370" spans="1:8" x14ac:dyDescent="0.35">
      <c r="A370" s="11" t="s">
        <v>8219</v>
      </c>
      <c r="B370" s="11">
        <v>44</v>
      </c>
      <c r="G370" s="11" t="s">
        <v>8221</v>
      </c>
      <c r="H370" s="11">
        <v>0</v>
      </c>
    </row>
    <row r="371" spans="1:8" x14ac:dyDescent="0.35">
      <c r="A371" s="11" t="s">
        <v>8219</v>
      </c>
      <c r="B371" s="11">
        <v>110</v>
      </c>
      <c r="G371" s="11" t="s">
        <v>8221</v>
      </c>
      <c r="H371" s="11">
        <v>8</v>
      </c>
    </row>
    <row r="372" spans="1:8" x14ac:dyDescent="0.35">
      <c r="A372" s="11" t="s">
        <v>8219</v>
      </c>
      <c r="B372" s="11">
        <v>59</v>
      </c>
      <c r="G372" s="11" t="s">
        <v>8221</v>
      </c>
      <c r="H372" s="11">
        <v>5</v>
      </c>
    </row>
    <row r="373" spans="1:8" x14ac:dyDescent="0.35">
      <c r="A373" s="11" t="s">
        <v>8219</v>
      </c>
      <c r="B373" s="11">
        <v>62</v>
      </c>
      <c r="G373" s="11" t="s">
        <v>8221</v>
      </c>
      <c r="H373" s="11">
        <v>0</v>
      </c>
    </row>
    <row r="374" spans="1:8" x14ac:dyDescent="0.35">
      <c r="A374" s="11" t="s">
        <v>8219</v>
      </c>
      <c r="B374" s="11">
        <v>105</v>
      </c>
      <c r="G374" s="11" t="s">
        <v>8221</v>
      </c>
      <c r="H374" s="11">
        <v>2</v>
      </c>
    </row>
    <row r="375" spans="1:8" x14ac:dyDescent="0.35">
      <c r="A375" s="11" t="s">
        <v>8219</v>
      </c>
      <c r="B375" s="11">
        <v>26</v>
      </c>
      <c r="G375" s="11" t="s">
        <v>8221</v>
      </c>
      <c r="H375" s="11">
        <v>24</v>
      </c>
    </row>
    <row r="376" spans="1:8" x14ac:dyDescent="0.35">
      <c r="A376" s="11" t="s">
        <v>8219</v>
      </c>
      <c r="B376" s="11">
        <v>49</v>
      </c>
      <c r="G376" s="11" t="s">
        <v>8221</v>
      </c>
      <c r="H376" s="11">
        <v>0</v>
      </c>
    </row>
    <row r="377" spans="1:8" x14ac:dyDescent="0.35">
      <c r="A377" s="11" t="s">
        <v>8219</v>
      </c>
      <c r="B377" s="11">
        <v>68</v>
      </c>
      <c r="G377" s="11" t="s">
        <v>8221</v>
      </c>
      <c r="H377" s="11">
        <v>9</v>
      </c>
    </row>
    <row r="378" spans="1:8" x14ac:dyDescent="0.35">
      <c r="A378" s="11" t="s">
        <v>8219</v>
      </c>
      <c r="B378" s="11">
        <v>22</v>
      </c>
      <c r="G378" s="11" t="s">
        <v>8221</v>
      </c>
      <c r="H378" s="11">
        <v>0</v>
      </c>
    </row>
    <row r="379" spans="1:8" x14ac:dyDescent="0.35">
      <c r="A379" s="11" t="s">
        <v>8219</v>
      </c>
      <c r="B379" s="11">
        <v>18</v>
      </c>
      <c r="G379" s="11" t="s">
        <v>8221</v>
      </c>
      <c r="H379" s="11">
        <v>1</v>
      </c>
    </row>
    <row r="380" spans="1:8" x14ac:dyDescent="0.35">
      <c r="A380" s="11" t="s">
        <v>8219</v>
      </c>
      <c r="B380" s="11">
        <v>19</v>
      </c>
      <c r="G380" s="11" t="s">
        <v>8221</v>
      </c>
      <c r="H380" s="11">
        <v>10</v>
      </c>
    </row>
    <row r="381" spans="1:8" x14ac:dyDescent="0.35">
      <c r="A381" s="11" t="s">
        <v>8219</v>
      </c>
      <c r="B381" s="11">
        <v>99</v>
      </c>
      <c r="G381" s="11" t="s">
        <v>8221</v>
      </c>
      <c r="H381" s="11">
        <v>1</v>
      </c>
    </row>
    <row r="382" spans="1:8" x14ac:dyDescent="0.35">
      <c r="A382" s="11" t="s">
        <v>8219</v>
      </c>
      <c r="B382" s="11">
        <v>27</v>
      </c>
      <c r="G382" s="11" t="s">
        <v>8221</v>
      </c>
      <c r="H382" s="11">
        <v>0</v>
      </c>
    </row>
    <row r="383" spans="1:8" x14ac:dyDescent="0.35">
      <c r="A383" s="11" t="s">
        <v>8219</v>
      </c>
      <c r="B383" s="11">
        <v>25</v>
      </c>
      <c r="G383" s="11" t="s">
        <v>8221</v>
      </c>
      <c r="H383" s="11">
        <v>20</v>
      </c>
    </row>
    <row r="384" spans="1:8" x14ac:dyDescent="0.35">
      <c r="A384" s="11" t="s">
        <v>8219</v>
      </c>
      <c r="B384" s="11">
        <v>14</v>
      </c>
      <c r="G384" s="11" t="s">
        <v>8221</v>
      </c>
      <c r="H384" s="11">
        <v>30</v>
      </c>
    </row>
    <row r="385" spans="1:8" x14ac:dyDescent="0.35">
      <c r="A385" s="11" t="s">
        <v>8219</v>
      </c>
      <c r="B385" s="11">
        <v>35</v>
      </c>
      <c r="G385" s="11" t="s">
        <v>8221</v>
      </c>
      <c r="H385" s="11">
        <v>6</v>
      </c>
    </row>
    <row r="386" spans="1:8" x14ac:dyDescent="0.35">
      <c r="A386" s="11" t="s">
        <v>8219</v>
      </c>
      <c r="B386" s="11">
        <v>10</v>
      </c>
      <c r="G386" s="11" t="s">
        <v>8221</v>
      </c>
      <c r="H386" s="11">
        <v>15</v>
      </c>
    </row>
    <row r="387" spans="1:8" x14ac:dyDescent="0.35">
      <c r="A387" s="11" t="s">
        <v>8219</v>
      </c>
      <c r="B387" s="11">
        <v>29</v>
      </c>
      <c r="G387" s="11" t="s">
        <v>8221</v>
      </c>
      <c r="H387" s="11">
        <v>5</v>
      </c>
    </row>
    <row r="388" spans="1:8" x14ac:dyDescent="0.35">
      <c r="A388" s="11" t="s">
        <v>8219</v>
      </c>
      <c r="B388" s="11">
        <v>44</v>
      </c>
      <c r="G388" s="11" t="s">
        <v>8221</v>
      </c>
      <c r="H388" s="11">
        <v>0</v>
      </c>
    </row>
    <row r="389" spans="1:8" x14ac:dyDescent="0.35">
      <c r="A389" s="11" t="s">
        <v>8219</v>
      </c>
      <c r="B389" s="11">
        <v>17</v>
      </c>
      <c r="G389" s="11" t="s">
        <v>8221</v>
      </c>
      <c r="H389" s="11">
        <v>0</v>
      </c>
    </row>
    <row r="390" spans="1:8" x14ac:dyDescent="0.35">
      <c r="A390" s="11" t="s">
        <v>8219</v>
      </c>
      <c r="B390" s="11">
        <v>34</v>
      </c>
      <c r="G390" s="11" t="s">
        <v>8221</v>
      </c>
      <c r="H390" s="11">
        <v>28</v>
      </c>
    </row>
    <row r="391" spans="1:8" x14ac:dyDescent="0.35">
      <c r="A391" s="11" t="s">
        <v>8219</v>
      </c>
      <c r="B391" s="11">
        <v>14</v>
      </c>
      <c r="G391" s="11" t="s">
        <v>8221</v>
      </c>
      <c r="H391" s="11">
        <v>0</v>
      </c>
    </row>
    <row r="392" spans="1:8" x14ac:dyDescent="0.35">
      <c r="A392" s="11" t="s">
        <v>8219</v>
      </c>
      <c r="B392" s="11">
        <v>156</v>
      </c>
      <c r="G392" s="11" t="s">
        <v>8221</v>
      </c>
      <c r="H392" s="11">
        <v>5</v>
      </c>
    </row>
    <row r="393" spans="1:8" x14ac:dyDescent="0.35">
      <c r="A393" s="11" t="s">
        <v>8219</v>
      </c>
      <c r="B393" s="11">
        <v>128</v>
      </c>
      <c r="G393" s="11" t="s">
        <v>8221</v>
      </c>
      <c r="H393" s="11">
        <v>7</v>
      </c>
    </row>
    <row r="394" spans="1:8" x14ac:dyDescent="0.35">
      <c r="A394" s="11" t="s">
        <v>8219</v>
      </c>
      <c r="B394" s="11">
        <v>60</v>
      </c>
      <c r="G394" s="11" t="s">
        <v>8221</v>
      </c>
      <c r="H394" s="11">
        <v>30</v>
      </c>
    </row>
    <row r="395" spans="1:8" x14ac:dyDescent="0.35">
      <c r="A395" s="11" t="s">
        <v>8219</v>
      </c>
      <c r="B395" s="11">
        <v>32</v>
      </c>
      <c r="G395" s="11" t="s">
        <v>8221</v>
      </c>
      <c r="H395" s="11">
        <v>2</v>
      </c>
    </row>
    <row r="396" spans="1:8" x14ac:dyDescent="0.35">
      <c r="A396" s="11" t="s">
        <v>8219</v>
      </c>
      <c r="B396" s="11">
        <v>53</v>
      </c>
      <c r="G396" s="11" t="s">
        <v>8221</v>
      </c>
      <c r="H396" s="11">
        <v>30</v>
      </c>
    </row>
    <row r="397" spans="1:8" x14ac:dyDescent="0.35">
      <c r="A397" s="11" t="s">
        <v>8219</v>
      </c>
      <c r="B397" s="11">
        <v>184</v>
      </c>
      <c r="G397" s="11" t="s">
        <v>8221</v>
      </c>
      <c r="H397" s="11">
        <v>2</v>
      </c>
    </row>
    <row r="398" spans="1:8" x14ac:dyDescent="0.35">
      <c r="A398" s="11" t="s">
        <v>8219</v>
      </c>
      <c r="B398" s="11">
        <v>90</v>
      </c>
      <c r="G398" s="11" t="s">
        <v>8221</v>
      </c>
      <c r="H398" s="11">
        <v>0</v>
      </c>
    </row>
    <row r="399" spans="1:8" x14ac:dyDescent="0.35">
      <c r="A399" s="11" t="s">
        <v>8219</v>
      </c>
      <c r="B399" s="11">
        <v>71</v>
      </c>
      <c r="G399" s="11" t="s">
        <v>8221</v>
      </c>
      <c r="H399" s="11">
        <v>2</v>
      </c>
    </row>
    <row r="400" spans="1:8" x14ac:dyDescent="0.35">
      <c r="A400" s="11" t="s">
        <v>8219</v>
      </c>
      <c r="B400" s="11">
        <v>87</v>
      </c>
      <c r="G400" s="11" t="s">
        <v>8221</v>
      </c>
      <c r="H400" s="11">
        <v>1</v>
      </c>
    </row>
    <row r="401" spans="1:8" x14ac:dyDescent="0.35">
      <c r="A401" s="11" t="s">
        <v>8219</v>
      </c>
      <c r="B401" s="11">
        <v>28</v>
      </c>
      <c r="G401" s="11" t="s">
        <v>8221</v>
      </c>
      <c r="H401" s="11">
        <v>2</v>
      </c>
    </row>
    <row r="402" spans="1:8" x14ac:dyDescent="0.35">
      <c r="A402" s="11" t="s">
        <v>8219</v>
      </c>
      <c r="B402" s="11">
        <v>56</v>
      </c>
      <c r="G402" s="11" t="s">
        <v>8221</v>
      </c>
      <c r="H402" s="11">
        <v>14</v>
      </c>
    </row>
    <row r="403" spans="1:8" x14ac:dyDescent="0.35">
      <c r="A403" s="11" t="s">
        <v>8219</v>
      </c>
      <c r="B403" s="11">
        <v>51</v>
      </c>
      <c r="G403" s="11" t="s">
        <v>8221</v>
      </c>
      <c r="H403" s="11">
        <v>31</v>
      </c>
    </row>
    <row r="404" spans="1:8" x14ac:dyDescent="0.35">
      <c r="A404" s="11" t="s">
        <v>8219</v>
      </c>
      <c r="B404" s="11">
        <v>75</v>
      </c>
      <c r="G404" s="11" t="s">
        <v>8221</v>
      </c>
      <c r="H404" s="11">
        <v>16</v>
      </c>
    </row>
    <row r="405" spans="1:8" x14ac:dyDescent="0.35">
      <c r="A405" s="11" t="s">
        <v>8219</v>
      </c>
      <c r="B405" s="11">
        <v>38</v>
      </c>
      <c r="G405" s="11" t="s">
        <v>8221</v>
      </c>
      <c r="H405" s="11">
        <v>12</v>
      </c>
    </row>
    <row r="406" spans="1:8" x14ac:dyDescent="0.35">
      <c r="A406" s="11" t="s">
        <v>8219</v>
      </c>
      <c r="B406" s="11">
        <v>18</v>
      </c>
      <c r="G406" s="11" t="s">
        <v>8221</v>
      </c>
      <c r="H406" s="11">
        <v>96</v>
      </c>
    </row>
    <row r="407" spans="1:8" x14ac:dyDescent="0.35">
      <c r="A407" s="11" t="s">
        <v>8219</v>
      </c>
      <c r="B407" s="11">
        <v>54</v>
      </c>
      <c r="G407" s="11" t="s">
        <v>8221</v>
      </c>
      <c r="H407" s="11">
        <v>16</v>
      </c>
    </row>
    <row r="408" spans="1:8" x14ac:dyDescent="0.35">
      <c r="A408" s="11" t="s">
        <v>8219</v>
      </c>
      <c r="B408" s="11">
        <v>71</v>
      </c>
      <c r="G408" s="11" t="s">
        <v>8221</v>
      </c>
      <c r="H408" s="11">
        <v>5</v>
      </c>
    </row>
    <row r="409" spans="1:8" x14ac:dyDescent="0.35">
      <c r="A409" s="11" t="s">
        <v>8219</v>
      </c>
      <c r="B409" s="11">
        <v>57</v>
      </c>
      <c r="G409" s="11" t="s">
        <v>8221</v>
      </c>
      <c r="H409" s="11">
        <v>0</v>
      </c>
    </row>
    <row r="410" spans="1:8" x14ac:dyDescent="0.35">
      <c r="A410" s="11" t="s">
        <v>8219</v>
      </c>
      <c r="B410" s="11">
        <v>43</v>
      </c>
      <c r="G410" s="11" t="s">
        <v>8221</v>
      </c>
      <c r="H410" s="11">
        <v>8</v>
      </c>
    </row>
    <row r="411" spans="1:8" x14ac:dyDescent="0.35">
      <c r="A411" s="11" t="s">
        <v>8219</v>
      </c>
      <c r="B411" s="11">
        <v>52</v>
      </c>
      <c r="G411" s="11" t="s">
        <v>8221</v>
      </c>
      <c r="H411" s="11">
        <v>7</v>
      </c>
    </row>
    <row r="412" spans="1:8" x14ac:dyDescent="0.35">
      <c r="A412" s="11" t="s">
        <v>8219</v>
      </c>
      <c r="B412" s="11">
        <v>27</v>
      </c>
      <c r="G412" s="11" t="s">
        <v>8221</v>
      </c>
      <c r="H412" s="11">
        <v>24</v>
      </c>
    </row>
    <row r="413" spans="1:8" x14ac:dyDescent="0.35">
      <c r="A413" s="11" t="s">
        <v>8219</v>
      </c>
      <c r="B413" s="11">
        <v>12</v>
      </c>
      <c r="G413" s="11" t="s">
        <v>8221</v>
      </c>
      <c r="H413" s="11">
        <v>121</v>
      </c>
    </row>
    <row r="414" spans="1:8" x14ac:dyDescent="0.35">
      <c r="A414" s="11" t="s">
        <v>8219</v>
      </c>
      <c r="B414" s="11">
        <v>33</v>
      </c>
      <c r="G414" s="11" t="s">
        <v>8221</v>
      </c>
      <c r="H414" s="11">
        <v>196</v>
      </c>
    </row>
    <row r="415" spans="1:8" x14ac:dyDescent="0.35">
      <c r="A415" s="11" t="s">
        <v>8219</v>
      </c>
      <c r="B415" s="11">
        <v>96</v>
      </c>
      <c r="G415" s="11" t="s">
        <v>8221</v>
      </c>
      <c r="H415" s="11">
        <v>5</v>
      </c>
    </row>
    <row r="416" spans="1:8" x14ac:dyDescent="0.35">
      <c r="A416" s="11" t="s">
        <v>8219</v>
      </c>
      <c r="B416" s="11">
        <v>28</v>
      </c>
      <c r="G416" s="11" t="s">
        <v>8221</v>
      </c>
      <c r="H416" s="11">
        <v>73</v>
      </c>
    </row>
    <row r="417" spans="1:8" x14ac:dyDescent="0.35">
      <c r="A417" s="11" t="s">
        <v>8219</v>
      </c>
      <c r="B417" s="11">
        <v>43</v>
      </c>
      <c r="G417" s="11" t="s">
        <v>8221</v>
      </c>
      <c r="H417" s="11">
        <v>93</v>
      </c>
    </row>
    <row r="418" spans="1:8" x14ac:dyDescent="0.35">
      <c r="A418" s="11" t="s">
        <v>8219</v>
      </c>
      <c r="B418" s="11">
        <v>205</v>
      </c>
      <c r="G418" s="11" t="s">
        <v>8221</v>
      </c>
      <c r="H418" s="11">
        <v>17</v>
      </c>
    </row>
    <row r="419" spans="1:8" x14ac:dyDescent="0.35">
      <c r="A419" s="11" t="s">
        <v>8219</v>
      </c>
      <c r="B419" s="11">
        <v>23</v>
      </c>
      <c r="G419" s="11" t="s">
        <v>8221</v>
      </c>
      <c r="H419" s="11">
        <v>7</v>
      </c>
    </row>
    <row r="420" spans="1:8" x14ac:dyDescent="0.35">
      <c r="A420" s="11" t="s">
        <v>8219</v>
      </c>
      <c r="B420" s="11">
        <v>19</v>
      </c>
      <c r="G420" s="11" t="s">
        <v>8221</v>
      </c>
      <c r="H420" s="11">
        <v>17</v>
      </c>
    </row>
    <row r="421" spans="1:8" x14ac:dyDescent="0.35">
      <c r="A421" s="11" t="s">
        <v>8219</v>
      </c>
      <c r="B421" s="11">
        <v>14</v>
      </c>
      <c r="G421" s="11" t="s">
        <v>8221</v>
      </c>
      <c r="H421" s="11">
        <v>171</v>
      </c>
    </row>
    <row r="422" spans="1:8" x14ac:dyDescent="0.35">
      <c r="A422" s="11" t="s">
        <v>8219</v>
      </c>
      <c r="B422" s="11">
        <v>38</v>
      </c>
      <c r="G422" s="11" t="s">
        <v>8221</v>
      </c>
      <c r="H422" s="11">
        <v>188</v>
      </c>
    </row>
    <row r="423" spans="1:8" x14ac:dyDescent="0.35">
      <c r="A423" s="11" t="s">
        <v>8219</v>
      </c>
      <c r="B423" s="11">
        <v>78</v>
      </c>
      <c r="G423" s="11" t="s">
        <v>8221</v>
      </c>
      <c r="H423" s="11">
        <v>110</v>
      </c>
    </row>
    <row r="424" spans="1:8" x14ac:dyDescent="0.35">
      <c r="A424" s="11" t="s">
        <v>8219</v>
      </c>
      <c r="B424" s="11">
        <v>69</v>
      </c>
      <c r="G424" s="11" t="s">
        <v>8221</v>
      </c>
      <c r="H424" s="11">
        <v>37</v>
      </c>
    </row>
    <row r="425" spans="1:8" x14ac:dyDescent="0.35">
      <c r="A425" s="11" t="s">
        <v>8219</v>
      </c>
      <c r="B425" s="11">
        <v>33</v>
      </c>
      <c r="G425" s="11" t="s">
        <v>8221</v>
      </c>
      <c r="H425" s="11">
        <v>9</v>
      </c>
    </row>
    <row r="426" spans="1:8" x14ac:dyDescent="0.35">
      <c r="A426" s="11" t="s">
        <v>8219</v>
      </c>
      <c r="B426" s="11">
        <v>54</v>
      </c>
      <c r="G426" s="11" t="s">
        <v>8221</v>
      </c>
      <c r="H426" s="11">
        <v>29</v>
      </c>
    </row>
    <row r="427" spans="1:8" x14ac:dyDescent="0.35">
      <c r="A427" s="11" t="s">
        <v>8219</v>
      </c>
      <c r="B427" s="11">
        <v>99</v>
      </c>
      <c r="G427" s="11" t="s">
        <v>8221</v>
      </c>
      <c r="H427" s="11">
        <v>6</v>
      </c>
    </row>
    <row r="428" spans="1:8" x14ac:dyDescent="0.35">
      <c r="A428" s="11" t="s">
        <v>8219</v>
      </c>
      <c r="B428" s="11">
        <v>49</v>
      </c>
      <c r="G428" s="11" t="s">
        <v>8221</v>
      </c>
      <c r="H428" s="11">
        <v>30</v>
      </c>
    </row>
    <row r="429" spans="1:8" x14ac:dyDescent="0.35">
      <c r="A429" s="11" t="s">
        <v>8219</v>
      </c>
      <c r="B429" s="11">
        <v>11</v>
      </c>
      <c r="G429" s="11" t="s">
        <v>8221</v>
      </c>
      <c r="H429" s="11">
        <v>81</v>
      </c>
    </row>
    <row r="430" spans="1:8" x14ac:dyDescent="0.35">
      <c r="A430" s="11" t="s">
        <v>8219</v>
      </c>
      <c r="B430" s="11">
        <v>38</v>
      </c>
      <c r="G430" s="11" t="s">
        <v>8221</v>
      </c>
      <c r="H430" s="11">
        <v>4</v>
      </c>
    </row>
    <row r="431" spans="1:8" x14ac:dyDescent="0.35">
      <c r="A431" s="11" t="s">
        <v>8219</v>
      </c>
      <c r="B431" s="11">
        <v>16</v>
      </c>
      <c r="G431" s="11" t="s">
        <v>8221</v>
      </c>
      <c r="H431" s="11">
        <v>11</v>
      </c>
    </row>
    <row r="432" spans="1:8" x14ac:dyDescent="0.35">
      <c r="A432" s="11" t="s">
        <v>8219</v>
      </c>
      <c r="B432" s="11">
        <v>32</v>
      </c>
      <c r="G432" s="11" t="s">
        <v>8221</v>
      </c>
      <c r="H432" s="11">
        <v>14</v>
      </c>
    </row>
    <row r="433" spans="1:8" x14ac:dyDescent="0.35">
      <c r="A433" s="11" t="s">
        <v>8219</v>
      </c>
      <c r="B433" s="11">
        <v>20</v>
      </c>
      <c r="G433" s="11" t="s">
        <v>8221</v>
      </c>
      <c r="H433" s="11">
        <v>5</v>
      </c>
    </row>
    <row r="434" spans="1:8" x14ac:dyDescent="0.35">
      <c r="A434" s="11" t="s">
        <v>8219</v>
      </c>
      <c r="B434" s="11">
        <v>154</v>
      </c>
      <c r="G434" s="11" t="s">
        <v>8221</v>
      </c>
      <c r="H434" s="11">
        <v>45</v>
      </c>
    </row>
    <row r="435" spans="1:8" x14ac:dyDescent="0.35">
      <c r="A435" s="11" t="s">
        <v>8219</v>
      </c>
      <c r="B435" s="11">
        <v>41</v>
      </c>
      <c r="G435" s="11" t="s">
        <v>8221</v>
      </c>
      <c r="H435" s="11">
        <v>8</v>
      </c>
    </row>
    <row r="436" spans="1:8" x14ac:dyDescent="0.35">
      <c r="A436" s="11" t="s">
        <v>8219</v>
      </c>
      <c r="B436" s="11">
        <v>75</v>
      </c>
      <c r="G436" s="11" t="s">
        <v>8221</v>
      </c>
      <c r="H436" s="11">
        <v>3</v>
      </c>
    </row>
    <row r="437" spans="1:8" x14ac:dyDescent="0.35">
      <c r="A437" s="11" t="s">
        <v>8219</v>
      </c>
      <c r="B437" s="11">
        <v>40</v>
      </c>
      <c r="G437" s="11" t="s">
        <v>8221</v>
      </c>
      <c r="H437" s="11">
        <v>24</v>
      </c>
    </row>
    <row r="438" spans="1:8" x14ac:dyDescent="0.35">
      <c r="A438" s="11" t="s">
        <v>8219</v>
      </c>
      <c r="B438" s="11">
        <v>46</v>
      </c>
      <c r="G438" s="11" t="s">
        <v>8221</v>
      </c>
      <c r="H438" s="11">
        <v>18</v>
      </c>
    </row>
    <row r="439" spans="1:8" x14ac:dyDescent="0.35">
      <c r="A439" s="11" t="s">
        <v>8219</v>
      </c>
      <c r="B439" s="11">
        <v>62</v>
      </c>
      <c r="G439" s="11" t="s">
        <v>8221</v>
      </c>
      <c r="H439" s="11">
        <v>12</v>
      </c>
    </row>
    <row r="440" spans="1:8" x14ac:dyDescent="0.35">
      <c r="A440" s="11" t="s">
        <v>8219</v>
      </c>
      <c r="B440" s="11">
        <v>61</v>
      </c>
      <c r="G440" s="11" t="s">
        <v>8221</v>
      </c>
      <c r="H440" s="11">
        <v>123</v>
      </c>
    </row>
    <row r="441" spans="1:8" x14ac:dyDescent="0.35">
      <c r="A441" s="11" t="s">
        <v>8219</v>
      </c>
      <c r="B441" s="11">
        <v>96</v>
      </c>
      <c r="G441" s="11" t="s">
        <v>8221</v>
      </c>
      <c r="H441" s="11">
        <v>96</v>
      </c>
    </row>
    <row r="442" spans="1:8" x14ac:dyDescent="0.35">
      <c r="A442" s="11" t="s">
        <v>8219</v>
      </c>
      <c r="B442" s="11">
        <v>190</v>
      </c>
      <c r="G442" s="11" t="s">
        <v>8221</v>
      </c>
      <c r="H442" s="11">
        <v>31</v>
      </c>
    </row>
    <row r="443" spans="1:8" x14ac:dyDescent="0.35">
      <c r="A443" s="11" t="s">
        <v>8219</v>
      </c>
      <c r="B443" s="11">
        <v>94</v>
      </c>
      <c r="G443" s="11" t="s">
        <v>8221</v>
      </c>
      <c r="H443" s="11">
        <v>4</v>
      </c>
    </row>
    <row r="444" spans="1:8" x14ac:dyDescent="0.35">
      <c r="A444" s="11" t="s">
        <v>8219</v>
      </c>
      <c r="B444" s="11">
        <v>39</v>
      </c>
      <c r="G444" s="11" t="s">
        <v>8221</v>
      </c>
      <c r="H444" s="11">
        <v>3</v>
      </c>
    </row>
    <row r="445" spans="1:8" x14ac:dyDescent="0.35">
      <c r="A445" s="11" t="s">
        <v>8219</v>
      </c>
      <c r="B445" s="11">
        <v>127</v>
      </c>
      <c r="G445" s="11" t="s">
        <v>8221</v>
      </c>
      <c r="H445" s="11">
        <v>179</v>
      </c>
    </row>
    <row r="446" spans="1:8" x14ac:dyDescent="0.35">
      <c r="A446" s="11" t="s">
        <v>8219</v>
      </c>
      <c r="B446" s="11">
        <v>159</v>
      </c>
      <c r="G446" s="11" t="s">
        <v>8221</v>
      </c>
      <c r="H446" s="11">
        <v>3</v>
      </c>
    </row>
    <row r="447" spans="1:8" x14ac:dyDescent="0.35">
      <c r="A447" s="11" t="s">
        <v>8219</v>
      </c>
      <c r="B447" s="11">
        <v>177</v>
      </c>
      <c r="G447" s="11" t="s">
        <v>8221</v>
      </c>
      <c r="H447" s="11">
        <v>23</v>
      </c>
    </row>
    <row r="448" spans="1:8" x14ac:dyDescent="0.35">
      <c r="A448" s="11" t="s">
        <v>8219</v>
      </c>
      <c r="B448" s="11">
        <v>47</v>
      </c>
      <c r="G448" s="11" t="s">
        <v>8221</v>
      </c>
      <c r="H448" s="11">
        <v>23</v>
      </c>
    </row>
    <row r="449" spans="1:8" x14ac:dyDescent="0.35">
      <c r="A449" s="11" t="s">
        <v>8219</v>
      </c>
      <c r="B449" s="11">
        <v>1</v>
      </c>
      <c r="G449" s="11" t="s">
        <v>8221</v>
      </c>
      <c r="H449" s="11">
        <v>41</v>
      </c>
    </row>
    <row r="450" spans="1:8" x14ac:dyDescent="0.35">
      <c r="A450" s="11" t="s">
        <v>8219</v>
      </c>
      <c r="B450" s="11">
        <v>16</v>
      </c>
      <c r="G450" s="11" t="s">
        <v>8221</v>
      </c>
      <c r="H450" s="11">
        <v>0</v>
      </c>
    </row>
    <row r="451" spans="1:8" x14ac:dyDescent="0.35">
      <c r="A451" s="11" t="s">
        <v>8219</v>
      </c>
      <c r="B451" s="11">
        <v>115</v>
      </c>
      <c r="G451" s="11" t="s">
        <v>8221</v>
      </c>
      <c r="H451" s="11">
        <v>32</v>
      </c>
    </row>
    <row r="452" spans="1:8" x14ac:dyDescent="0.35">
      <c r="A452" s="11" t="s">
        <v>8219</v>
      </c>
      <c r="B452" s="11">
        <v>133</v>
      </c>
      <c r="G452" s="11" t="s">
        <v>8221</v>
      </c>
      <c r="H452" s="11">
        <v>2</v>
      </c>
    </row>
    <row r="453" spans="1:8" x14ac:dyDescent="0.35">
      <c r="A453" s="11" t="s">
        <v>8219</v>
      </c>
      <c r="B453" s="11">
        <v>70</v>
      </c>
      <c r="G453" s="11" t="s">
        <v>8221</v>
      </c>
      <c r="H453" s="11">
        <v>7</v>
      </c>
    </row>
    <row r="454" spans="1:8" x14ac:dyDescent="0.35">
      <c r="A454" s="11" t="s">
        <v>8219</v>
      </c>
      <c r="B454" s="11">
        <v>62</v>
      </c>
      <c r="G454" s="11" t="s">
        <v>8221</v>
      </c>
      <c r="H454" s="11">
        <v>4</v>
      </c>
    </row>
    <row r="455" spans="1:8" x14ac:dyDescent="0.35">
      <c r="A455" s="11" t="s">
        <v>8219</v>
      </c>
      <c r="B455" s="11">
        <v>10</v>
      </c>
      <c r="G455" s="11" t="s">
        <v>8221</v>
      </c>
      <c r="H455" s="11">
        <v>196</v>
      </c>
    </row>
    <row r="456" spans="1:8" x14ac:dyDescent="0.35">
      <c r="A456" s="11" t="s">
        <v>8219</v>
      </c>
      <c r="B456" s="11">
        <v>499</v>
      </c>
      <c r="G456" s="11" t="s">
        <v>8221</v>
      </c>
      <c r="H456" s="11">
        <v>11</v>
      </c>
    </row>
    <row r="457" spans="1:8" x14ac:dyDescent="0.35">
      <c r="A457" s="11" t="s">
        <v>8219</v>
      </c>
      <c r="B457" s="11">
        <v>47</v>
      </c>
      <c r="G457" s="11" t="s">
        <v>8221</v>
      </c>
      <c r="H457" s="11">
        <v>9</v>
      </c>
    </row>
    <row r="458" spans="1:8" x14ac:dyDescent="0.35">
      <c r="A458" s="11" t="s">
        <v>8219</v>
      </c>
      <c r="B458" s="11">
        <v>28</v>
      </c>
      <c r="G458" s="11" t="s">
        <v>8221</v>
      </c>
      <c r="H458" s="11">
        <v>5</v>
      </c>
    </row>
    <row r="459" spans="1:8" x14ac:dyDescent="0.35">
      <c r="A459" s="11" t="s">
        <v>8219</v>
      </c>
      <c r="B459" s="11">
        <v>24</v>
      </c>
      <c r="G459" s="11" t="s">
        <v>8221</v>
      </c>
      <c r="H459" s="11">
        <v>8</v>
      </c>
    </row>
    <row r="460" spans="1:8" x14ac:dyDescent="0.35">
      <c r="A460" s="11" t="s">
        <v>8219</v>
      </c>
      <c r="B460" s="11">
        <v>76</v>
      </c>
      <c r="G460" s="11" t="s">
        <v>8221</v>
      </c>
      <c r="H460" s="11">
        <v>229</v>
      </c>
    </row>
    <row r="461" spans="1:8" x14ac:dyDescent="0.35">
      <c r="A461" s="11" t="s">
        <v>8219</v>
      </c>
      <c r="B461" s="11">
        <v>98</v>
      </c>
      <c r="G461" s="11" t="s">
        <v>8221</v>
      </c>
      <c r="H461" s="11">
        <v>40</v>
      </c>
    </row>
    <row r="462" spans="1:8" x14ac:dyDescent="0.35">
      <c r="A462" s="11" t="s">
        <v>8219</v>
      </c>
      <c r="B462" s="11">
        <v>30</v>
      </c>
      <c r="G462" s="11" t="s">
        <v>8221</v>
      </c>
      <c r="H462" s="11">
        <v>123</v>
      </c>
    </row>
    <row r="463" spans="1:8" x14ac:dyDescent="0.35">
      <c r="A463" s="11" t="s">
        <v>8219</v>
      </c>
      <c r="B463" s="11">
        <v>478</v>
      </c>
      <c r="G463" s="11" t="s">
        <v>8221</v>
      </c>
      <c r="H463" s="11">
        <v>5</v>
      </c>
    </row>
    <row r="464" spans="1:8" x14ac:dyDescent="0.35">
      <c r="A464" s="11" t="s">
        <v>8219</v>
      </c>
      <c r="B464" s="11">
        <v>74</v>
      </c>
      <c r="G464" s="11" t="s">
        <v>8221</v>
      </c>
      <c r="H464" s="11">
        <v>148</v>
      </c>
    </row>
    <row r="465" spans="1:8" x14ac:dyDescent="0.35">
      <c r="A465" s="11" t="s">
        <v>8219</v>
      </c>
      <c r="B465" s="11">
        <v>131</v>
      </c>
      <c r="G465" s="11" t="s">
        <v>8221</v>
      </c>
      <c r="H465" s="11">
        <v>10</v>
      </c>
    </row>
    <row r="466" spans="1:8" x14ac:dyDescent="0.35">
      <c r="A466" s="11" t="s">
        <v>8219</v>
      </c>
      <c r="B466" s="11">
        <v>61</v>
      </c>
      <c r="G466" s="11" t="s">
        <v>8221</v>
      </c>
      <c r="H466" s="11">
        <v>4</v>
      </c>
    </row>
    <row r="467" spans="1:8" x14ac:dyDescent="0.35">
      <c r="A467" s="11" t="s">
        <v>8219</v>
      </c>
      <c r="B467" s="11">
        <v>1071</v>
      </c>
      <c r="G467" s="11" t="s">
        <v>8221</v>
      </c>
      <c r="H467" s="11">
        <v>21</v>
      </c>
    </row>
    <row r="468" spans="1:8" x14ac:dyDescent="0.35">
      <c r="A468" s="11" t="s">
        <v>8219</v>
      </c>
      <c r="B468" s="11">
        <v>122</v>
      </c>
      <c r="G468" s="11" t="s">
        <v>8221</v>
      </c>
      <c r="H468" s="11">
        <v>2</v>
      </c>
    </row>
    <row r="469" spans="1:8" x14ac:dyDescent="0.35">
      <c r="A469" s="11" t="s">
        <v>8219</v>
      </c>
      <c r="B469" s="11">
        <v>111</v>
      </c>
      <c r="G469" s="11" t="s">
        <v>8221</v>
      </c>
      <c r="H469" s="11">
        <v>0</v>
      </c>
    </row>
    <row r="470" spans="1:8" x14ac:dyDescent="0.35">
      <c r="A470" s="11" t="s">
        <v>8219</v>
      </c>
      <c r="B470" s="11">
        <v>255</v>
      </c>
      <c r="G470" s="11" t="s">
        <v>8221</v>
      </c>
      <c r="H470" s="11">
        <v>4</v>
      </c>
    </row>
    <row r="471" spans="1:8" x14ac:dyDescent="0.35">
      <c r="A471" s="11" t="s">
        <v>8219</v>
      </c>
      <c r="B471" s="11">
        <v>141</v>
      </c>
      <c r="G471" s="11" t="s">
        <v>8221</v>
      </c>
      <c r="H471" s="11">
        <v>1</v>
      </c>
    </row>
    <row r="472" spans="1:8" x14ac:dyDescent="0.35">
      <c r="A472" s="11" t="s">
        <v>8219</v>
      </c>
      <c r="B472" s="11">
        <v>159</v>
      </c>
      <c r="G472" s="11" t="s">
        <v>8221</v>
      </c>
      <c r="H472" s="11">
        <v>30</v>
      </c>
    </row>
    <row r="473" spans="1:8" x14ac:dyDescent="0.35">
      <c r="A473" s="11" t="s">
        <v>8219</v>
      </c>
      <c r="B473" s="11">
        <v>99</v>
      </c>
      <c r="G473" s="11" t="s">
        <v>8221</v>
      </c>
      <c r="H473" s="11">
        <v>3</v>
      </c>
    </row>
    <row r="474" spans="1:8" x14ac:dyDescent="0.35">
      <c r="A474" s="11" t="s">
        <v>8219</v>
      </c>
      <c r="B474" s="11">
        <v>96</v>
      </c>
      <c r="G474" s="11" t="s">
        <v>8221</v>
      </c>
      <c r="H474" s="11">
        <v>975</v>
      </c>
    </row>
    <row r="475" spans="1:8" x14ac:dyDescent="0.35">
      <c r="A475" s="11" t="s">
        <v>8219</v>
      </c>
      <c r="B475" s="11">
        <v>27</v>
      </c>
      <c r="G475" s="11" t="s">
        <v>8221</v>
      </c>
      <c r="H475" s="11">
        <v>167</v>
      </c>
    </row>
    <row r="476" spans="1:8" x14ac:dyDescent="0.35">
      <c r="A476" s="11" t="s">
        <v>8219</v>
      </c>
      <c r="B476" s="11">
        <v>166</v>
      </c>
      <c r="G476" s="11" t="s">
        <v>8221</v>
      </c>
      <c r="H476" s="11">
        <v>5</v>
      </c>
    </row>
    <row r="477" spans="1:8" x14ac:dyDescent="0.35">
      <c r="A477" s="11" t="s">
        <v>8219</v>
      </c>
      <c r="B477" s="11">
        <v>76</v>
      </c>
      <c r="G477" s="11" t="s">
        <v>8221</v>
      </c>
      <c r="H477" s="11">
        <v>18</v>
      </c>
    </row>
    <row r="478" spans="1:8" x14ac:dyDescent="0.35">
      <c r="A478" s="11" t="s">
        <v>8219</v>
      </c>
      <c r="B478" s="11">
        <v>211</v>
      </c>
      <c r="G478" s="11" t="s">
        <v>8221</v>
      </c>
      <c r="H478" s="11">
        <v>98</v>
      </c>
    </row>
    <row r="479" spans="1:8" x14ac:dyDescent="0.35">
      <c r="A479" s="11" t="s">
        <v>8219</v>
      </c>
      <c r="B479" s="11">
        <v>21</v>
      </c>
      <c r="G479" s="11" t="s">
        <v>8221</v>
      </c>
      <c r="H479" s="11">
        <v>4</v>
      </c>
    </row>
    <row r="480" spans="1:8" x14ac:dyDescent="0.35">
      <c r="A480" s="11" t="s">
        <v>8219</v>
      </c>
      <c r="B480" s="11">
        <v>61</v>
      </c>
      <c r="G480" s="11" t="s">
        <v>8221</v>
      </c>
      <c r="H480" s="11">
        <v>3</v>
      </c>
    </row>
    <row r="481" spans="1:8" x14ac:dyDescent="0.35">
      <c r="A481" s="11" t="s">
        <v>8219</v>
      </c>
      <c r="B481" s="11">
        <v>30</v>
      </c>
      <c r="G481" s="11" t="s">
        <v>8221</v>
      </c>
      <c r="H481" s="11">
        <v>1</v>
      </c>
    </row>
    <row r="482" spans="1:8" x14ac:dyDescent="0.35">
      <c r="A482" s="11" t="s">
        <v>8219</v>
      </c>
      <c r="B482" s="11">
        <v>375</v>
      </c>
      <c r="G482" s="11" t="s">
        <v>8221</v>
      </c>
      <c r="H482" s="11">
        <v>0</v>
      </c>
    </row>
    <row r="483" spans="1:8" x14ac:dyDescent="0.35">
      <c r="A483" s="11" t="s">
        <v>8219</v>
      </c>
      <c r="B483" s="11">
        <v>111</v>
      </c>
      <c r="G483" s="11" t="s">
        <v>8221</v>
      </c>
      <c r="H483" s="11">
        <v>9</v>
      </c>
    </row>
    <row r="484" spans="1:8" x14ac:dyDescent="0.35">
      <c r="A484" s="11" t="s">
        <v>8219</v>
      </c>
      <c r="B484" s="11">
        <v>123</v>
      </c>
      <c r="G484" s="11" t="s">
        <v>8221</v>
      </c>
      <c r="H484" s="11">
        <v>2</v>
      </c>
    </row>
    <row r="485" spans="1:8" x14ac:dyDescent="0.35">
      <c r="A485" s="11" t="s">
        <v>8219</v>
      </c>
      <c r="B485" s="11">
        <v>70</v>
      </c>
      <c r="G485" s="11" t="s">
        <v>8221</v>
      </c>
      <c r="H485" s="11">
        <v>0</v>
      </c>
    </row>
    <row r="486" spans="1:8" x14ac:dyDescent="0.35">
      <c r="A486" s="11" t="s">
        <v>8219</v>
      </c>
      <c r="B486" s="11">
        <v>85</v>
      </c>
      <c r="G486" s="11" t="s">
        <v>8221</v>
      </c>
      <c r="H486" s="11">
        <v>147</v>
      </c>
    </row>
    <row r="487" spans="1:8" x14ac:dyDescent="0.35">
      <c r="A487" s="11" t="s">
        <v>8219</v>
      </c>
      <c r="B487" s="11">
        <v>86</v>
      </c>
      <c r="G487" s="11" t="s">
        <v>8221</v>
      </c>
      <c r="H487" s="11">
        <v>49</v>
      </c>
    </row>
    <row r="488" spans="1:8" x14ac:dyDescent="0.35">
      <c r="A488" s="11" t="s">
        <v>8219</v>
      </c>
      <c r="B488" s="11">
        <v>13</v>
      </c>
      <c r="G488" s="11" t="s">
        <v>8221</v>
      </c>
      <c r="H488" s="11">
        <v>1</v>
      </c>
    </row>
    <row r="489" spans="1:8" x14ac:dyDescent="0.35">
      <c r="A489" s="11" t="s">
        <v>8219</v>
      </c>
      <c r="B489" s="11">
        <v>33</v>
      </c>
      <c r="G489" s="11" t="s">
        <v>8221</v>
      </c>
      <c r="H489" s="11">
        <v>2</v>
      </c>
    </row>
    <row r="490" spans="1:8" x14ac:dyDescent="0.35">
      <c r="A490" s="11" t="s">
        <v>8219</v>
      </c>
      <c r="B490" s="11">
        <v>15</v>
      </c>
      <c r="G490" s="11" t="s">
        <v>8221</v>
      </c>
      <c r="H490" s="11">
        <v>7</v>
      </c>
    </row>
    <row r="491" spans="1:8" x14ac:dyDescent="0.35">
      <c r="A491" s="11" t="s">
        <v>8219</v>
      </c>
      <c r="B491" s="11">
        <v>273</v>
      </c>
      <c r="G491" s="11" t="s">
        <v>8221</v>
      </c>
      <c r="H491" s="11">
        <v>4</v>
      </c>
    </row>
    <row r="492" spans="1:8" x14ac:dyDescent="0.35">
      <c r="A492" s="11" t="s">
        <v>8219</v>
      </c>
      <c r="B492" s="11">
        <v>714</v>
      </c>
      <c r="G492" s="11" t="s">
        <v>8221</v>
      </c>
      <c r="H492" s="11">
        <v>27</v>
      </c>
    </row>
    <row r="493" spans="1:8" x14ac:dyDescent="0.35">
      <c r="A493" s="11" t="s">
        <v>8219</v>
      </c>
      <c r="B493" s="11">
        <v>170</v>
      </c>
      <c r="G493" s="11" t="s">
        <v>8221</v>
      </c>
      <c r="H493" s="11">
        <v>94</v>
      </c>
    </row>
    <row r="494" spans="1:8" x14ac:dyDescent="0.35">
      <c r="A494" s="11" t="s">
        <v>8219</v>
      </c>
      <c r="B494" s="11">
        <v>512</v>
      </c>
      <c r="G494" s="11" t="s">
        <v>8221</v>
      </c>
      <c r="H494" s="11">
        <v>29</v>
      </c>
    </row>
    <row r="495" spans="1:8" x14ac:dyDescent="0.35">
      <c r="A495" s="11" t="s">
        <v>8219</v>
      </c>
      <c r="B495" s="11">
        <v>314</v>
      </c>
      <c r="G495" s="11" t="s">
        <v>8221</v>
      </c>
      <c r="H495" s="11">
        <v>7</v>
      </c>
    </row>
    <row r="496" spans="1:8" x14ac:dyDescent="0.35">
      <c r="A496" s="11" t="s">
        <v>8219</v>
      </c>
      <c r="B496" s="11">
        <v>167</v>
      </c>
      <c r="G496" s="11" t="s">
        <v>8221</v>
      </c>
      <c r="H496" s="11">
        <v>22</v>
      </c>
    </row>
    <row r="497" spans="1:8" x14ac:dyDescent="0.35">
      <c r="A497" s="11" t="s">
        <v>8219</v>
      </c>
      <c r="B497" s="11">
        <v>9</v>
      </c>
      <c r="G497" s="11" t="s">
        <v>8221</v>
      </c>
      <c r="H497" s="11">
        <v>1</v>
      </c>
    </row>
    <row r="498" spans="1:8" x14ac:dyDescent="0.35">
      <c r="A498" s="11" t="s">
        <v>8219</v>
      </c>
      <c r="B498" s="11">
        <v>103</v>
      </c>
      <c r="G498" s="11" t="s">
        <v>8221</v>
      </c>
      <c r="H498" s="11">
        <v>10</v>
      </c>
    </row>
    <row r="499" spans="1:8" x14ac:dyDescent="0.35">
      <c r="A499" s="11" t="s">
        <v>8219</v>
      </c>
      <c r="B499" s="11">
        <v>111</v>
      </c>
      <c r="G499" s="11" t="s">
        <v>8221</v>
      </c>
      <c r="H499" s="11">
        <v>6</v>
      </c>
    </row>
    <row r="500" spans="1:8" x14ac:dyDescent="0.35">
      <c r="A500" s="11" t="s">
        <v>8219</v>
      </c>
      <c r="B500" s="11">
        <v>271</v>
      </c>
      <c r="G500" s="11" t="s">
        <v>8221</v>
      </c>
      <c r="H500" s="11">
        <v>24</v>
      </c>
    </row>
    <row r="501" spans="1:8" x14ac:dyDescent="0.35">
      <c r="A501" s="11" t="s">
        <v>8219</v>
      </c>
      <c r="B501" s="11">
        <v>101</v>
      </c>
      <c r="G501" s="11" t="s">
        <v>8221</v>
      </c>
      <c r="H501" s="11">
        <v>15</v>
      </c>
    </row>
    <row r="502" spans="1:8" x14ac:dyDescent="0.35">
      <c r="A502" s="11" t="s">
        <v>8219</v>
      </c>
      <c r="B502" s="11">
        <v>57</v>
      </c>
      <c r="G502" s="11" t="s">
        <v>8221</v>
      </c>
      <c r="H502" s="11">
        <v>37</v>
      </c>
    </row>
    <row r="503" spans="1:8" x14ac:dyDescent="0.35">
      <c r="A503" s="11" t="s">
        <v>8219</v>
      </c>
      <c r="B503" s="11">
        <v>62</v>
      </c>
      <c r="G503" s="11" t="s">
        <v>8221</v>
      </c>
      <c r="H503" s="11">
        <v>20</v>
      </c>
    </row>
    <row r="504" spans="1:8" x14ac:dyDescent="0.35">
      <c r="A504" s="11" t="s">
        <v>8219</v>
      </c>
      <c r="B504" s="11">
        <v>32</v>
      </c>
      <c r="G504" s="11" t="s">
        <v>8221</v>
      </c>
      <c r="H504" s="11">
        <v>7</v>
      </c>
    </row>
    <row r="505" spans="1:8" x14ac:dyDescent="0.35">
      <c r="A505" s="11" t="s">
        <v>8219</v>
      </c>
      <c r="B505" s="11">
        <v>141</v>
      </c>
      <c r="G505" s="11" t="s">
        <v>8221</v>
      </c>
      <c r="H505" s="11">
        <v>0</v>
      </c>
    </row>
    <row r="506" spans="1:8" x14ac:dyDescent="0.35">
      <c r="A506" s="11" t="s">
        <v>8219</v>
      </c>
      <c r="B506" s="11">
        <v>75</v>
      </c>
      <c r="G506" s="11" t="s">
        <v>8221</v>
      </c>
      <c r="H506" s="11">
        <v>21</v>
      </c>
    </row>
    <row r="507" spans="1:8" x14ac:dyDescent="0.35">
      <c r="A507" s="11" t="s">
        <v>8219</v>
      </c>
      <c r="B507" s="11">
        <v>46</v>
      </c>
      <c r="G507" s="11" t="s">
        <v>8221</v>
      </c>
      <c r="H507" s="11">
        <v>3</v>
      </c>
    </row>
    <row r="508" spans="1:8" x14ac:dyDescent="0.35">
      <c r="A508" s="11" t="s">
        <v>8219</v>
      </c>
      <c r="B508" s="11">
        <v>103</v>
      </c>
      <c r="G508" s="11" t="s">
        <v>8221</v>
      </c>
      <c r="H508" s="11">
        <v>11</v>
      </c>
    </row>
    <row r="509" spans="1:8" x14ac:dyDescent="0.35">
      <c r="A509" s="11" t="s">
        <v>8219</v>
      </c>
      <c r="B509" s="11">
        <v>6</v>
      </c>
      <c r="G509" s="11" t="s">
        <v>8221</v>
      </c>
      <c r="H509" s="11">
        <v>1</v>
      </c>
    </row>
    <row r="510" spans="1:8" x14ac:dyDescent="0.35">
      <c r="A510" s="11" t="s">
        <v>8219</v>
      </c>
      <c r="B510" s="11">
        <v>83</v>
      </c>
      <c r="G510" s="11" t="s">
        <v>8221</v>
      </c>
      <c r="H510" s="11">
        <v>312</v>
      </c>
    </row>
    <row r="511" spans="1:8" x14ac:dyDescent="0.35">
      <c r="A511" s="11" t="s">
        <v>8219</v>
      </c>
      <c r="B511" s="11">
        <v>108</v>
      </c>
      <c r="G511" s="11" t="s">
        <v>8221</v>
      </c>
      <c r="H511" s="11">
        <v>1</v>
      </c>
    </row>
    <row r="512" spans="1:8" x14ac:dyDescent="0.35">
      <c r="A512" s="11" t="s">
        <v>8219</v>
      </c>
      <c r="B512" s="11">
        <v>25</v>
      </c>
      <c r="G512" s="11" t="s">
        <v>8221</v>
      </c>
      <c r="H512" s="11">
        <v>3</v>
      </c>
    </row>
    <row r="513" spans="1:8" x14ac:dyDescent="0.35">
      <c r="A513" s="11" t="s">
        <v>8219</v>
      </c>
      <c r="B513" s="11">
        <v>549</v>
      </c>
      <c r="G513" s="11" t="s">
        <v>8221</v>
      </c>
      <c r="H513" s="11">
        <v>4</v>
      </c>
    </row>
    <row r="514" spans="1:8" x14ac:dyDescent="0.35">
      <c r="A514" s="11" t="s">
        <v>8219</v>
      </c>
      <c r="B514" s="11">
        <v>222</v>
      </c>
      <c r="G514" s="11" t="s">
        <v>8221</v>
      </c>
      <c r="H514" s="11">
        <v>10</v>
      </c>
    </row>
    <row r="515" spans="1:8" x14ac:dyDescent="0.35">
      <c r="A515" s="11" t="s">
        <v>8219</v>
      </c>
      <c r="B515" s="11">
        <v>183</v>
      </c>
      <c r="G515" s="11" t="s">
        <v>8221</v>
      </c>
      <c r="H515" s="11">
        <v>8</v>
      </c>
    </row>
    <row r="516" spans="1:8" x14ac:dyDescent="0.35">
      <c r="A516" s="11" t="s">
        <v>8219</v>
      </c>
      <c r="B516" s="11">
        <v>89</v>
      </c>
      <c r="G516" s="11" t="s">
        <v>8221</v>
      </c>
      <c r="H516" s="11">
        <v>3</v>
      </c>
    </row>
    <row r="517" spans="1:8" x14ac:dyDescent="0.35">
      <c r="A517" s="11" t="s">
        <v>8219</v>
      </c>
      <c r="B517" s="11">
        <v>253</v>
      </c>
      <c r="G517" s="11" t="s">
        <v>8221</v>
      </c>
      <c r="H517" s="11">
        <v>1</v>
      </c>
    </row>
    <row r="518" spans="1:8" x14ac:dyDescent="0.35">
      <c r="A518" s="11" t="s">
        <v>8219</v>
      </c>
      <c r="B518" s="11">
        <v>140</v>
      </c>
      <c r="G518" s="11" t="s">
        <v>8221</v>
      </c>
      <c r="H518" s="11">
        <v>0</v>
      </c>
    </row>
    <row r="519" spans="1:8" x14ac:dyDescent="0.35">
      <c r="A519" s="11" t="s">
        <v>8219</v>
      </c>
      <c r="B519" s="11">
        <v>103</v>
      </c>
      <c r="G519" s="11" t="s">
        <v>8221</v>
      </c>
      <c r="H519" s="11">
        <v>5</v>
      </c>
    </row>
    <row r="520" spans="1:8" x14ac:dyDescent="0.35">
      <c r="A520" s="11" t="s">
        <v>8219</v>
      </c>
      <c r="B520" s="11">
        <v>138</v>
      </c>
      <c r="G520" s="11" t="s">
        <v>8221</v>
      </c>
      <c r="H520" s="11">
        <v>0</v>
      </c>
    </row>
    <row r="521" spans="1:8" x14ac:dyDescent="0.35">
      <c r="A521" s="11" t="s">
        <v>8219</v>
      </c>
      <c r="B521" s="11">
        <v>191</v>
      </c>
      <c r="G521" s="11" t="s">
        <v>8221</v>
      </c>
      <c r="H521" s="11">
        <v>3</v>
      </c>
    </row>
    <row r="522" spans="1:8" x14ac:dyDescent="0.35">
      <c r="A522" s="11" t="s">
        <v>8219</v>
      </c>
      <c r="B522" s="11">
        <v>45</v>
      </c>
      <c r="G522" s="11" t="s">
        <v>8221</v>
      </c>
      <c r="H522" s="11">
        <v>7</v>
      </c>
    </row>
    <row r="523" spans="1:8" x14ac:dyDescent="0.35">
      <c r="A523" s="11" t="s">
        <v>8219</v>
      </c>
      <c r="B523" s="11">
        <v>17</v>
      </c>
      <c r="G523" s="11" t="s">
        <v>8221</v>
      </c>
      <c r="H523" s="11">
        <v>0</v>
      </c>
    </row>
    <row r="524" spans="1:8" x14ac:dyDescent="0.35">
      <c r="A524" s="11" t="s">
        <v>8219</v>
      </c>
      <c r="B524" s="11">
        <v>31</v>
      </c>
      <c r="G524" s="11" t="s">
        <v>8221</v>
      </c>
      <c r="H524" s="11">
        <v>2</v>
      </c>
    </row>
    <row r="525" spans="1:8" x14ac:dyDescent="0.35">
      <c r="A525" s="11" t="s">
        <v>8219</v>
      </c>
      <c r="B525" s="11">
        <v>50</v>
      </c>
      <c r="G525" s="11" t="s">
        <v>8221</v>
      </c>
      <c r="H525" s="11">
        <v>23</v>
      </c>
    </row>
    <row r="526" spans="1:8" x14ac:dyDescent="0.35">
      <c r="A526" s="11" t="s">
        <v>8219</v>
      </c>
      <c r="B526" s="11">
        <v>59</v>
      </c>
      <c r="G526" s="11" t="s">
        <v>8221</v>
      </c>
      <c r="H526" s="11">
        <v>1</v>
      </c>
    </row>
    <row r="527" spans="1:8" x14ac:dyDescent="0.35">
      <c r="A527" s="11" t="s">
        <v>8219</v>
      </c>
      <c r="B527" s="11">
        <v>81</v>
      </c>
      <c r="G527" s="11" t="s">
        <v>8221</v>
      </c>
      <c r="H527" s="11">
        <v>2</v>
      </c>
    </row>
    <row r="528" spans="1:8" x14ac:dyDescent="0.35">
      <c r="A528" s="11" t="s">
        <v>8219</v>
      </c>
      <c r="B528" s="11">
        <v>508</v>
      </c>
      <c r="G528" s="11" t="s">
        <v>8221</v>
      </c>
      <c r="H528" s="11">
        <v>3</v>
      </c>
    </row>
    <row r="529" spans="1:8" x14ac:dyDescent="0.35">
      <c r="A529" s="11" t="s">
        <v>8219</v>
      </c>
      <c r="B529" s="11">
        <v>74</v>
      </c>
      <c r="G529" s="11" t="s">
        <v>8221</v>
      </c>
      <c r="H529" s="11">
        <v>0</v>
      </c>
    </row>
    <row r="530" spans="1:8" x14ac:dyDescent="0.35">
      <c r="A530" s="11" t="s">
        <v>8219</v>
      </c>
      <c r="B530" s="11">
        <v>141</v>
      </c>
      <c r="G530" s="11" t="s">
        <v>8221</v>
      </c>
      <c r="H530" s="11">
        <v>13</v>
      </c>
    </row>
    <row r="531" spans="1:8" x14ac:dyDescent="0.35">
      <c r="A531" s="11" t="s">
        <v>8219</v>
      </c>
      <c r="B531" s="11">
        <v>711</v>
      </c>
      <c r="G531" s="11" t="s">
        <v>8221</v>
      </c>
      <c r="H531" s="11">
        <v>1</v>
      </c>
    </row>
    <row r="532" spans="1:8" x14ac:dyDescent="0.35">
      <c r="A532" s="11" t="s">
        <v>8219</v>
      </c>
      <c r="B532" s="11">
        <v>141</v>
      </c>
      <c r="G532" s="11" t="s">
        <v>8221</v>
      </c>
      <c r="H532" s="11">
        <v>1</v>
      </c>
    </row>
    <row r="533" spans="1:8" x14ac:dyDescent="0.35">
      <c r="A533" s="11" t="s">
        <v>8219</v>
      </c>
      <c r="B533" s="11">
        <v>109</v>
      </c>
      <c r="G533" s="11" t="s">
        <v>8221</v>
      </c>
      <c r="H533" s="11">
        <v>1</v>
      </c>
    </row>
    <row r="534" spans="1:8" x14ac:dyDescent="0.35">
      <c r="A534" s="11" t="s">
        <v>8219</v>
      </c>
      <c r="B534" s="11">
        <v>361</v>
      </c>
      <c r="G534" s="11" t="s">
        <v>8221</v>
      </c>
      <c r="H534" s="11">
        <v>6</v>
      </c>
    </row>
    <row r="535" spans="1:8" x14ac:dyDescent="0.35">
      <c r="A535" s="11" t="s">
        <v>8219</v>
      </c>
      <c r="B535" s="11">
        <v>176</v>
      </c>
      <c r="G535" s="11" t="s">
        <v>8221</v>
      </c>
      <c r="H535" s="11">
        <v>39</v>
      </c>
    </row>
    <row r="536" spans="1:8" x14ac:dyDescent="0.35">
      <c r="A536" s="11" t="s">
        <v>8219</v>
      </c>
      <c r="B536" s="11">
        <v>670</v>
      </c>
      <c r="G536" s="11" t="s">
        <v>8221</v>
      </c>
      <c r="H536" s="11">
        <v>4</v>
      </c>
    </row>
    <row r="537" spans="1:8" x14ac:dyDescent="0.35">
      <c r="A537" s="11" t="s">
        <v>8219</v>
      </c>
      <c r="B537" s="11">
        <v>96</v>
      </c>
      <c r="G537" s="11" t="s">
        <v>8221</v>
      </c>
      <c r="H537" s="11">
        <v>1</v>
      </c>
    </row>
    <row r="538" spans="1:8" x14ac:dyDescent="0.35">
      <c r="A538" s="11" t="s">
        <v>8219</v>
      </c>
      <c r="B538" s="11">
        <v>74</v>
      </c>
      <c r="G538" s="11" t="s">
        <v>8221</v>
      </c>
      <c r="H538" s="11">
        <v>0</v>
      </c>
    </row>
    <row r="539" spans="1:8" x14ac:dyDescent="0.35">
      <c r="A539" s="11" t="s">
        <v>8219</v>
      </c>
      <c r="B539" s="11">
        <v>52</v>
      </c>
      <c r="G539" s="11" t="s">
        <v>8221</v>
      </c>
      <c r="H539" s="11">
        <v>0</v>
      </c>
    </row>
    <row r="540" spans="1:8" x14ac:dyDescent="0.35">
      <c r="A540" s="11" t="s">
        <v>8219</v>
      </c>
      <c r="B540" s="11">
        <v>105</v>
      </c>
      <c r="G540" s="11" t="s">
        <v>8221</v>
      </c>
      <c r="H540" s="11">
        <v>0</v>
      </c>
    </row>
    <row r="541" spans="1:8" x14ac:dyDescent="0.35">
      <c r="A541" s="11" t="s">
        <v>8219</v>
      </c>
      <c r="B541" s="11">
        <v>41</v>
      </c>
      <c r="G541" s="11" t="s">
        <v>8221</v>
      </c>
      <c r="H541" s="11">
        <v>8</v>
      </c>
    </row>
    <row r="542" spans="1:8" x14ac:dyDescent="0.35">
      <c r="A542" s="11" t="s">
        <v>8219</v>
      </c>
      <c r="B542" s="11">
        <v>34</v>
      </c>
      <c r="G542" s="11" t="s">
        <v>8221</v>
      </c>
      <c r="H542" s="11">
        <v>0</v>
      </c>
    </row>
    <row r="543" spans="1:8" x14ac:dyDescent="0.35">
      <c r="A543" s="11" t="s">
        <v>8219</v>
      </c>
      <c r="B543" s="11">
        <v>66</v>
      </c>
      <c r="G543" s="11" t="s">
        <v>8221</v>
      </c>
      <c r="H543" s="11">
        <v>1</v>
      </c>
    </row>
    <row r="544" spans="1:8" x14ac:dyDescent="0.35">
      <c r="A544" s="11" t="s">
        <v>8219</v>
      </c>
      <c r="B544" s="11">
        <v>50</v>
      </c>
      <c r="G544" s="11" t="s">
        <v>8221</v>
      </c>
      <c r="H544" s="11">
        <v>12</v>
      </c>
    </row>
    <row r="545" spans="1:8" x14ac:dyDescent="0.35">
      <c r="A545" s="11" t="s">
        <v>8219</v>
      </c>
      <c r="B545" s="11">
        <v>159</v>
      </c>
      <c r="G545" s="11" t="s">
        <v>8221</v>
      </c>
      <c r="H545" s="11">
        <v>0</v>
      </c>
    </row>
    <row r="546" spans="1:8" x14ac:dyDescent="0.35">
      <c r="A546" s="11" t="s">
        <v>8219</v>
      </c>
      <c r="B546" s="11">
        <v>182</v>
      </c>
      <c r="G546" s="11" t="s">
        <v>8221</v>
      </c>
      <c r="H546" s="11">
        <v>3</v>
      </c>
    </row>
    <row r="547" spans="1:8" x14ac:dyDescent="0.35">
      <c r="A547" s="11" t="s">
        <v>8219</v>
      </c>
      <c r="B547" s="11">
        <v>206</v>
      </c>
      <c r="G547" s="11" t="s">
        <v>8221</v>
      </c>
      <c r="H547" s="11">
        <v>2</v>
      </c>
    </row>
    <row r="548" spans="1:8" x14ac:dyDescent="0.35">
      <c r="A548" s="11" t="s">
        <v>8219</v>
      </c>
      <c r="B548" s="11">
        <v>169</v>
      </c>
      <c r="G548" s="11" t="s">
        <v>8221</v>
      </c>
      <c r="H548" s="11">
        <v>6</v>
      </c>
    </row>
    <row r="549" spans="1:8" x14ac:dyDescent="0.35">
      <c r="A549" s="11" t="s">
        <v>8219</v>
      </c>
      <c r="B549" s="11">
        <v>31</v>
      </c>
      <c r="G549" s="11" t="s">
        <v>8221</v>
      </c>
      <c r="H549" s="11">
        <v>0</v>
      </c>
    </row>
    <row r="550" spans="1:8" x14ac:dyDescent="0.35">
      <c r="A550" s="11" t="s">
        <v>8219</v>
      </c>
      <c r="B550" s="11">
        <v>28</v>
      </c>
      <c r="G550" s="11" t="s">
        <v>8221</v>
      </c>
      <c r="H550" s="11">
        <v>15</v>
      </c>
    </row>
    <row r="551" spans="1:8" x14ac:dyDescent="0.35">
      <c r="A551" s="11" t="s">
        <v>8219</v>
      </c>
      <c r="B551" s="11">
        <v>54</v>
      </c>
      <c r="G551" s="11" t="s">
        <v>8221</v>
      </c>
      <c r="H551" s="11">
        <v>1</v>
      </c>
    </row>
    <row r="552" spans="1:8" x14ac:dyDescent="0.35">
      <c r="A552" s="11" t="s">
        <v>8219</v>
      </c>
      <c r="B552" s="11">
        <v>467</v>
      </c>
      <c r="G552" s="11" t="s">
        <v>8221</v>
      </c>
      <c r="H552" s="11">
        <v>3</v>
      </c>
    </row>
    <row r="553" spans="1:8" x14ac:dyDescent="0.35">
      <c r="A553" s="11" t="s">
        <v>8219</v>
      </c>
      <c r="B553" s="11">
        <v>389</v>
      </c>
      <c r="G553" s="11" t="s">
        <v>8221</v>
      </c>
      <c r="H553" s="11">
        <v>8</v>
      </c>
    </row>
    <row r="554" spans="1:8" x14ac:dyDescent="0.35">
      <c r="A554" s="11" t="s">
        <v>8219</v>
      </c>
      <c r="B554" s="11">
        <v>68</v>
      </c>
      <c r="G554" s="11" t="s">
        <v>8221</v>
      </c>
      <c r="H554" s="11">
        <v>0</v>
      </c>
    </row>
    <row r="555" spans="1:8" x14ac:dyDescent="0.35">
      <c r="A555" s="11" t="s">
        <v>8219</v>
      </c>
      <c r="B555" s="11">
        <v>413</v>
      </c>
      <c r="G555" s="11" t="s">
        <v>8221</v>
      </c>
      <c r="H555" s="11">
        <v>3</v>
      </c>
    </row>
    <row r="556" spans="1:8" x14ac:dyDescent="0.35">
      <c r="A556" s="11" t="s">
        <v>8219</v>
      </c>
      <c r="B556" s="11">
        <v>190</v>
      </c>
      <c r="G556" s="11" t="s">
        <v>8221</v>
      </c>
      <c r="H556" s="11">
        <v>3</v>
      </c>
    </row>
    <row r="557" spans="1:8" x14ac:dyDescent="0.35">
      <c r="A557" s="11" t="s">
        <v>8219</v>
      </c>
      <c r="B557" s="11">
        <v>189</v>
      </c>
      <c r="G557" s="11" t="s">
        <v>8221</v>
      </c>
      <c r="H557" s="11">
        <v>0</v>
      </c>
    </row>
    <row r="558" spans="1:8" x14ac:dyDescent="0.35">
      <c r="A558" s="11" t="s">
        <v>8219</v>
      </c>
      <c r="B558" s="11">
        <v>130</v>
      </c>
      <c r="G558" s="11" t="s">
        <v>8221</v>
      </c>
      <c r="H558" s="11">
        <v>19</v>
      </c>
    </row>
    <row r="559" spans="1:8" x14ac:dyDescent="0.35">
      <c r="A559" s="11" t="s">
        <v>8219</v>
      </c>
      <c r="B559" s="11">
        <v>74</v>
      </c>
      <c r="G559" s="11" t="s">
        <v>8221</v>
      </c>
      <c r="H559" s="11">
        <v>0</v>
      </c>
    </row>
    <row r="560" spans="1:8" x14ac:dyDescent="0.35">
      <c r="A560" s="11" t="s">
        <v>8219</v>
      </c>
      <c r="B560" s="11">
        <v>274</v>
      </c>
      <c r="G560" s="11" t="s">
        <v>8221</v>
      </c>
      <c r="H560" s="11">
        <v>2</v>
      </c>
    </row>
    <row r="561" spans="1:8" x14ac:dyDescent="0.35">
      <c r="A561" s="11" t="s">
        <v>8219</v>
      </c>
      <c r="B561" s="11">
        <v>22</v>
      </c>
      <c r="G561" s="11" t="s">
        <v>8221</v>
      </c>
      <c r="H561" s="11">
        <v>0</v>
      </c>
    </row>
    <row r="562" spans="1:8" x14ac:dyDescent="0.35">
      <c r="A562" s="11" t="s">
        <v>8219</v>
      </c>
      <c r="B562" s="11">
        <v>31</v>
      </c>
      <c r="G562" s="11" t="s">
        <v>8221</v>
      </c>
      <c r="H562" s="11">
        <v>0</v>
      </c>
    </row>
    <row r="563" spans="1:8" x14ac:dyDescent="0.35">
      <c r="A563" s="11" t="s">
        <v>8219</v>
      </c>
      <c r="B563" s="11">
        <v>63</v>
      </c>
      <c r="G563" s="11" t="s">
        <v>8221</v>
      </c>
      <c r="H563" s="11">
        <v>25</v>
      </c>
    </row>
    <row r="564" spans="1:8" x14ac:dyDescent="0.35">
      <c r="A564" s="11" t="s">
        <v>8219</v>
      </c>
      <c r="B564" s="11">
        <v>20</v>
      </c>
      <c r="G564" s="11" t="s">
        <v>8221</v>
      </c>
      <c r="H564" s="11">
        <v>8</v>
      </c>
    </row>
    <row r="565" spans="1:8" x14ac:dyDescent="0.35">
      <c r="A565" s="11" t="s">
        <v>8219</v>
      </c>
      <c r="B565" s="11">
        <v>25</v>
      </c>
      <c r="G565" s="11" t="s">
        <v>8221</v>
      </c>
      <c r="H565" s="11">
        <v>16</v>
      </c>
    </row>
    <row r="566" spans="1:8" x14ac:dyDescent="0.35">
      <c r="A566" s="11" t="s">
        <v>8219</v>
      </c>
      <c r="B566" s="11">
        <v>61</v>
      </c>
      <c r="G566" s="11" t="s">
        <v>8221</v>
      </c>
      <c r="H566" s="11">
        <v>3</v>
      </c>
    </row>
    <row r="567" spans="1:8" x14ac:dyDescent="0.35">
      <c r="A567" s="11" t="s">
        <v>8219</v>
      </c>
      <c r="B567" s="11">
        <v>52</v>
      </c>
      <c r="G567" s="11" t="s">
        <v>8221</v>
      </c>
      <c r="H567" s="11">
        <v>3</v>
      </c>
    </row>
    <row r="568" spans="1:8" x14ac:dyDescent="0.35">
      <c r="A568" s="11" t="s">
        <v>8219</v>
      </c>
      <c r="B568" s="11">
        <v>86</v>
      </c>
      <c r="G568" s="11" t="s">
        <v>8221</v>
      </c>
      <c r="H568" s="11">
        <v>2</v>
      </c>
    </row>
    <row r="569" spans="1:8" x14ac:dyDescent="0.35">
      <c r="A569" s="11" t="s">
        <v>8219</v>
      </c>
      <c r="B569" s="11">
        <v>42</v>
      </c>
      <c r="G569" s="11" t="s">
        <v>8221</v>
      </c>
      <c r="H569" s="11">
        <v>1</v>
      </c>
    </row>
    <row r="570" spans="1:8" x14ac:dyDescent="0.35">
      <c r="A570" s="11" t="s">
        <v>8219</v>
      </c>
      <c r="B570" s="11">
        <v>52</v>
      </c>
      <c r="G570" s="11" t="s">
        <v>8221</v>
      </c>
      <c r="H570" s="11">
        <v>0</v>
      </c>
    </row>
    <row r="571" spans="1:8" x14ac:dyDescent="0.35">
      <c r="A571" s="11" t="s">
        <v>8219</v>
      </c>
      <c r="B571" s="11">
        <v>120</v>
      </c>
      <c r="G571" s="11" t="s">
        <v>8221</v>
      </c>
      <c r="H571" s="11">
        <v>1</v>
      </c>
    </row>
    <row r="572" spans="1:8" x14ac:dyDescent="0.35">
      <c r="A572" s="11" t="s">
        <v>8219</v>
      </c>
      <c r="B572" s="11">
        <v>22</v>
      </c>
      <c r="G572" s="11" t="s">
        <v>8221</v>
      </c>
      <c r="H572" s="11">
        <v>19</v>
      </c>
    </row>
    <row r="573" spans="1:8" x14ac:dyDescent="0.35">
      <c r="A573" s="11" t="s">
        <v>8219</v>
      </c>
      <c r="B573" s="11">
        <v>64</v>
      </c>
      <c r="G573" s="11" t="s">
        <v>8221</v>
      </c>
      <c r="H573" s="11">
        <v>9</v>
      </c>
    </row>
    <row r="574" spans="1:8" x14ac:dyDescent="0.35">
      <c r="A574" s="11" t="s">
        <v>8219</v>
      </c>
      <c r="B574" s="11">
        <v>23</v>
      </c>
      <c r="G574" s="11" t="s">
        <v>8221</v>
      </c>
      <c r="H574" s="11">
        <v>1</v>
      </c>
    </row>
    <row r="575" spans="1:8" x14ac:dyDescent="0.35">
      <c r="A575" s="11" t="s">
        <v>8219</v>
      </c>
      <c r="B575" s="11">
        <v>238</v>
      </c>
      <c r="G575" s="11" t="s">
        <v>8221</v>
      </c>
      <c r="H575" s="11">
        <v>0</v>
      </c>
    </row>
    <row r="576" spans="1:8" x14ac:dyDescent="0.35">
      <c r="A576" s="11" t="s">
        <v>8219</v>
      </c>
      <c r="B576" s="11">
        <v>33</v>
      </c>
      <c r="G576" s="11" t="s">
        <v>8221</v>
      </c>
      <c r="H576" s="11">
        <v>1</v>
      </c>
    </row>
    <row r="577" spans="1:8" x14ac:dyDescent="0.35">
      <c r="A577" s="11" t="s">
        <v>8219</v>
      </c>
      <c r="B577" s="11">
        <v>32</v>
      </c>
      <c r="G577" s="11" t="s">
        <v>8221</v>
      </c>
      <c r="H577" s="11">
        <v>5</v>
      </c>
    </row>
    <row r="578" spans="1:8" x14ac:dyDescent="0.35">
      <c r="A578" s="11" t="s">
        <v>8219</v>
      </c>
      <c r="B578" s="11">
        <v>24</v>
      </c>
      <c r="G578" s="11" t="s">
        <v>8221</v>
      </c>
      <c r="H578" s="11">
        <v>85</v>
      </c>
    </row>
    <row r="579" spans="1:8" x14ac:dyDescent="0.35">
      <c r="A579" s="11" t="s">
        <v>8219</v>
      </c>
      <c r="B579" s="11">
        <v>29</v>
      </c>
      <c r="G579" s="11" t="s">
        <v>8221</v>
      </c>
      <c r="H579" s="11">
        <v>3</v>
      </c>
    </row>
    <row r="580" spans="1:8" x14ac:dyDescent="0.35">
      <c r="A580" s="11" t="s">
        <v>8219</v>
      </c>
      <c r="B580" s="11">
        <v>50</v>
      </c>
      <c r="G580" s="11" t="s">
        <v>8221</v>
      </c>
      <c r="H580" s="11">
        <v>4</v>
      </c>
    </row>
    <row r="581" spans="1:8" x14ac:dyDescent="0.35">
      <c r="A581" s="11" t="s">
        <v>8219</v>
      </c>
      <c r="B581" s="11">
        <v>108</v>
      </c>
      <c r="G581" s="11" t="s">
        <v>8221</v>
      </c>
      <c r="H581" s="11">
        <v>3</v>
      </c>
    </row>
    <row r="582" spans="1:8" x14ac:dyDescent="0.35">
      <c r="A582" s="11" t="s">
        <v>8219</v>
      </c>
      <c r="B582" s="11">
        <v>139</v>
      </c>
      <c r="G582" s="11" t="s">
        <v>8221</v>
      </c>
      <c r="H582" s="11">
        <v>5</v>
      </c>
    </row>
    <row r="583" spans="1:8" x14ac:dyDescent="0.35">
      <c r="A583" s="11" t="s">
        <v>8219</v>
      </c>
      <c r="B583" s="11">
        <v>7</v>
      </c>
      <c r="G583" s="11" t="s">
        <v>8221</v>
      </c>
      <c r="H583" s="11">
        <v>17</v>
      </c>
    </row>
    <row r="584" spans="1:8" x14ac:dyDescent="0.35">
      <c r="A584" s="11" t="s">
        <v>8219</v>
      </c>
      <c r="B584" s="11">
        <v>149</v>
      </c>
      <c r="G584" s="11" t="s">
        <v>8221</v>
      </c>
      <c r="H584" s="11">
        <v>3</v>
      </c>
    </row>
    <row r="585" spans="1:8" x14ac:dyDescent="0.35">
      <c r="A585" s="11" t="s">
        <v>8219</v>
      </c>
      <c r="B585" s="11">
        <v>31</v>
      </c>
      <c r="G585" s="11" t="s">
        <v>8221</v>
      </c>
      <c r="H585" s="11">
        <v>2</v>
      </c>
    </row>
    <row r="586" spans="1:8" x14ac:dyDescent="0.35">
      <c r="A586" s="11" t="s">
        <v>8219</v>
      </c>
      <c r="B586" s="11">
        <v>26</v>
      </c>
      <c r="G586" s="11" t="s">
        <v>8221</v>
      </c>
      <c r="H586" s="11">
        <v>6</v>
      </c>
    </row>
    <row r="587" spans="1:8" x14ac:dyDescent="0.35">
      <c r="A587" s="11" t="s">
        <v>8219</v>
      </c>
      <c r="B587" s="11">
        <v>172</v>
      </c>
      <c r="G587" s="11" t="s">
        <v>8221</v>
      </c>
      <c r="H587" s="11">
        <v>0</v>
      </c>
    </row>
    <row r="588" spans="1:8" x14ac:dyDescent="0.35">
      <c r="A588" s="11" t="s">
        <v>8219</v>
      </c>
      <c r="B588" s="11">
        <v>78</v>
      </c>
      <c r="G588" s="11" t="s">
        <v>8221</v>
      </c>
      <c r="H588" s="11">
        <v>1</v>
      </c>
    </row>
    <row r="589" spans="1:8" x14ac:dyDescent="0.35">
      <c r="A589" s="11" t="s">
        <v>8219</v>
      </c>
      <c r="B589" s="11">
        <v>120</v>
      </c>
      <c r="G589" s="11" t="s">
        <v>8221</v>
      </c>
      <c r="H589" s="11">
        <v>3</v>
      </c>
    </row>
    <row r="590" spans="1:8" x14ac:dyDescent="0.35">
      <c r="A590" s="11" t="s">
        <v>8219</v>
      </c>
      <c r="B590" s="11">
        <v>227</v>
      </c>
      <c r="G590" s="11" t="s">
        <v>8221</v>
      </c>
      <c r="H590" s="11">
        <v>13</v>
      </c>
    </row>
    <row r="591" spans="1:8" x14ac:dyDescent="0.35">
      <c r="A591" s="11" t="s">
        <v>8219</v>
      </c>
      <c r="B591" s="11">
        <v>42</v>
      </c>
      <c r="G591" s="11" t="s">
        <v>8221</v>
      </c>
      <c r="H591" s="11">
        <v>1</v>
      </c>
    </row>
    <row r="592" spans="1:8" x14ac:dyDescent="0.35">
      <c r="A592" s="11" t="s">
        <v>8219</v>
      </c>
      <c r="B592" s="11">
        <v>64</v>
      </c>
      <c r="G592" s="11" t="s">
        <v>8221</v>
      </c>
      <c r="H592" s="11">
        <v>1</v>
      </c>
    </row>
    <row r="593" spans="1:8" x14ac:dyDescent="0.35">
      <c r="A593" s="11" t="s">
        <v>8219</v>
      </c>
      <c r="B593" s="11">
        <v>121</v>
      </c>
      <c r="G593" s="11" t="s">
        <v>8221</v>
      </c>
      <c r="H593" s="11">
        <v>9</v>
      </c>
    </row>
    <row r="594" spans="1:8" x14ac:dyDescent="0.35">
      <c r="A594" s="11" t="s">
        <v>8219</v>
      </c>
      <c r="B594" s="11">
        <v>87</v>
      </c>
      <c r="G594" s="11" t="s">
        <v>8221</v>
      </c>
      <c r="H594" s="11">
        <v>0</v>
      </c>
    </row>
    <row r="595" spans="1:8" x14ac:dyDescent="0.35">
      <c r="A595" s="11" t="s">
        <v>8219</v>
      </c>
      <c r="B595" s="11">
        <v>65</v>
      </c>
      <c r="G595" s="11" t="s">
        <v>8221</v>
      </c>
      <c r="H595" s="11">
        <v>2</v>
      </c>
    </row>
    <row r="596" spans="1:8" x14ac:dyDescent="0.35">
      <c r="A596" s="11" t="s">
        <v>8219</v>
      </c>
      <c r="B596" s="11">
        <v>49</v>
      </c>
      <c r="G596" s="11" t="s">
        <v>8221</v>
      </c>
      <c r="H596" s="11">
        <v>1</v>
      </c>
    </row>
    <row r="597" spans="1:8" x14ac:dyDescent="0.35">
      <c r="A597" s="11" t="s">
        <v>8219</v>
      </c>
      <c r="B597" s="11">
        <v>19</v>
      </c>
      <c r="G597" s="11" t="s">
        <v>8221</v>
      </c>
      <c r="H597" s="11">
        <v>10</v>
      </c>
    </row>
    <row r="598" spans="1:8" x14ac:dyDescent="0.35">
      <c r="A598" s="11" t="s">
        <v>8219</v>
      </c>
      <c r="B598" s="11">
        <v>81</v>
      </c>
      <c r="G598" s="11" t="s">
        <v>8221</v>
      </c>
      <c r="H598" s="11">
        <v>3</v>
      </c>
    </row>
    <row r="599" spans="1:8" x14ac:dyDescent="0.35">
      <c r="A599" s="11" t="s">
        <v>8219</v>
      </c>
      <c r="B599" s="11">
        <v>264</v>
      </c>
      <c r="G599" s="11" t="s">
        <v>8221</v>
      </c>
      <c r="H599" s="11">
        <v>2</v>
      </c>
    </row>
    <row r="600" spans="1:8" x14ac:dyDescent="0.35">
      <c r="A600" s="11" t="s">
        <v>8219</v>
      </c>
      <c r="B600" s="11">
        <v>25</v>
      </c>
      <c r="G600" s="11" t="s">
        <v>8221</v>
      </c>
      <c r="H600" s="11">
        <v>2</v>
      </c>
    </row>
    <row r="601" spans="1:8" x14ac:dyDescent="0.35">
      <c r="A601" s="11" t="s">
        <v>8219</v>
      </c>
      <c r="B601" s="11">
        <v>5</v>
      </c>
      <c r="G601" s="11" t="s">
        <v>8221</v>
      </c>
      <c r="H601" s="11">
        <v>1</v>
      </c>
    </row>
    <row r="602" spans="1:8" x14ac:dyDescent="0.35">
      <c r="A602" s="11" t="s">
        <v>8219</v>
      </c>
      <c r="B602" s="11">
        <v>144</v>
      </c>
      <c r="G602" s="11" t="s">
        <v>8221</v>
      </c>
      <c r="H602" s="11">
        <v>14</v>
      </c>
    </row>
    <row r="603" spans="1:8" x14ac:dyDescent="0.35">
      <c r="A603" s="11" t="s">
        <v>8219</v>
      </c>
      <c r="B603" s="11">
        <v>92</v>
      </c>
      <c r="G603" s="11" t="s">
        <v>8221</v>
      </c>
      <c r="H603" s="11">
        <v>0</v>
      </c>
    </row>
    <row r="604" spans="1:8" x14ac:dyDescent="0.35">
      <c r="A604" s="11" t="s">
        <v>8219</v>
      </c>
      <c r="B604" s="11">
        <v>147</v>
      </c>
      <c r="G604" s="11" t="s">
        <v>8221</v>
      </c>
      <c r="H604" s="11">
        <v>0</v>
      </c>
    </row>
    <row r="605" spans="1:8" x14ac:dyDescent="0.35">
      <c r="A605" s="11" t="s">
        <v>8219</v>
      </c>
      <c r="B605" s="11">
        <v>90</v>
      </c>
      <c r="G605" s="11" t="s">
        <v>8221</v>
      </c>
      <c r="H605" s="11">
        <v>4</v>
      </c>
    </row>
    <row r="606" spans="1:8" x14ac:dyDescent="0.35">
      <c r="A606" s="11" t="s">
        <v>8219</v>
      </c>
      <c r="B606" s="11">
        <v>87</v>
      </c>
      <c r="G606" s="11" t="s">
        <v>8221</v>
      </c>
      <c r="H606" s="11">
        <v>3</v>
      </c>
    </row>
    <row r="607" spans="1:8" x14ac:dyDescent="0.35">
      <c r="A607" s="11" t="s">
        <v>8219</v>
      </c>
      <c r="B607" s="11">
        <v>406</v>
      </c>
      <c r="G607" s="11" t="s">
        <v>8221</v>
      </c>
      <c r="H607" s="11">
        <v>0</v>
      </c>
    </row>
    <row r="608" spans="1:8" x14ac:dyDescent="0.35">
      <c r="A608" s="11" t="s">
        <v>8219</v>
      </c>
      <c r="B608" s="11">
        <v>20</v>
      </c>
      <c r="G608" s="11" t="s">
        <v>8221</v>
      </c>
      <c r="H608" s="11">
        <v>5</v>
      </c>
    </row>
    <row r="609" spans="1:8" x14ac:dyDescent="0.35">
      <c r="A609" s="11" t="s">
        <v>8219</v>
      </c>
      <c r="B609" s="11">
        <v>70</v>
      </c>
      <c r="G609" s="11" t="s">
        <v>8221</v>
      </c>
      <c r="H609" s="11">
        <v>47</v>
      </c>
    </row>
    <row r="610" spans="1:8" x14ac:dyDescent="0.35">
      <c r="A610" s="11" t="s">
        <v>8219</v>
      </c>
      <c r="B610" s="11">
        <v>16</v>
      </c>
      <c r="G610" s="11" t="s">
        <v>8221</v>
      </c>
      <c r="H610" s="11">
        <v>0</v>
      </c>
    </row>
    <row r="611" spans="1:8" x14ac:dyDescent="0.35">
      <c r="A611" s="11" t="s">
        <v>8219</v>
      </c>
      <c r="B611" s="11">
        <v>52</v>
      </c>
      <c r="G611" s="11" t="s">
        <v>8221</v>
      </c>
      <c r="H611" s="11">
        <v>10</v>
      </c>
    </row>
    <row r="612" spans="1:8" x14ac:dyDescent="0.35">
      <c r="A612" s="11" t="s">
        <v>8219</v>
      </c>
      <c r="B612" s="11">
        <v>66</v>
      </c>
      <c r="G612" s="11" t="s">
        <v>8221</v>
      </c>
      <c r="H612" s="11">
        <v>11</v>
      </c>
    </row>
    <row r="613" spans="1:8" x14ac:dyDescent="0.35">
      <c r="A613" s="11" t="s">
        <v>8219</v>
      </c>
      <c r="B613" s="11">
        <v>109</v>
      </c>
      <c r="G613" s="11" t="s">
        <v>8221</v>
      </c>
      <c r="H613" s="11">
        <v>2</v>
      </c>
    </row>
    <row r="614" spans="1:8" x14ac:dyDescent="0.35">
      <c r="A614" s="11" t="s">
        <v>8219</v>
      </c>
      <c r="B614" s="11">
        <v>168</v>
      </c>
      <c r="G614" s="11" t="s">
        <v>8221</v>
      </c>
      <c r="H614" s="11">
        <v>2</v>
      </c>
    </row>
    <row r="615" spans="1:8" x14ac:dyDescent="0.35">
      <c r="A615" s="11" t="s">
        <v>8219</v>
      </c>
      <c r="B615" s="11">
        <v>31</v>
      </c>
      <c r="G615" s="11" t="s">
        <v>8221</v>
      </c>
      <c r="H615" s="11">
        <v>22</v>
      </c>
    </row>
    <row r="616" spans="1:8" x14ac:dyDescent="0.35">
      <c r="A616" s="11" t="s">
        <v>8219</v>
      </c>
      <c r="B616" s="11">
        <v>133</v>
      </c>
      <c r="G616" s="11" t="s">
        <v>8221</v>
      </c>
      <c r="H616" s="11">
        <v>8</v>
      </c>
    </row>
    <row r="617" spans="1:8" x14ac:dyDescent="0.35">
      <c r="A617" s="11" t="s">
        <v>8219</v>
      </c>
      <c r="B617" s="11">
        <v>151</v>
      </c>
      <c r="G617" s="11" t="s">
        <v>8221</v>
      </c>
      <c r="H617" s="11">
        <v>6</v>
      </c>
    </row>
    <row r="618" spans="1:8" x14ac:dyDescent="0.35">
      <c r="A618" s="11" t="s">
        <v>8219</v>
      </c>
      <c r="B618" s="11">
        <v>5</v>
      </c>
      <c r="G618" s="11" t="s">
        <v>8221</v>
      </c>
      <c r="H618" s="11">
        <v>1</v>
      </c>
    </row>
    <row r="619" spans="1:8" x14ac:dyDescent="0.35">
      <c r="A619" s="11" t="s">
        <v>8219</v>
      </c>
      <c r="B619" s="11">
        <v>73</v>
      </c>
      <c r="G619" s="11" t="s">
        <v>8221</v>
      </c>
      <c r="H619" s="11">
        <v>3</v>
      </c>
    </row>
    <row r="620" spans="1:8" x14ac:dyDescent="0.35">
      <c r="A620" s="11" t="s">
        <v>8219</v>
      </c>
      <c r="B620" s="11">
        <v>148</v>
      </c>
      <c r="G620" s="11" t="s">
        <v>8221</v>
      </c>
      <c r="H620" s="11">
        <v>0</v>
      </c>
    </row>
    <row r="621" spans="1:8" x14ac:dyDescent="0.35">
      <c r="A621" s="11" t="s">
        <v>8219</v>
      </c>
      <c r="B621" s="11">
        <v>93</v>
      </c>
      <c r="G621" s="11" t="s">
        <v>8221</v>
      </c>
      <c r="H621" s="11">
        <v>0</v>
      </c>
    </row>
    <row r="622" spans="1:8" x14ac:dyDescent="0.35">
      <c r="A622" s="11" t="s">
        <v>8219</v>
      </c>
      <c r="B622" s="11">
        <v>63</v>
      </c>
      <c r="G622" s="11" t="s">
        <v>8221</v>
      </c>
      <c r="H622" s="11">
        <v>0</v>
      </c>
    </row>
    <row r="623" spans="1:8" x14ac:dyDescent="0.35">
      <c r="A623" s="11" t="s">
        <v>8219</v>
      </c>
      <c r="B623" s="11">
        <v>134</v>
      </c>
      <c r="G623" s="11" t="s">
        <v>8221</v>
      </c>
      <c r="H623" s="11">
        <v>0</v>
      </c>
    </row>
    <row r="624" spans="1:8" x14ac:dyDescent="0.35">
      <c r="A624" s="11" t="s">
        <v>8219</v>
      </c>
      <c r="B624" s="11">
        <v>14</v>
      </c>
      <c r="G624" s="11" t="s">
        <v>8221</v>
      </c>
      <c r="H624" s="11">
        <v>0</v>
      </c>
    </row>
    <row r="625" spans="1:8" x14ac:dyDescent="0.35">
      <c r="A625" s="11" t="s">
        <v>8219</v>
      </c>
      <c r="B625" s="11">
        <v>78</v>
      </c>
      <c r="G625" s="11" t="s">
        <v>8221</v>
      </c>
      <c r="H625" s="11">
        <v>3</v>
      </c>
    </row>
    <row r="626" spans="1:8" x14ac:dyDescent="0.35">
      <c r="A626" s="11" t="s">
        <v>8219</v>
      </c>
      <c r="B626" s="11">
        <v>112</v>
      </c>
      <c r="G626" s="11" t="s">
        <v>8221</v>
      </c>
      <c r="H626" s="11">
        <v>0</v>
      </c>
    </row>
    <row r="627" spans="1:8" x14ac:dyDescent="0.35">
      <c r="A627" s="11" t="s">
        <v>8219</v>
      </c>
      <c r="B627" s="11">
        <v>34</v>
      </c>
      <c r="G627" s="11" t="s">
        <v>8221</v>
      </c>
      <c r="H627" s="11">
        <v>0</v>
      </c>
    </row>
    <row r="628" spans="1:8" x14ac:dyDescent="0.35">
      <c r="A628" s="11" t="s">
        <v>8219</v>
      </c>
      <c r="B628" s="11">
        <v>19</v>
      </c>
      <c r="G628" s="11" t="s">
        <v>8221</v>
      </c>
      <c r="H628" s="11">
        <v>1</v>
      </c>
    </row>
    <row r="629" spans="1:8" x14ac:dyDescent="0.35">
      <c r="A629" s="11" t="s">
        <v>8219</v>
      </c>
      <c r="B629" s="11">
        <v>13</v>
      </c>
      <c r="G629" s="11" t="s">
        <v>8221</v>
      </c>
      <c r="H629" s="11">
        <v>6</v>
      </c>
    </row>
    <row r="630" spans="1:8" x14ac:dyDescent="0.35">
      <c r="A630" s="11" t="s">
        <v>8219</v>
      </c>
      <c r="B630" s="11">
        <v>104</v>
      </c>
      <c r="G630" s="11" t="s">
        <v>8221</v>
      </c>
      <c r="H630" s="11">
        <v>1</v>
      </c>
    </row>
    <row r="631" spans="1:8" x14ac:dyDescent="0.35">
      <c r="A631" s="11" t="s">
        <v>8219</v>
      </c>
      <c r="B631" s="11">
        <v>52</v>
      </c>
      <c r="G631" s="11" t="s">
        <v>8221</v>
      </c>
      <c r="H631" s="11">
        <v>2</v>
      </c>
    </row>
    <row r="632" spans="1:8" x14ac:dyDescent="0.35">
      <c r="A632" s="11" t="s">
        <v>8219</v>
      </c>
      <c r="B632" s="11">
        <v>17</v>
      </c>
      <c r="G632" s="11" t="s">
        <v>8221</v>
      </c>
      <c r="H632" s="11">
        <v>0</v>
      </c>
    </row>
    <row r="633" spans="1:8" x14ac:dyDescent="0.35">
      <c r="A633" s="11" t="s">
        <v>8219</v>
      </c>
      <c r="B633" s="11">
        <v>82</v>
      </c>
      <c r="G633" s="11" t="s">
        <v>8221</v>
      </c>
      <c r="H633" s="11">
        <v>3</v>
      </c>
    </row>
    <row r="634" spans="1:8" x14ac:dyDescent="0.35">
      <c r="A634" s="11" t="s">
        <v>8219</v>
      </c>
      <c r="B634" s="11">
        <v>73</v>
      </c>
      <c r="G634" s="11" t="s">
        <v>8221</v>
      </c>
      <c r="H634" s="11">
        <v>3</v>
      </c>
    </row>
    <row r="635" spans="1:8" x14ac:dyDescent="0.35">
      <c r="A635" s="11" t="s">
        <v>8219</v>
      </c>
      <c r="B635" s="11">
        <v>158</v>
      </c>
      <c r="G635" s="11" t="s">
        <v>8221</v>
      </c>
      <c r="H635" s="11">
        <v>0</v>
      </c>
    </row>
    <row r="636" spans="1:8" x14ac:dyDescent="0.35">
      <c r="A636" s="11" t="s">
        <v>8219</v>
      </c>
      <c r="B636" s="11">
        <v>65</v>
      </c>
      <c r="G636" s="11" t="s">
        <v>8221</v>
      </c>
      <c r="H636" s="11">
        <v>6</v>
      </c>
    </row>
    <row r="637" spans="1:8" x14ac:dyDescent="0.35">
      <c r="A637" s="11" t="s">
        <v>8219</v>
      </c>
      <c r="B637" s="11">
        <v>184</v>
      </c>
      <c r="G637" s="11" t="s">
        <v>8221</v>
      </c>
      <c r="H637" s="11">
        <v>0</v>
      </c>
    </row>
    <row r="638" spans="1:8" x14ac:dyDescent="0.35">
      <c r="A638" s="11" t="s">
        <v>8219</v>
      </c>
      <c r="B638" s="11">
        <v>34</v>
      </c>
      <c r="G638" s="11" t="s">
        <v>8221</v>
      </c>
      <c r="H638" s="11">
        <v>19</v>
      </c>
    </row>
    <row r="639" spans="1:8" x14ac:dyDescent="0.35">
      <c r="A639" s="11" t="s">
        <v>8219</v>
      </c>
      <c r="B639" s="11">
        <v>240</v>
      </c>
      <c r="G639" s="11" t="s">
        <v>8221</v>
      </c>
      <c r="H639" s="11">
        <v>1</v>
      </c>
    </row>
    <row r="640" spans="1:8" x14ac:dyDescent="0.35">
      <c r="A640" s="11" t="s">
        <v>8219</v>
      </c>
      <c r="B640" s="11">
        <v>113</v>
      </c>
      <c r="G640" s="11" t="s">
        <v>8221</v>
      </c>
      <c r="H640" s="11">
        <v>2</v>
      </c>
    </row>
    <row r="641" spans="1:8" x14ac:dyDescent="0.35">
      <c r="A641" s="11" t="s">
        <v>8219</v>
      </c>
      <c r="B641" s="11">
        <v>66</v>
      </c>
      <c r="G641" s="11" t="s">
        <v>8221</v>
      </c>
      <c r="H641" s="11">
        <v>0</v>
      </c>
    </row>
    <row r="642" spans="1:8" x14ac:dyDescent="0.35">
      <c r="A642" s="11" t="s">
        <v>8219</v>
      </c>
      <c r="B642" s="11">
        <v>340</v>
      </c>
      <c r="G642" s="11" t="s">
        <v>8221</v>
      </c>
      <c r="H642" s="11">
        <v>11</v>
      </c>
    </row>
    <row r="643" spans="1:8" x14ac:dyDescent="0.35">
      <c r="A643" s="11" t="s">
        <v>8219</v>
      </c>
      <c r="B643" s="11">
        <v>150</v>
      </c>
      <c r="G643" s="11" t="s">
        <v>8221</v>
      </c>
      <c r="H643" s="11">
        <v>0</v>
      </c>
    </row>
    <row r="644" spans="1:8" x14ac:dyDescent="0.35">
      <c r="A644" s="11" t="s">
        <v>8219</v>
      </c>
      <c r="B644" s="11">
        <v>25</v>
      </c>
      <c r="G644" s="11" t="s">
        <v>8221</v>
      </c>
      <c r="H644" s="11">
        <v>0</v>
      </c>
    </row>
    <row r="645" spans="1:8" x14ac:dyDescent="0.35">
      <c r="A645" s="11" t="s">
        <v>8219</v>
      </c>
      <c r="B645" s="11">
        <v>234</v>
      </c>
      <c r="G645" s="11" t="s">
        <v>8221</v>
      </c>
      <c r="H645" s="11">
        <v>1</v>
      </c>
    </row>
    <row r="646" spans="1:8" x14ac:dyDescent="0.35">
      <c r="A646" s="11" t="s">
        <v>8219</v>
      </c>
      <c r="B646" s="11">
        <v>2602</v>
      </c>
      <c r="G646" s="11" t="s">
        <v>8221</v>
      </c>
      <c r="H646" s="11">
        <v>3</v>
      </c>
    </row>
    <row r="647" spans="1:8" x14ac:dyDescent="0.35">
      <c r="A647" s="11" t="s">
        <v>8219</v>
      </c>
      <c r="B647" s="11">
        <v>248</v>
      </c>
      <c r="G647" s="11" t="s">
        <v>8221</v>
      </c>
      <c r="H647" s="11">
        <v>1</v>
      </c>
    </row>
    <row r="648" spans="1:8" x14ac:dyDescent="0.35">
      <c r="A648" s="11" t="s">
        <v>8219</v>
      </c>
      <c r="B648" s="11">
        <v>600</v>
      </c>
      <c r="G648" s="11" t="s">
        <v>8221</v>
      </c>
      <c r="H648" s="11">
        <v>15</v>
      </c>
    </row>
    <row r="649" spans="1:8" x14ac:dyDescent="0.35">
      <c r="A649" s="11" t="s">
        <v>8219</v>
      </c>
      <c r="B649" s="11">
        <v>293</v>
      </c>
      <c r="G649" s="11" t="s">
        <v>8221</v>
      </c>
      <c r="H649" s="11">
        <v>2</v>
      </c>
    </row>
    <row r="650" spans="1:8" x14ac:dyDescent="0.35">
      <c r="A650" s="11" t="s">
        <v>8219</v>
      </c>
      <c r="B650" s="11">
        <v>321</v>
      </c>
      <c r="G650" s="11" t="s">
        <v>8221</v>
      </c>
      <c r="H650" s="11">
        <v>1</v>
      </c>
    </row>
    <row r="651" spans="1:8" x14ac:dyDescent="0.35">
      <c r="A651" s="11" t="s">
        <v>8219</v>
      </c>
      <c r="B651" s="11">
        <v>81</v>
      </c>
      <c r="G651" s="11" t="s">
        <v>8221</v>
      </c>
      <c r="H651" s="11">
        <v>1</v>
      </c>
    </row>
    <row r="652" spans="1:8" x14ac:dyDescent="0.35">
      <c r="A652" s="11" t="s">
        <v>8219</v>
      </c>
      <c r="B652" s="11">
        <v>343</v>
      </c>
      <c r="G652" s="11" t="s">
        <v>8221</v>
      </c>
      <c r="H652" s="11">
        <v>0</v>
      </c>
    </row>
    <row r="653" spans="1:8" x14ac:dyDescent="0.35">
      <c r="A653" s="11" t="s">
        <v>8219</v>
      </c>
      <c r="B653" s="11">
        <v>336</v>
      </c>
      <c r="G653" s="11" t="s">
        <v>8221</v>
      </c>
      <c r="H653" s="11">
        <v>1</v>
      </c>
    </row>
    <row r="654" spans="1:8" x14ac:dyDescent="0.35">
      <c r="A654" s="11" t="s">
        <v>8219</v>
      </c>
      <c r="B654" s="11">
        <v>47</v>
      </c>
      <c r="G654" s="11" t="s">
        <v>8221</v>
      </c>
      <c r="H654" s="11">
        <v>11</v>
      </c>
    </row>
    <row r="655" spans="1:8" x14ac:dyDescent="0.35">
      <c r="A655" s="11" t="s">
        <v>8219</v>
      </c>
      <c r="B655" s="11">
        <v>76</v>
      </c>
      <c r="G655" s="11" t="s">
        <v>8221</v>
      </c>
      <c r="H655" s="11">
        <v>0</v>
      </c>
    </row>
    <row r="656" spans="1:8" x14ac:dyDescent="0.35">
      <c r="A656" s="11" t="s">
        <v>8219</v>
      </c>
      <c r="B656" s="11">
        <v>441</v>
      </c>
      <c r="G656" s="11" t="s">
        <v>8221</v>
      </c>
      <c r="H656" s="11">
        <v>1</v>
      </c>
    </row>
    <row r="657" spans="1:8" x14ac:dyDescent="0.35">
      <c r="A657" s="11" t="s">
        <v>8219</v>
      </c>
      <c r="B657" s="11">
        <v>916</v>
      </c>
      <c r="G657" s="11" t="s">
        <v>8221</v>
      </c>
      <c r="H657" s="11">
        <v>6</v>
      </c>
    </row>
    <row r="658" spans="1:8" x14ac:dyDescent="0.35">
      <c r="A658" s="11" t="s">
        <v>8219</v>
      </c>
      <c r="B658" s="11">
        <v>369</v>
      </c>
      <c r="G658" s="11" t="s">
        <v>8221</v>
      </c>
      <c r="H658" s="11">
        <v>7</v>
      </c>
    </row>
    <row r="659" spans="1:8" x14ac:dyDescent="0.35">
      <c r="A659" s="11" t="s">
        <v>8219</v>
      </c>
      <c r="B659" s="11">
        <v>20242</v>
      </c>
      <c r="G659" s="11" t="s">
        <v>8221</v>
      </c>
      <c r="H659" s="11">
        <v>0</v>
      </c>
    </row>
    <row r="660" spans="1:8" x14ac:dyDescent="0.35">
      <c r="A660" s="11" t="s">
        <v>8219</v>
      </c>
      <c r="B660" s="11">
        <v>71</v>
      </c>
      <c r="G660" s="11" t="s">
        <v>8221</v>
      </c>
      <c r="H660" s="11">
        <v>16</v>
      </c>
    </row>
    <row r="661" spans="1:8" x14ac:dyDescent="0.35">
      <c r="A661" s="11" t="s">
        <v>8219</v>
      </c>
      <c r="B661" s="11">
        <v>635</v>
      </c>
      <c r="G661" s="11" t="s">
        <v>8221</v>
      </c>
      <c r="H661" s="11">
        <v>0</v>
      </c>
    </row>
    <row r="662" spans="1:8" x14ac:dyDescent="0.35">
      <c r="A662" s="11" t="s">
        <v>8219</v>
      </c>
      <c r="B662" s="11">
        <v>885</v>
      </c>
      <c r="G662" s="11" t="s">
        <v>8221</v>
      </c>
      <c r="H662" s="11">
        <v>0</v>
      </c>
    </row>
    <row r="663" spans="1:8" x14ac:dyDescent="0.35">
      <c r="A663" s="11" t="s">
        <v>8219</v>
      </c>
      <c r="B663" s="11">
        <v>329</v>
      </c>
      <c r="G663" s="11" t="s">
        <v>8221</v>
      </c>
      <c r="H663" s="11">
        <v>0</v>
      </c>
    </row>
    <row r="664" spans="1:8" x14ac:dyDescent="0.35">
      <c r="A664" s="11" t="s">
        <v>8219</v>
      </c>
      <c r="B664" s="11">
        <v>71</v>
      </c>
      <c r="G664" s="11" t="s">
        <v>8221</v>
      </c>
      <c r="H664" s="11">
        <v>12</v>
      </c>
    </row>
    <row r="665" spans="1:8" x14ac:dyDescent="0.35">
      <c r="A665" s="11" t="s">
        <v>8219</v>
      </c>
      <c r="B665" s="11">
        <v>269</v>
      </c>
      <c r="G665" s="11" t="s">
        <v>8221</v>
      </c>
      <c r="H665" s="11">
        <v>1</v>
      </c>
    </row>
    <row r="666" spans="1:8" x14ac:dyDescent="0.35">
      <c r="A666" s="11" t="s">
        <v>8219</v>
      </c>
      <c r="B666" s="11">
        <v>345</v>
      </c>
      <c r="G666" s="11" t="s">
        <v>8221</v>
      </c>
      <c r="H666" s="11">
        <v>3</v>
      </c>
    </row>
    <row r="667" spans="1:8" x14ac:dyDescent="0.35">
      <c r="A667" s="11" t="s">
        <v>8219</v>
      </c>
      <c r="B667" s="11">
        <v>43</v>
      </c>
      <c r="G667" s="11" t="s">
        <v>8221</v>
      </c>
      <c r="H667" s="11">
        <v>1</v>
      </c>
    </row>
    <row r="668" spans="1:8" x14ac:dyDescent="0.35">
      <c r="A668" s="11" t="s">
        <v>8219</v>
      </c>
      <c r="B668" s="11">
        <v>33</v>
      </c>
      <c r="G668" s="11" t="s">
        <v>8221</v>
      </c>
      <c r="H668" s="11">
        <v>4</v>
      </c>
    </row>
    <row r="669" spans="1:8" x14ac:dyDescent="0.35">
      <c r="A669" s="11" t="s">
        <v>8219</v>
      </c>
      <c r="B669" s="11">
        <v>211</v>
      </c>
      <c r="G669" s="11" t="s">
        <v>8221</v>
      </c>
      <c r="H669" s="11">
        <v>1</v>
      </c>
    </row>
    <row r="670" spans="1:8" x14ac:dyDescent="0.35">
      <c r="A670" s="11" t="s">
        <v>8219</v>
      </c>
      <c r="B670" s="11">
        <v>196</v>
      </c>
      <c r="G670" s="11" t="s">
        <v>8221</v>
      </c>
      <c r="H670" s="11">
        <v>3</v>
      </c>
    </row>
    <row r="671" spans="1:8" x14ac:dyDescent="0.35">
      <c r="A671" s="11" t="s">
        <v>8219</v>
      </c>
      <c r="B671" s="11">
        <v>405</v>
      </c>
      <c r="G671" s="11" t="s">
        <v>8221</v>
      </c>
      <c r="H671" s="11">
        <v>1</v>
      </c>
    </row>
    <row r="672" spans="1:8" x14ac:dyDescent="0.35">
      <c r="A672" s="11" t="s">
        <v>8219</v>
      </c>
      <c r="B672" s="11">
        <v>206</v>
      </c>
      <c r="G672" s="11" t="s">
        <v>8221</v>
      </c>
      <c r="H672" s="11">
        <v>0</v>
      </c>
    </row>
    <row r="673" spans="1:8" x14ac:dyDescent="0.35">
      <c r="A673" s="11" t="s">
        <v>8219</v>
      </c>
      <c r="B673" s="11">
        <v>335</v>
      </c>
      <c r="G673" s="11" t="s">
        <v>8221</v>
      </c>
      <c r="H673" s="11">
        <v>12</v>
      </c>
    </row>
    <row r="674" spans="1:8" x14ac:dyDescent="0.35">
      <c r="A674" s="11" t="s">
        <v>8219</v>
      </c>
      <c r="B674" s="11">
        <v>215</v>
      </c>
      <c r="G674" s="11" t="s">
        <v>8221</v>
      </c>
      <c r="H674" s="11">
        <v>0</v>
      </c>
    </row>
    <row r="675" spans="1:8" x14ac:dyDescent="0.35">
      <c r="A675" s="11" t="s">
        <v>8219</v>
      </c>
      <c r="B675" s="11">
        <v>176</v>
      </c>
      <c r="G675" s="11" t="s">
        <v>8221</v>
      </c>
      <c r="H675" s="11">
        <v>1</v>
      </c>
    </row>
    <row r="676" spans="1:8" x14ac:dyDescent="0.35">
      <c r="A676" s="11" t="s">
        <v>8219</v>
      </c>
      <c r="B676" s="11">
        <v>555</v>
      </c>
      <c r="G676" s="11" t="s">
        <v>8221</v>
      </c>
      <c r="H676" s="11">
        <v>0</v>
      </c>
    </row>
    <row r="677" spans="1:8" x14ac:dyDescent="0.35">
      <c r="A677" s="11" t="s">
        <v>8219</v>
      </c>
      <c r="B677" s="11">
        <v>116</v>
      </c>
      <c r="G677" s="11" t="s">
        <v>8221</v>
      </c>
      <c r="H677" s="11">
        <v>0</v>
      </c>
    </row>
    <row r="678" spans="1:8" x14ac:dyDescent="0.35">
      <c r="A678" s="11" t="s">
        <v>8219</v>
      </c>
      <c r="B678" s="11">
        <v>615</v>
      </c>
      <c r="G678" s="11" t="s">
        <v>8221</v>
      </c>
      <c r="H678" s="11">
        <v>2</v>
      </c>
    </row>
    <row r="679" spans="1:8" x14ac:dyDescent="0.35">
      <c r="A679" s="11" t="s">
        <v>8219</v>
      </c>
      <c r="B679" s="11">
        <v>236</v>
      </c>
      <c r="G679" s="11" t="s">
        <v>8221</v>
      </c>
      <c r="H679" s="11">
        <v>92</v>
      </c>
    </row>
    <row r="680" spans="1:8" x14ac:dyDescent="0.35">
      <c r="A680" s="11" t="s">
        <v>8219</v>
      </c>
      <c r="B680" s="11">
        <v>145</v>
      </c>
      <c r="G680" s="11" t="s">
        <v>8221</v>
      </c>
      <c r="H680" s="11">
        <v>0</v>
      </c>
    </row>
    <row r="681" spans="1:8" x14ac:dyDescent="0.35">
      <c r="A681" s="11" t="s">
        <v>8219</v>
      </c>
      <c r="B681" s="11">
        <v>167</v>
      </c>
      <c r="G681" s="11" t="s">
        <v>8221</v>
      </c>
      <c r="H681" s="11">
        <v>3</v>
      </c>
    </row>
    <row r="682" spans="1:8" x14ac:dyDescent="0.35">
      <c r="A682" s="11" t="s">
        <v>8219</v>
      </c>
      <c r="B682" s="11">
        <v>235</v>
      </c>
      <c r="G682" s="11" t="s">
        <v>8221</v>
      </c>
      <c r="H682" s="11">
        <v>10</v>
      </c>
    </row>
    <row r="683" spans="1:8" x14ac:dyDescent="0.35">
      <c r="A683" s="11" t="s">
        <v>8219</v>
      </c>
      <c r="B683" s="11">
        <v>452</v>
      </c>
      <c r="G683" s="11" t="s">
        <v>8221</v>
      </c>
      <c r="H683" s="11">
        <v>7</v>
      </c>
    </row>
    <row r="684" spans="1:8" x14ac:dyDescent="0.35">
      <c r="A684" s="11" t="s">
        <v>8219</v>
      </c>
      <c r="B684" s="11">
        <v>241</v>
      </c>
      <c r="G684" s="11" t="s">
        <v>8221</v>
      </c>
      <c r="H684" s="11">
        <v>3</v>
      </c>
    </row>
    <row r="685" spans="1:8" x14ac:dyDescent="0.35">
      <c r="A685" s="11" t="s">
        <v>8219</v>
      </c>
      <c r="B685" s="11">
        <v>28</v>
      </c>
      <c r="G685" s="11" t="s">
        <v>8221</v>
      </c>
      <c r="H685" s="11">
        <v>0</v>
      </c>
    </row>
    <row r="686" spans="1:8" x14ac:dyDescent="0.35">
      <c r="A686" s="11" t="s">
        <v>8219</v>
      </c>
      <c r="B686" s="11">
        <v>140</v>
      </c>
      <c r="G686" s="11" t="s">
        <v>8221</v>
      </c>
      <c r="H686" s="11">
        <v>1</v>
      </c>
    </row>
    <row r="687" spans="1:8" x14ac:dyDescent="0.35">
      <c r="A687" s="11" t="s">
        <v>8219</v>
      </c>
      <c r="B687" s="11">
        <v>280</v>
      </c>
      <c r="G687" s="11" t="s">
        <v>8221</v>
      </c>
      <c r="H687" s="11">
        <v>0</v>
      </c>
    </row>
    <row r="688" spans="1:8" x14ac:dyDescent="0.35">
      <c r="A688" s="11" t="s">
        <v>8219</v>
      </c>
      <c r="B688" s="11">
        <v>70</v>
      </c>
      <c r="G688" s="11" t="s">
        <v>8221</v>
      </c>
      <c r="H688" s="11">
        <v>9</v>
      </c>
    </row>
    <row r="689" spans="1:8" x14ac:dyDescent="0.35">
      <c r="A689" s="11" t="s">
        <v>8219</v>
      </c>
      <c r="B689" s="11">
        <v>160</v>
      </c>
      <c r="G689" s="11" t="s">
        <v>8221</v>
      </c>
      <c r="H689" s="11">
        <v>2</v>
      </c>
    </row>
    <row r="690" spans="1:8" x14ac:dyDescent="0.35">
      <c r="A690" s="11" t="s">
        <v>8219</v>
      </c>
      <c r="B690" s="11">
        <v>141</v>
      </c>
      <c r="G690" s="11" t="s">
        <v>8221</v>
      </c>
      <c r="H690" s="11">
        <v>1</v>
      </c>
    </row>
    <row r="691" spans="1:8" x14ac:dyDescent="0.35">
      <c r="A691" s="11" t="s">
        <v>8219</v>
      </c>
      <c r="B691" s="11">
        <v>874</v>
      </c>
      <c r="G691" s="11" t="s">
        <v>8221</v>
      </c>
      <c r="H691" s="11">
        <v>2</v>
      </c>
    </row>
    <row r="692" spans="1:8" x14ac:dyDescent="0.35">
      <c r="A692" s="11" t="s">
        <v>8219</v>
      </c>
      <c r="B692" s="11">
        <v>73</v>
      </c>
      <c r="G692" s="11" t="s">
        <v>8221</v>
      </c>
      <c r="H692" s="11">
        <v>11</v>
      </c>
    </row>
    <row r="693" spans="1:8" x14ac:dyDescent="0.35">
      <c r="A693" s="11" t="s">
        <v>8219</v>
      </c>
      <c r="B693" s="11">
        <v>294</v>
      </c>
      <c r="G693" s="11" t="s">
        <v>8221</v>
      </c>
      <c r="H693" s="11">
        <v>0</v>
      </c>
    </row>
    <row r="694" spans="1:8" x14ac:dyDescent="0.35">
      <c r="A694" s="11" t="s">
        <v>8219</v>
      </c>
      <c r="B694" s="11">
        <v>740</v>
      </c>
      <c r="G694" s="11" t="s">
        <v>8221</v>
      </c>
      <c r="H694" s="11">
        <v>0</v>
      </c>
    </row>
    <row r="695" spans="1:8" x14ac:dyDescent="0.35">
      <c r="A695" s="11" t="s">
        <v>8219</v>
      </c>
      <c r="B695" s="11">
        <v>369</v>
      </c>
      <c r="G695" s="11" t="s">
        <v>8221</v>
      </c>
      <c r="H695" s="11">
        <v>9</v>
      </c>
    </row>
    <row r="696" spans="1:8" x14ac:dyDescent="0.35">
      <c r="A696" s="11" t="s">
        <v>8219</v>
      </c>
      <c r="B696" s="11">
        <v>110</v>
      </c>
      <c r="G696" s="11" t="s">
        <v>8221</v>
      </c>
      <c r="H696" s="11">
        <v>0</v>
      </c>
    </row>
    <row r="697" spans="1:8" x14ac:dyDescent="0.35">
      <c r="A697" s="11" t="s">
        <v>8219</v>
      </c>
      <c r="B697" s="11">
        <v>455</v>
      </c>
      <c r="G697" s="11" t="s">
        <v>8221</v>
      </c>
      <c r="H697" s="11">
        <v>4</v>
      </c>
    </row>
    <row r="698" spans="1:8" x14ac:dyDescent="0.35">
      <c r="A698" s="11" t="s">
        <v>8219</v>
      </c>
      <c r="B698" s="11">
        <v>224</v>
      </c>
      <c r="G698" s="11" t="s">
        <v>8221</v>
      </c>
      <c r="H698" s="11">
        <v>1</v>
      </c>
    </row>
    <row r="699" spans="1:8" x14ac:dyDescent="0.35">
      <c r="A699" s="11" t="s">
        <v>8219</v>
      </c>
      <c r="B699" s="11">
        <v>46</v>
      </c>
      <c r="G699" s="11" t="s">
        <v>8221</v>
      </c>
      <c r="H699" s="11">
        <v>2</v>
      </c>
    </row>
    <row r="700" spans="1:8" x14ac:dyDescent="0.35">
      <c r="A700" s="11" t="s">
        <v>8219</v>
      </c>
      <c r="B700" s="11">
        <v>284</v>
      </c>
      <c r="G700" s="11" t="s">
        <v>8221</v>
      </c>
      <c r="H700" s="11">
        <v>0</v>
      </c>
    </row>
    <row r="701" spans="1:8" x14ac:dyDescent="0.35">
      <c r="A701" s="11" t="s">
        <v>8219</v>
      </c>
      <c r="B701" s="11">
        <v>98</v>
      </c>
      <c r="G701" s="11" t="s">
        <v>8221</v>
      </c>
      <c r="H701" s="11">
        <v>1</v>
      </c>
    </row>
    <row r="702" spans="1:8" x14ac:dyDescent="0.35">
      <c r="A702" s="11" t="s">
        <v>8219</v>
      </c>
      <c r="B702" s="11">
        <v>56</v>
      </c>
      <c r="G702" s="11" t="s">
        <v>8221</v>
      </c>
      <c r="H702" s="11">
        <v>17</v>
      </c>
    </row>
    <row r="703" spans="1:8" x14ac:dyDescent="0.35">
      <c r="A703" s="11" t="s">
        <v>8219</v>
      </c>
      <c r="B703" s="11">
        <v>32</v>
      </c>
      <c r="G703" s="11" t="s">
        <v>8221</v>
      </c>
      <c r="H703" s="11">
        <v>2</v>
      </c>
    </row>
    <row r="704" spans="1:8" x14ac:dyDescent="0.35">
      <c r="A704" s="11" t="s">
        <v>8219</v>
      </c>
      <c r="B704" s="11">
        <v>30</v>
      </c>
      <c r="G704" s="11" t="s">
        <v>8221</v>
      </c>
      <c r="H704" s="11">
        <v>3</v>
      </c>
    </row>
    <row r="705" spans="1:8" x14ac:dyDescent="0.35">
      <c r="A705" s="11" t="s">
        <v>8219</v>
      </c>
      <c r="B705" s="11">
        <v>70</v>
      </c>
      <c r="G705" s="11" t="s">
        <v>8221</v>
      </c>
      <c r="H705" s="11">
        <v>41</v>
      </c>
    </row>
    <row r="706" spans="1:8" x14ac:dyDescent="0.35">
      <c r="A706" s="11" t="s">
        <v>8219</v>
      </c>
      <c r="B706" s="11">
        <v>44</v>
      </c>
      <c r="G706" s="11" t="s">
        <v>8221</v>
      </c>
      <c r="H706" s="11">
        <v>2</v>
      </c>
    </row>
    <row r="707" spans="1:8" x14ac:dyDescent="0.35">
      <c r="A707" s="11" t="s">
        <v>8219</v>
      </c>
      <c r="B707" s="11">
        <v>92</v>
      </c>
      <c r="G707" s="11" t="s">
        <v>8221</v>
      </c>
      <c r="H707" s="11">
        <v>3</v>
      </c>
    </row>
    <row r="708" spans="1:8" x14ac:dyDescent="0.35">
      <c r="A708" s="11" t="s">
        <v>8219</v>
      </c>
      <c r="B708" s="11">
        <v>205</v>
      </c>
      <c r="G708" s="11" t="s">
        <v>8221</v>
      </c>
      <c r="H708" s="11">
        <v>8</v>
      </c>
    </row>
    <row r="709" spans="1:8" x14ac:dyDescent="0.35">
      <c r="A709" s="11" t="s">
        <v>8219</v>
      </c>
      <c r="B709" s="11">
        <v>23</v>
      </c>
      <c r="G709" s="11" t="s">
        <v>8221</v>
      </c>
      <c r="H709" s="11">
        <v>0</v>
      </c>
    </row>
    <row r="710" spans="1:8" x14ac:dyDescent="0.35">
      <c r="A710" s="11" t="s">
        <v>8219</v>
      </c>
      <c r="B710" s="11">
        <v>4</v>
      </c>
      <c r="G710" s="11" t="s">
        <v>8221</v>
      </c>
      <c r="H710" s="11">
        <v>1</v>
      </c>
    </row>
    <row r="711" spans="1:8" x14ac:dyDescent="0.35">
      <c r="A711" s="11" t="s">
        <v>8219</v>
      </c>
      <c r="B711" s="11">
        <v>112</v>
      </c>
      <c r="G711" s="11" t="s">
        <v>8221</v>
      </c>
      <c r="H711" s="11">
        <v>3</v>
      </c>
    </row>
    <row r="712" spans="1:8" x14ac:dyDescent="0.35">
      <c r="A712" s="11" t="s">
        <v>8219</v>
      </c>
      <c r="B712" s="11">
        <v>27</v>
      </c>
      <c r="G712" s="11" t="s">
        <v>8221</v>
      </c>
      <c r="H712" s="11">
        <v>4</v>
      </c>
    </row>
    <row r="713" spans="1:8" x14ac:dyDescent="0.35">
      <c r="A713" s="11" t="s">
        <v>8219</v>
      </c>
      <c r="B713" s="11">
        <v>11</v>
      </c>
      <c r="G713" s="11" t="s">
        <v>8221</v>
      </c>
      <c r="H713" s="11">
        <v>9</v>
      </c>
    </row>
    <row r="714" spans="1:8" x14ac:dyDescent="0.35">
      <c r="A714" s="11" t="s">
        <v>8219</v>
      </c>
      <c r="B714" s="11">
        <v>26</v>
      </c>
      <c r="G714" s="11" t="s">
        <v>8221</v>
      </c>
      <c r="H714" s="11">
        <v>16</v>
      </c>
    </row>
    <row r="715" spans="1:8" x14ac:dyDescent="0.35">
      <c r="A715" s="11" t="s">
        <v>8219</v>
      </c>
      <c r="B715" s="11">
        <v>77</v>
      </c>
      <c r="G715" s="11" t="s">
        <v>8221</v>
      </c>
      <c r="H715" s="11">
        <v>1</v>
      </c>
    </row>
    <row r="716" spans="1:8" x14ac:dyDescent="0.35">
      <c r="A716" s="11" t="s">
        <v>8219</v>
      </c>
      <c r="B716" s="11">
        <v>136</v>
      </c>
      <c r="G716" s="11" t="s">
        <v>8221</v>
      </c>
      <c r="H716" s="11">
        <v>7</v>
      </c>
    </row>
    <row r="717" spans="1:8" x14ac:dyDescent="0.35">
      <c r="A717" s="11" t="s">
        <v>8219</v>
      </c>
      <c r="B717" s="11">
        <v>157</v>
      </c>
      <c r="G717" s="11" t="s">
        <v>8221</v>
      </c>
      <c r="H717" s="11">
        <v>0</v>
      </c>
    </row>
    <row r="718" spans="1:8" x14ac:dyDescent="0.35">
      <c r="A718" s="11" t="s">
        <v>8219</v>
      </c>
      <c r="B718" s="11">
        <v>158</v>
      </c>
      <c r="G718" s="11" t="s">
        <v>8221</v>
      </c>
      <c r="H718" s="11">
        <v>0</v>
      </c>
    </row>
    <row r="719" spans="1:8" x14ac:dyDescent="0.35">
      <c r="A719" s="11" t="s">
        <v>8219</v>
      </c>
      <c r="B719" s="11">
        <v>27</v>
      </c>
      <c r="G719" s="11" t="s">
        <v>8221</v>
      </c>
      <c r="H719" s="11">
        <v>0</v>
      </c>
    </row>
    <row r="720" spans="1:8" x14ac:dyDescent="0.35">
      <c r="A720" s="11" t="s">
        <v>8219</v>
      </c>
      <c r="B720" s="11">
        <v>23</v>
      </c>
      <c r="G720" s="11" t="s">
        <v>8221</v>
      </c>
      <c r="H720" s="11">
        <v>0</v>
      </c>
    </row>
    <row r="721" spans="1:8" x14ac:dyDescent="0.35">
      <c r="A721" s="11" t="s">
        <v>8219</v>
      </c>
      <c r="B721" s="11">
        <v>17</v>
      </c>
      <c r="G721" s="11" t="s">
        <v>8221</v>
      </c>
      <c r="H721" s="11">
        <v>0</v>
      </c>
    </row>
    <row r="722" spans="1:8" x14ac:dyDescent="0.35">
      <c r="A722" s="11" t="s">
        <v>8219</v>
      </c>
      <c r="B722" s="11">
        <v>37</v>
      </c>
      <c r="G722" s="11" t="s">
        <v>8221</v>
      </c>
      <c r="H722" s="11">
        <v>1</v>
      </c>
    </row>
    <row r="723" spans="1:8" x14ac:dyDescent="0.35">
      <c r="A723" s="11" t="s">
        <v>8219</v>
      </c>
      <c r="B723" s="11">
        <v>65</v>
      </c>
      <c r="G723" s="11" t="s">
        <v>8221</v>
      </c>
      <c r="H723" s="11">
        <v>2</v>
      </c>
    </row>
    <row r="724" spans="1:8" x14ac:dyDescent="0.35">
      <c r="A724" s="11" t="s">
        <v>8219</v>
      </c>
      <c r="B724" s="11">
        <v>18</v>
      </c>
      <c r="G724" s="11" t="s">
        <v>8221</v>
      </c>
      <c r="H724" s="11">
        <v>1</v>
      </c>
    </row>
    <row r="725" spans="1:8" x14ac:dyDescent="0.35">
      <c r="A725" s="11" t="s">
        <v>8219</v>
      </c>
      <c r="B725" s="11">
        <v>25</v>
      </c>
      <c r="G725" s="11" t="s">
        <v>8221</v>
      </c>
      <c r="H725" s="11">
        <v>15</v>
      </c>
    </row>
    <row r="726" spans="1:8" x14ac:dyDescent="0.35">
      <c r="A726" s="11" t="s">
        <v>8219</v>
      </c>
      <c r="B726" s="11">
        <v>104</v>
      </c>
      <c r="G726" s="11" t="s">
        <v>8221</v>
      </c>
      <c r="H726" s="11">
        <v>1</v>
      </c>
    </row>
    <row r="727" spans="1:8" x14ac:dyDescent="0.35">
      <c r="A727" s="11" t="s">
        <v>8219</v>
      </c>
      <c r="B727" s="11">
        <v>108</v>
      </c>
      <c r="G727" s="11" t="s">
        <v>8221</v>
      </c>
      <c r="H727" s="11">
        <v>1</v>
      </c>
    </row>
    <row r="728" spans="1:8" x14ac:dyDescent="0.35">
      <c r="A728" s="11" t="s">
        <v>8219</v>
      </c>
      <c r="B728" s="11">
        <v>38</v>
      </c>
      <c r="G728" s="11" t="s">
        <v>8221</v>
      </c>
      <c r="H728" s="11">
        <v>0</v>
      </c>
    </row>
    <row r="729" spans="1:8" x14ac:dyDescent="0.35">
      <c r="A729" s="11" t="s">
        <v>8219</v>
      </c>
      <c r="B729" s="11">
        <v>88</v>
      </c>
      <c r="G729" s="11" t="s">
        <v>8221</v>
      </c>
      <c r="H729" s="11">
        <v>39</v>
      </c>
    </row>
    <row r="730" spans="1:8" x14ac:dyDescent="0.35">
      <c r="A730" s="11" t="s">
        <v>8219</v>
      </c>
      <c r="B730" s="11">
        <v>82</v>
      </c>
      <c r="G730" s="11" t="s">
        <v>8221</v>
      </c>
      <c r="H730" s="11">
        <v>103</v>
      </c>
    </row>
    <row r="731" spans="1:8" x14ac:dyDescent="0.35">
      <c r="A731" s="11" t="s">
        <v>8219</v>
      </c>
      <c r="B731" s="11">
        <v>126</v>
      </c>
      <c r="G731" s="11" t="s">
        <v>8221</v>
      </c>
      <c r="H731" s="11">
        <v>0</v>
      </c>
    </row>
    <row r="732" spans="1:8" x14ac:dyDescent="0.35">
      <c r="A732" s="11" t="s">
        <v>8219</v>
      </c>
      <c r="B732" s="11">
        <v>133</v>
      </c>
      <c r="G732" s="11" t="s">
        <v>8221</v>
      </c>
      <c r="H732" s="11">
        <v>39</v>
      </c>
    </row>
    <row r="733" spans="1:8" x14ac:dyDescent="0.35">
      <c r="A733" s="11" t="s">
        <v>8219</v>
      </c>
      <c r="B733" s="11">
        <v>47</v>
      </c>
      <c r="G733" s="11" t="s">
        <v>8221</v>
      </c>
      <c r="H733" s="11">
        <v>15</v>
      </c>
    </row>
    <row r="734" spans="1:8" x14ac:dyDescent="0.35">
      <c r="A734" s="11" t="s">
        <v>8219</v>
      </c>
      <c r="B734" s="11">
        <v>58</v>
      </c>
      <c r="G734" s="11" t="s">
        <v>8221</v>
      </c>
      <c r="H734" s="11">
        <v>22</v>
      </c>
    </row>
    <row r="735" spans="1:8" x14ac:dyDescent="0.35">
      <c r="A735" s="11" t="s">
        <v>8219</v>
      </c>
      <c r="B735" s="11">
        <v>32</v>
      </c>
      <c r="G735" s="11" t="s">
        <v>8221</v>
      </c>
      <c r="H735" s="11">
        <v>92</v>
      </c>
    </row>
    <row r="736" spans="1:8" x14ac:dyDescent="0.35">
      <c r="A736" s="11" t="s">
        <v>8219</v>
      </c>
      <c r="B736" s="11">
        <v>37</v>
      </c>
      <c r="G736" s="11" t="s">
        <v>8221</v>
      </c>
      <c r="H736" s="11">
        <v>25</v>
      </c>
    </row>
    <row r="737" spans="1:8" x14ac:dyDescent="0.35">
      <c r="A737" s="11" t="s">
        <v>8219</v>
      </c>
      <c r="B737" s="11">
        <v>87</v>
      </c>
      <c r="G737" s="11" t="s">
        <v>8221</v>
      </c>
      <c r="H737" s="11">
        <v>19</v>
      </c>
    </row>
    <row r="738" spans="1:8" x14ac:dyDescent="0.35">
      <c r="A738" s="11" t="s">
        <v>8219</v>
      </c>
      <c r="B738" s="11">
        <v>15</v>
      </c>
      <c r="G738" s="11" t="s">
        <v>8221</v>
      </c>
      <c r="H738" s="11">
        <v>19</v>
      </c>
    </row>
    <row r="739" spans="1:8" x14ac:dyDescent="0.35">
      <c r="A739" s="11" t="s">
        <v>8219</v>
      </c>
      <c r="B739" s="11">
        <v>27</v>
      </c>
      <c r="G739" s="11" t="s">
        <v>8221</v>
      </c>
      <c r="H739" s="11">
        <v>13</v>
      </c>
    </row>
    <row r="740" spans="1:8" x14ac:dyDescent="0.35">
      <c r="A740" s="11" t="s">
        <v>8219</v>
      </c>
      <c r="B740" s="11">
        <v>19</v>
      </c>
      <c r="G740" s="11" t="s">
        <v>8221</v>
      </c>
      <c r="H740" s="11">
        <v>124</v>
      </c>
    </row>
    <row r="741" spans="1:8" x14ac:dyDescent="0.35">
      <c r="A741" s="11" t="s">
        <v>8219</v>
      </c>
      <c r="B741" s="11">
        <v>17</v>
      </c>
      <c r="G741" s="11" t="s">
        <v>8221</v>
      </c>
      <c r="H741" s="11">
        <v>4</v>
      </c>
    </row>
    <row r="742" spans="1:8" x14ac:dyDescent="0.35">
      <c r="A742" s="11" t="s">
        <v>8219</v>
      </c>
      <c r="B742" s="11">
        <v>26</v>
      </c>
      <c r="G742" s="11" t="s">
        <v>8221</v>
      </c>
      <c r="H742" s="11">
        <v>10</v>
      </c>
    </row>
    <row r="743" spans="1:8" x14ac:dyDescent="0.35">
      <c r="A743" s="11" t="s">
        <v>8219</v>
      </c>
      <c r="B743" s="11">
        <v>28</v>
      </c>
      <c r="G743" s="11" t="s">
        <v>8221</v>
      </c>
      <c r="H743" s="11">
        <v>15</v>
      </c>
    </row>
    <row r="744" spans="1:8" x14ac:dyDescent="0.35">
      <c r="A744" s="11" t="s">
        <v>8219</v>
      </c>
      <c r="B744" s="11">
        <v>37</v>
      </c>
      <c r="G744" s="11" t="s">
        <v>8221</v>
      </c>
      <c r="H744" s="11">
        <v>38</v>
      </c>
    </row>
    <row r="745" spans="1:8" x14ac:dyDescent="0.35">
      <c r="A745" s="11" t="s">
        <v>8219</v>
      </c>
      <c r="B745" s="11">
        <v>128</v>
      </c>
      <c r="G745" s="11" t="s">
        <v>8221</v>
      </c>
      <c r="H745" s="11">
        <v>152</v>
      </c>
    </row>
    <row r="746" spans="1:8" x14ac:dyDescent="0.35">
      <c r="A746" s="11" t="s">
        <v>8219</v>
      </c>
      <c r="B746" s="11">
        <v>10</v>
      </c>
      <c r="G746" s="11" t="s">
        <v>8221</v>
      </c>
      <c r="H746" s="11">
        <v>24</v>
      </c>
    </row>
    <row r="747" spans="1:8" x14ac:dyDescent="0.35">
      <c r="A747" s="11" t="s">
        <v>8219</v>
      </c>
      <c r="B747" s="11">
        <v>83</v>
      </c>
      <c r="G747" s="11" t="s">
        <v>8221</v>
      </c>
      <c r="H747" s="11">
        <v>76</v>
      </c>
    </row>
    <row r="748" spans="1:8" x14ac:dyDescent="0.35">
      <c r="A748" s="11" t="s">
        <v>8219</v>
      </c>
      <c r="B748" s="11">
        <v>46</v>
      </c>
      <c r="G748" s="11" t="s">
        <v>8221</v>
      </c>
      <c r="H748" s="11">
        <v>185</v>
      </c>
    </row>
    <row r="749" spans="1:8" x14ac:dyDescent="0.35">
      <c r="A749" s="11" t="s">
        <v>8219</v>
      </c>
      <c r="B749" s="11">
        <v>90</v>
      </c>
      <c r="G749" s="11" t="s">
        <v>8221</v>
      </c>
      <c r="H749" s="11">
        <v>33</v>
      </c>
    </row>
    <row r="750" spans="1:8" x14ac:dyDescent="0.35">
      <c r="A750" s="11" t="s">
        <v>8219</v>
      </c>
      <c r="B750" s="11">
        <v>81</v>
      </c>
      <c r="G750" s="11" t="s">
        <v>8221</v>
      </c>
      <c r="H750" s="11">
        <v>108</v>
      </c>
    </row>
    <row r="751" spans="1:8" x14ac:dyDescent="0.35">
      <c r="A751" s="11" t="s">
        <v>8219</v>
      </c>
      <c r="B751" s="11">
        <v>32</v>
      </c>
      <c r="G751" s="11" t="s">
        <v>8221</v>
      </c>
      <c r="H751" s="11">
        <v>29</v>
      </c>
    </row>
    <row r="752" spans="1:8" x14ac:dyDescent="0.35">
      <c r="A752" s="11" t="s">
        <v>8219</v>
      </c>
      <c r="B752" s="11">
        <v>20</v>
      </c>
      <c r="G752" s="11" t="s">
        <v>8221</v>
      </c>
      <c r="H752" s="11">
        <v>24</v>
      </c>
    </row>
    <row r="753" spans="1:8" x14ac:dyDescent="0.35">
      <c r="A753" s="11" t="s">
        <v>8219</v>
      </c>
      <c r="B753" s="11">
        <v>70</v>
      </c>
      <c r="G753" s="11" t="s">
        <v>8221</v>
      </c>
      <c r="H753" s="11">
        <v>4</v>
      </c>
    </row>
    <row r="754" spans="1:8" x14ac:dyDescent="0.35">
      <c r="A754" s="11" t="s">
        <v>8219</v>
      </c>
      <c r="B754" s="11">
        <v>168</v>
      </c>
      <c r="G754" s="11" t="s">
        <v>8221</v>
      </c>
      <c r="H754" s="11">
        <v>4</v>
      </c>
    </row>
    <row r="755" spans="1:8" x14ac:dyDescent="0.35">
      <c r="A755" s="11" t="s">
        <v>8219</v>
      </c>
      <c r="B755" s="11">
        <v>34</v>
      </c>
      <c r="G755" s="11" t="s">
        <v>8221</v>
      </c>
      <c r="H755" s="11">
        <v>15</v>
      </c>
    </row>
    <row r="756" spans="1:8" x14ac:dyDescent="0.35">
      <c r="A756" s="11" t="s">
        <v>8219</v>
      </c>
      <c r="B756" s="11">
        <v>48</v>
      </c>
      <c r="G756" s="11" t="s">
        <v>8221</v>
      </c>
      <c r="H756" s="11">
        <v>4</v>
      </c>
    </row>
    <row r="757" spans="1:8" x14ac:dyDescent="0.35">
      <c r="A757" s="11" t="s">
        <v>8219</v>
      </c>
      <c r="B757" s="11">
        <v>48</v>
      </c>
      <c r="G757" s="11" t="s">
        <v>8221</v>
      </c>
      <c r="H757" s="11">
        <v>139</v>
      </c>
    </row>
    <row r="758" spans="1:8" x14ac:dyDescent="0.35">
      <c r="A758" s="11" t="s">
        <v>8219</v>
      </c>
      <c r="B758" s="11">
        <v>221</v>
      </c>
      <c r="G758" s="11" t="s">
        <v>8221</v>
      </c>
      <c r="H758" s="11">
        <v>2</v>
      </c>
    </row>
    <row r="759" spans="1:8" x14ac:dyDescent="0.35">
      <c r="A759" s="11" t="s">
        <v>8219</v>
      </c>
      <c r="B759" s="11">
        <v>107</v>
      </c>
      <c r="G759" s="11" t="s">
        <v>8221</v>
      </c>
      <c r="H759" s="11">
        <v>18</v>
      </c>
    </row>
    <row r="760" spans="1:8" x14ac:dyDescent="0.35">
      <c r="A760" s="11" t="s">
        <v>8219</v>
      </c>
      <c r="B760" s="11">
        <v>45</v>
      </c>
      <c r="G760" s="11" t="s">
        <v>8221</v>
      </c>
      <c r="H760" s="11">
        <v>81</v>
      </c>
    </row>
    <row r="761" spans="1:8" x14ac:dyDescent="0.35">
      <c r="A761" s="11" t="s">
        <v>8219</v>
      </c>
      <c r="B761" s="11">
        <v>36</v>
      </c>
      <c r="G761" s="11" t="s">
        <v>8221</v>
      </c>
      <c r="H761" s="11">
        <v>86</v>
      </c>
    </row>
    <row r="762" spans="1:8" x14ac:dyDescent="0.35">
      <c r="A762" s="11" t="s">
        <v>8219</v>
      </c>
      <c r="B762" s="11">
        <v>101</v>
      </c>
      <c r="G762" s="11" t="s">
        <v>8221</v>
      </c>
      <c r="H762" s="11">
        <v>140</v>
      </c>
    </row>
    <row r="763" spans="1:8" x14ac:dyDescent="0.35">
      <c r="A763" s="11" t="s">
        <v>8219</v>
      </c>
      <c r="B763" s="11">
        <v>62</v>
      </c>
      <c r="G763" s="11" t="s">
        <v>8221</v>
      </c>
      <c r="H763" s="11">
        <v>37</v>
      </c>
    </row>
    <row r="764" spans="1:8" x14ac:dyDescent="0.35">
      <c r="A764" s="11" t="s">
        <v>8219</v>
      </c>
      <c r="B764" s="11">
        <v>32</v>
      </c>
      <c r="G764" s="11" t="s">
        <v>8221</v>
      </c>
      <c r="H764" s="11">
        <v>6</v>
      </c>
    </row>
    <row r="765" spans="1:8" x14ac:dyDescent="0.35">
      <c r="A765" s="11" t="s">
        <v>8219</v>
      </c>
      <c r="B765" s="11">
        <v>89</v>
      </c>
      <c r="G765" s="11" t="s">
        <v>8221</v>
      </c>
      <c r="H765" s="11">
        <v>113</v>
      </c>
    </row>
    <row r="766" spans="1:8" x14ac:dyDescent="0.35">
      <c r="A766" s="11" t="s">
        <v>8219</v>
      </c>
      <c r="B766" s="11">
        <v>93</v>
      </c>
      <c r="G766" s="11" t="s">
        <v>8221</v>
      </c>
      <c r="H766" s="11">
        <v>37</v>
      </c>
    </row>
    <row r="767" spans="1:8" x14ac:dyDescent="0.35">
      <c r="A767" s="11" t="s">
        <v>8219</v>
      </c>
      <c r="B767" s="11">
        <v>98</v>
      </c>
      <c r="G767" s="11" t="s">
        <v>8221</v>
      </c>
      <c r="H767" s="11">
        <v>18</v>
      </c>
    </row>
    <row r="768" spans="1:8" x14ac:dyDescent="0.35">
      <c r="A768" s="11" t="s">
        <v>8219</v>
      </c>
      <c r="B768" s="11">
        <v>82</v>
      </c>
      <c r="G768" s="11" t="s">
        <v>8221</v>
      </c>
      <c r="H768" s="11">
        <v>75</v>
      </c>
    </row>
    <row r="769" spans="1:8" x14ac:dyDescent="0.35">
      <c r="A769" s="11" t="s">
        <v>8219</v>
      </c>
      <c r="B769" s="11">
        <v>116</v>
      </c>
      <c r="G769" s="11" t="s">
        <v>8221</v>
      </c>
      <c r="H769" s="11">
        <v>52</v>
      </c>
    </row>
    <row r="770" spans="1:8" x14ac:dyDescent="0.35">
      <c r="A770" s="11" t="s">
        <v>8219</v>
      </c>
      <c r="B770" s="11">
        <v>52</v>
      </c>
      <c r="G770" s="11" t="s">
        <v>8221</v>
      </c>
      <c r="H770" s="11">
        <v>122</v>
      </c>
    </row>
    <row r="771" spans="1:8" x14ac:dyDescent="0.35">
      <c r="A771" s="11" t="s">
        <v>8219</v>
      </c>
      <c r="B771" s="11">
        <v>23</v>
      </c>
      <c r="G771" s="11" t="s">
        <v>8221</v>
      </c>
      <c r="H771" s="11">
        <v>8</v>
      </c>
    </row>
    <row r="772" spans="1:8" x14ac:dyDescent="0.35">
      <c r="A772" s="11" t="s">
        <v>8219</v>
      </c>
      <c r="B772" s="11">
        <v>77</v>
      </c>
      <c r="G772" s="11" t="s">
        <v>8221</v>
      </c>
      <c r="H772" s="11">
        <v>8</v>
      </c>
    </row>
    <row r="773" spans="1:8" x14ac:dyDescent="0.35">
      <c r="A773" s="11" t="s">
        <v>8219</v>
      </c>
      <c r="B773" s="11">
        <v>49</v>
      </c>
      <c r="G773" s="11" t="s">
        <v>8221</v>
      </c>
      <c r="H773" s="11">
        <v>96</v>
      </c>
    </row>
    <row r="774" spans="1:8" x14ac:dyDescent="0.35">
      <c r="A774" s="11" t="s">
        <v>8219</v>
      </c>
      <c r="B774" s="11">
        <v>59</v>
      </c>
      <c r="G774" s="11" t="s">
        <v>8221</v>
      </c>
      <c r="H774" s="11">
        <v>9</v>
      </c>
    </row>
    <row r="775" spans="1:8" x14ac:dyDescent="0.35">
      <c r="A775" s="11" t="s">
        <v>8219</v>
      </c>
      <c r="B775" s="11">
        <v>113</v>
      </c>
      <c r="G775" s="11" t="s">
        <v>8221</v>
      </c>
      <c r="H775" s="11">
        <v>2</v>
      </c>
    </row>
    <row r="776" spans="1:8" x14ac:dyDescent="0.35">
      <c r="A776" s="11" t="s">
        <v>8219</v>
      </c>
      <c r="B776" s="11">
        <v>34</v>
      </c>
      <c r="G776" s="11" t="s">
        <v>8221</v>
      </c>
      <c r="H776" s="11">
        <v>26</v>
      </c>
    </row>
    <row r="777" spans="1:8" x14ac:dyDescent="0.35">
      <c r="A777" s="11" t="s">
        <v>8219</v>
      </c>
      <c r="B777" s="11">
        <v>42</v>
      </c>
      <c r="G777" s="11" t="s">
        <v>8221</v>
      </c>
      <c r="H777" s="11">
        <v>23</v>
      </c>
    </row>
    <row r="778" spans="1:8" x14ac:dyDescent="0.35">
      <c r="A778" s="11" t="s">
        <v>8219</v>
      </c>
      <c r="B778" s="11">
        <v>42</v>
      </c>
      <c r="G778" s="11" t="s">
        <v>8221</v>
      </c>
      <c r="H778" s="11">
        <v>0</v>
      </c>
    </row>
    <row r="779" spans="1:8" x14ac:dyDescent="0.35">
      <c r="A779" s="11" t="s">
        <v>8219</v>
      </c>
      <c r="B779" s="11">
        <v>49</v>
      </c>
      <c r="G779" s="11" t="s">
        <v>8221</v>
      </c>
      <c r="H779" s="11">
        <v>140</v>
      </c>
    </row>
    <row r="780" spans="1:8" x14ac:dyDescent="0.35">
      <c r="A780" s="11" t="s">
        <v>8219</v>
      </c>
      <c r="B780" s="11">
        <v>56</v>
      </c>
      <c r="G780" s="11" t="s">
        <v>8221</v>
      </c>
      <c r="H780" s="11">
        <v>0</v>
      </c>
    </row>
    <row r="781" spans="1:8" x14ac:dyDescent="0.35">
      <c r="A781" s="11" t="s">
        <v>8219</v>
      </c>
      <c r="B781" s="11">
        <v>25</v>
      </c>
      <c r="G781" s="11" t="s">
        <v>8221</v>
      </c>
      <c r="H781" s="11">
        <v>6</v>
      </c>
    </row>
    <row r="782" spans="1:8" x14ac:dyDescent="0.35">
      <c r="A782" s="11" t="s">
        <v>8219</v>
      </c>
      <c r="B782" s="11">
        <v>52</v>
      </c>
      <c r="G782" s="11" t="s">
        <v>8221</v>
      </c>
      <c r="H782" s="11">
        <v>100</v>
      </c>
    </row>
    <row r="783" spans="1:8" x14ac:dyDescent="0.35">
      <c r="A783" s="11" t="s">
        <v>8219</v>
      </c>
      <c r="B783" s="11">
        <v>34</v>
      </c>
      <c r="G783" s="11" t="s">
        <v>8221</v>
      </c>
      <c r="H783" s="11">
        <v>0</v>
      </c>
    </row>
    <row r="784" spans="1:8" x14ac:dyDescent="0.35">
      <c r="A784" s="11" t="s">
        <v>8219</v>
      </c>
      <c r="B784" s="11">
        <v>67</v>
      </c>
      <c r="G784" s="11" t="s">
        <v>8221</v>
      </c>
      <c r="H784" s="11">
        <v>4</v>
      </c>
    </row>
    <row r="785" spans="1:8" x14ac:dyDescent="0.35">
      <c r="A785" s="11" t="s">
        <v>8219</v>
      </c>
      <c r="B785" s="11">
        <v>70</v>
      </c>
      <c r="G785" s="11" t="s">
        <v>8221</v>
      </c>
      <c r="H785" s="11">
        <v>8</v>
      </c>
    </row>
    <row r="786" spans="1:8" x14ac:dyDescent="0.35">
      <c r="A786" s="11" t="s">
        <v>8219</v>
      </c>
      <c r="B786" s="11">
        <v>89</v>
      </c>
      <c r="G786" s="11" t="s">
        <v>8221</v>
      </c>
      <c r="H786" s="11">
        <v>0</v>
      </c>
    </row>
    <row r="787" spans="1:8" x14ac:dyDescent="0.35">
      <c r="A787" s="11" t="s">
        <v>8219</v>
      </c>
      <c r="B787" s="11">
        <v>107</v>
      </c>
      <c r="G787" s="11" t="s">
        <v>8221</v>
      </c>
      <c r="H787" s="11">
        <v>16</v>
      </c>
    </row>
    <row r="788" spans="1:8" x14ac:dyDescent="0.35">
      <c r="A788" s="11" t="s">
        <v>8219</v>
      </c>
      <c r="B788" s="11">
        <v>159</v>
      </c>
      <c r="G788" s="11" t="s">
        <v>8221</v>
      </c>
      <c r="H788" s="11">
        <v>2</v>
      </c>
    </row>
    <row r="789" spans="1:8" x14ac:dyDescent="0.35">
      <c r="A789" s="11" t="s">
        <v>8219</v>
      </c>
      <c r="B789" s="11">
        <v>181</v>
      </c>
      <c r="G789" s="11" t="s">
        <v>8221</v>
      </c>
      <c r="H789" s="11">
        <v>48</v>
      </c>
    </row>
    <row r="790" spans="1:8" x14ac:dyDescent="0.35">
      <c r="A790" s="11" t="s">
        <v>8219</v>
      </c>
      <c r="B790" s="11">
        <v>131</v>
      </c>
      <c r="G790" s="11" t="s">
        <v>8221</v>
      </c>
      <c r="H790" s="11">
        <v>2</v>
      </c>
    </row>
    <row r="791" spans="1:8" x14ac:dyDescent="0.35">
      <c r="A791" s="11" t="s">
        <v>8219</v>
      </c>
      <c r="B791" s="11">
        <v>125</v>
      </c>
      <c r="G791" s="11" t="s">
        <v>8221</v>
      </c>
      <c r="H791" s="11">
        <v>2</v>
      </c>
    </row>
    <row r="792" spans="1:8" x14ac:dyDescent="0.35">
      <c r="A792" s="11" t="s">
        <v>8219</v>
      </c>
      <c r="B792" s="11">
        <v>61</v>
      </c>
      <c r="G792" s="11" t="s">
        <v>8221</v>
      </c>
      <c r="H792" s="11">
        <v>1</v>
      </c>
    </row>
    <row r="793" spans="1:8" x14ac:dyDescent="0.35">
      <c r="A793" s="11" t="s">
        <v>8219</v>
      </c>
      <c r="B793" s="11">
        <v>90</v>
      </c>
      <c r="G793" s="11" t="s">
        <v>8221</v>
      </c>
      <c r="H793" s="11">
        <v>17</v>
      </c>
    </row>
    <row r="794" spans="1:8" x14ac:dyDescent="0.35">
      <c r="A794" s="11" t="s">
        <v>8219</v>
      </c>
      <c r="B794" s="11">
        <v>35</v>
      </c>
      <c r="G794" s="11" t="s">
        <v>8221</v>
      </c>
      <c r="H794" s="11">
        <v>0</v>
      </c>
    </row>
    <row r="795" spans="1:8" x14ac:dyDescent="0.35">
      <c r="A795" s="11" t="s">
        <v>8219</v>
      </c>
      <c r="B795" s="11">
        <v>90</v>
      </c>
      <c r="G795" s="11" t="s">
        <v>8221</v>
      </c>
      <c r="H795" s="11">
        <v>11</v>
      </c>
    </row>
    <row r="796" spans="1:8" x14ac:dyDescent="0.35">
      <c r="A796" s="11" t="s">
        <v>8219</v>
      </c>
      <c r="B796" s="11">
        <v>4</v>
      </c>
      <c r="G796" s="11" t="s">
        <v>8221</v>
      </c>
      <c r="H796" s="11">
        <v>95</v>
      </c>
    </row>
    <row r="797" spans="1:8" x14ac:dyDescent="0.35">
      <c r="A797" s="11" t="s">
        <v>8219</v>
      </c>
      <c r="B797" s="11">
        <v>120</v>
      </c>
      <c r="G797" s="11" t="s">
        <v>8221</v>
      </c>
      <c r="H797" s="11">
        <v>13</v>
      </c>
    </row>
    <row r="798" spans="1:8" x14ac:dyDescent="0.35">
      <c r="A798" s="11" t="s">
        <v>8219</v>
      </c>
      <c r="B798" s="11">
        <v>14</v>
      </c>
      <c r="G798" s="11" t="s">
        <v>8221</v>
      </c>
      <c r="H798" s="11">
        <v>2</v>
      </c>
    </row>
    <row r="799" spans="1:8" x14ac:dyDescent="0.35">
      <c r="A799" s="11" t="s">
        <v>8219</v>
      </c>
      <c r="B799" s="11">
        <v>27</v>
      </c>
      <c r="G799" s="11" t="s">
        <v>8221</v>
      </c>
      <c r="H799" s="11">
        <v>2</v>
      </c>
    </row>
    <row r="800" spans="1:8" x14ac:dyDescent="0.35">
      <c r="A800" s="11" t="s">
        <v>8219</v>
      </c>
      <c r="B800" s="11">
        <v>49</v>
      </c>
      <c r="G800" s="11" t="s">
        <v>8221</v>
      </c>
      <c r="H800" s="11">
        <v>3</v>
      </c>
    </row>
    <row r="801" spans="1:8" x14ac:dyDescent="0.35">
      <c r="A801" s="11" t="s">
        <v>8219</v>
      </c>
      <c r="B801" s="11">
        <v>102</v>
      </c>
      <c r="G801" s="11" t="s">
        <v>8221</v>
      </c>
      <c r="H801" s="11">
        <v>0</v>
      </c>
    </row>
    <row r="802" spans="1:8" x14ac:dyDescent="0.35">
      <c r="A802" s="11" t="s">
        <v>8219</v>
      </c>
      <c r="B802" s="11">
        <v>3</v>
      </c>
      <c r="G802" s="11" t="s">
        <v>8221</v>
      </c>
      <c r="H802" s="11">
        <v>0</v>
      </c>
    </row>
    <row r="803" spans="1:8" x14ac:dyDescent="0.35">
      <c r="A803" s="11" t="s">
        <v>8219</v>
      </c>
      <c r="B803" s="11">
        <v>25</v>
      </c>
      <c r="G803" s="11" t="s">
        <v>8221</v>
      </c>
      <c r="H803" s="11">
        <v>0</v>
      </c>
    </row>
    <row r="804" spans="1:8" x14ac:dyDescent="0.35">
      <c r="A804" s="11" t="s">
        <v>8219</v>
      </c>
      <c r="B804" s="11">
        <v>118</v>
      </c>
      <c r="G804" s="11" t="s">
        <v>8221</v>
      </c>
      <c r="H804" s="11">
        <v>2</v>
      </c>
    </row>
    <row r="805" spans="1:8" x14ac:dyDescent="0.35">
      <c r="A805" s="11" t="s">
        <v>8219</v>
      </c>
      <c r="B805" s="11">
        <v>57</v>
      </c>
      <c r="G805" s="11" t="s">
        <v>8221</v>
      </c>
      <c r="H805" s="11">
        <v>24</v>
      </c>
    </row>
    <row r="806" spans="1:8" x14ac:dyDescent="0.35">
      <c r="A806" s="11" t="s">
        <v>8219</v>
      </c>
      <c r="B806" s="11">
        <v>11</v>
      </c>
      <c r="G806" s="11" t="s">
        <v>8221</v>
      </c>
      <c r="H806" s="11">
        <v>25</v>
      </c>
    </row>
    <row r="807" spans="1:8" x14ac:dyDescent="0.35">
      <c r="A807" s="11" t="s">
        <v>8219</v>
      </c>
      <c r="B807" s="11">
        <v>33</v>
      </c>
      <c r="G807" s="11" t="s">
        <v>8221</v>
      </c>
      <c r="H807" s="11">
        <v>3</v>
      </c>
    </row>
    <row r="808" spans="1:8" x14ac:dyDescent="0.35">
      <c r="A808" s="11" t="s">
        <v>8219</v>
      </c>
      <c r="B808" s="11">
        <v>40</v>
      </c>
      <c r="G808" s="11" t="s">
        <v>8221</v>
      </c>
      <c r="H808" s="11">
        <v>41</v>
      </c>
    </row>
    <row r="809" spans="1:8" x14ac:dyDescent="0.35">
      <c r="A809" s="11" t="s">
        <v>8219</v>
      </c>
      <c r="B809" s="11">
        <v>50</v>
      </c>
      <c r="G809" s="11" t="s">
        <v>8221</v>
      </c>
      <c r="H809" s="11">
        <v>2</v>
      </c>
    </row>
    <row r="810" spans="1:8" x14ac:dyDescent="0.35">
      <c r="A810" s="11" t="s">
        <v>8219</v>
      </c>
      <c r="B810" s="11">
        <v>38</v>
      </c>
      <c r="G810" s="11" t="s">
        <v>8221</v>
      </c>
      <c r="H810" s="11">
        <v>4</v>
      </c>
    </row>
    <row r="811" spans="1:8" x14ac:dyDescent="0.35">
      <c r="A811" s="11" t="s">
        <v>8219</v>
      </c>
      <c r="B811" s="11">
        <v>96</v>
      </c>
      <c r="G811" s="11" t="s">
        <v>8221</v>
      </c>
      <c r="H811" s="11">
        <v>99</v>
      </c>
    </row>
    <row r="812" spans="1:8" x14ac:dyDescent="0.35">
      <c r="A812" s="11" t="s">
        <v>8219</v>
      </c>
      <c r="B812" s="11">
        <v>48</v>
      </c>
      <c r="G812" s="11" t="s">
        <v>8221</v>
      </c>
      <c r="H812" s="11">
        <v>4</v>
      </c>
    </row>
    <row r="813" spans="1:8" x14ac:dyDescent="0.35">
      <c r="A813" s="11" t="s">
        <v>8219</v>
      </c>
      <c r="B813" s="11">
        <v>33</v>
      </c>
      <c r="G813" s="11" t="s">
        <v>8221</v>
      </c>
      <c r="H813" s="11">
        <v>4</v>
      </c>
    </row>
    <row r="814" spans="1:8" x14ac:dyDescent="0.35">
      <c r="A814" s="11" t="s">
        <v>8219</v>
      </c>
      <c r="B814" s="11">
        <v>226</v>
      </c>
      <c r="G814" s="11" t="s">
        <v>8221</v>
      </c>
      <c r="H814" s="11">
        <v>38</v>
      </c>
    </row>
    <row r="815" spans="1:8" x14ac:dyDescent="0.35">
      <c r="A815" s="11" t="s">
        <v>8219</v>
      </c>
      <c r="B815" s="11">
        <v>14</v>
      </c>
      <c r="G815" s="11" t="s">
        <v>8221</v>
      </c>
      <c r="H815" s="11">
        <v>285</v>
      </c>
    </row>
    <row r="816" spans="1:8" x14ac:dyDescent="0.35">
      <c r="A816" s="11" t="s">
        <v>8219</v>
      </c>
      <c r="B816" s="11">
        <v>20</v>
      </c>
      <c r="G816" s="11" t="s">
        <v>8221</v>
      </c>
      <c r="H816" s="11">
        <v>1</v>
      </c>
    </row>
    <row r="817" spans="1:8" x14ac:dyDescent="0.35">
      <c r="A817" s="11" t="s">
        <v>8219</v>
      </c>
      <c r="B817" s="11">
        <v>25</v>
      </c>
      <c r="G817" s="11" t="s">
        <v>8221</v>
      </c>
      <c r="H817" s="11">
        <v>42</v>
      </c>
    </row>
    <row r="818" spans="1:8" x14ac:dyDescent="0.35">
      <c r="A818" s="11" t="s">
        <v>8219</v>
      </c>
      <c r="B818" s="11">
        <v>90</v>
      </c>
      <c r="G818" s="11" t="s">
        <v>8221</v>
      </c>
      <c r="H818" s="11">
        <v>26</v>
      </c>
    </row>
    <row r="819" spans="1:8" x14ac:dyDescent="0.35">
      <c r="A819" s="11" t="s">
        <v>8219</v>
      </c>
      <c r="B819" s="11">
        <v>11</v>
      </c>
      <c r="G819" s="11" t="s">
        <v>8221</v>
      </c>
      <c r="H819" s="11">
        <v>2</v>
      </c>
    </row>
    <row r="820" spans="1:8" x14ac:dyDescent="0.35">
      <c r="A820" s="11" t="s">
        <v>8219</v>
      </c>
      <c r="B820" s="11">
        <v>55</v>
      </c>
      <c r="G820" s="11" t="s">
        <v>8221</v>
      </c>
      <c r="H820" s="11">
        <v>4</v>
      </c>
    </row>
    <row r="821" spans="1:8" x14ac:dyDescent="0.35">
      <c r="A821" s="11" t="s">
        <v>8219</v>
      </c>
      <c r="B821" s="11">
        <v>30</v>
      </c>
      <c r="G821" s="11" t="s">
        <v>8221</v>
      </c>
      <c r="H821" s="11">
        <v>6</v>
      </c>
    </row>
    <row r="822" spans="1:8" x14ac:dyDescent="0.35">
      <c r="A822" s="11" t="s">
        <v>8219</v>
      </c>
      <c r="B822" s="11">
        <v>28</v>
      </c>
      <c r="G822" s="11" t="s">
        <v>8221</v>
      </c>
      <c r="H822" s="11">
        <v>70</v>
      </c>
    </row>
    <row r="823" spans="1:8" x14ac:dyDescent="0.35">
      <c r="A823" s="11" t="s">
        <v>8219</v>
      </c>
      <c r="B823" s="11">
        <v>45</v>
      </c>
      <c r="G823" s="11" t="s">
        <v>8221</v>
      </c>
      <c r="H823" s="11">
        <v>9</v>
      </c>
    </row>
    <row r="824" spans="1:8" x14ac:dyDescent="0.35">
      <c r="A824" s="11" t="s">
        <v>8219</v>
      </c>
      <c r="B824" s="11">
        <v>13</v>
      </c>
      <c r="G824" s="11" t="s">
        <v>8221</v>
      </c>
      <c r="H824" s="11">
        <v>8</v>
      </c>
    </row>
    <row r="825" spans="1:8" x14ac:dyDescent="0.35">
      <c r="A825" s="11" t="s">
        <v>8219</v>
      </c>
      <c r="B825" s="11">
        <v>40</v>
      </c>
      <c r="G825" s="11" t="s">
        <v>8221</v>
      </c>
      <c r="H825" s="11">
        <v>105</v>
      </c>
    </row>
    <row r="826" spans="1:8" x14ac:dyDescent="0.35">
      <c r="A826" s="11" t="s">
        <v>8219</v>
      </c>
      <c r="B826" s="11">
        <v>21</v>
      </c>
      <c r="G826" s="11" t="s">
        <v>8221</v>
      </c>
      <c r="H826" s="11">
        <v>12</v>
      </c>
    </row>
    <row r="827" spans="1:8" x14ac:dyDescent="0.35">
      <c r="A827" s="11" t="s">
        <v>8219</v>
      </c>
      <c r="B827" s="11">
        <v>134</v>
      </c>
      <c r="G827" s="11" t="s">
        <v>8221</v>
      </c>
      <c r="H827" s="11">
        <v>0</v>
      </c>
    </row>
    <row r="828" spans="1:8" x14ac:dyDescent="0.35">
      <c r="A828" s="11" t="s">
        <v>8219</v>
      </c>
      <c r="B828" s="11">
        <v>20</v>
      </c>
      <c r="G828" s="11" t="s">
        <v>8221</v>
      </c>
      <c r="H828" s="11">
        <v>16</v>
      </c>
    </row>
    <row r="829" spans="1:8" x14ac:dyDescent="0.35">
      <c r="A829" s="11" t="s">
        <v>8219</v>
      </c>
      <c r="B829" s="11">
        <v>19</v>
      </c>
      <c r="G829" s="11" t="s">
        <v>8221</v>
      </c>
      <c r="H829" s="11">
        <v>7</v>
      </c>
    </row>
    <row r="830" spans="1:8" x14ac:dyDescent="0.35">
      <c r="A830" s="11" t="s">
        <v>8219</v>
      </c>
      <c r="B830" s="11">
        <v>209</v>
      </c>
      <c r="G830" s="11" t="s">
        <v>8221</v>
      </c>
      <c r="H830" s="11">
        <v>4</v>
      </c>
    </row>
    <row r="831" spans="1:8" x14ac:dyDescent="0.35">
      <c r="A831" s="11" t="s">
        <v>8219</v>
      </c>
      <c r="B831" s="11">
        <v>38</v>
      </c>
      <c r="G831" s="11" t="s">
        <v>8221</v>
      </c>
      <c r="H831" s="11">
        <v>1</v>
      </c>
    </row>
    <row r="832" spans="1:8" x14ac:dyDescent="0.35">
      <c r="A832" s="11" t="s">
        <v>8219</v>
      </c>
      <c r="B832" s="11">
        <v>24</v>
      </c>
      <c r="G832" s="11" t="s">
        <v>8221</v>
      </c>
      <c r="H832" s="11">
        <v>28</v>
      </c>
    </row>
    <row r="833" spans="1:8" x14ac:dyDescent="0.35">
      <c r="A833" s="11" t="s">
        <v>8219</v>
      </c>
      <c r="B833" s="11">
        <v>8</v>
      </c>
      <c r="G833" s="11" t="s">
        <v>8221</v>
      </c>
      <c r="H833" s="11">
        <v>1</v>
      </c>
    </row>
    <row r="834" spans="1:8" x14ac:dyDescent="0.35">
      <c r="A834" s="11" t="s">
        <v>8219</v>
      </c>
      <c r="B834" s="11">
        <v>179</v>
      </c>
      <c r="G834" s="11" t="s">
        <v>8221</v>
      </c>
      <c r="H834" s="11">
        <v>1</v>
      </c>
    </row>
    <row r="835" spans="1:8" x14ac:dyDescent="0.35">
      <c r="A835" s="11" t="s">
        <v>8219</v>
      </c>
      <c r="B835" s="11">
        <v>26</v>
      </c>
      <c r="G835" s="11" t="s">
        <v>8221</v>
      </c>
      <c r="H835" s="11">
        <v>5</v>
      </c>
    </row>
    <row r="836" spans="1:8" x14ac:dyDescent="0.35">
      <c r="A836" s="11" t="s">
        <v>8219</v>
      </c>
      <c r="B836" s="11">
        <v>131</v>
      </c>
      <c r="G836" s="11" t="s">
        <v>8221</v>
      </c>
      <c r="H836" s="11">
        <v>3</v>
      </c>
    </row>
    <row r="837" spans="1:8" x14ac:dyDescent="0.35">
      <c r="A837" s="11" t="s">
        <v>8219</v>
      </c>
      <c r="B837" s="11">
        <v>14</v>
      </c>
      <c r="G837" s="11" t="s">
        <v>8221</v>
      </c>
      <c r="H837" s="11">
        <v>2</v>
      </c>
    </row>
    <row r="838" spans="1:8" x14ac:dyDescent="0.35">
      <c r="A838" s="11" t="s">
        <v>8219</v>
      </c>
      <c r="B838" s="11">
        <v>174</v>
      </c>
      <c r="G838" s="11" t="s">
        <v>8221</v>
      </c>
      <c r="H838" s="11">
        <v>0</v>
      </c>
    </row>
    <row r="839" spans="1:8" x14ac:dyDescent="0.35">
      <c r="A839" s="11" t="s">
        <v>8219</v>
      </c>
      <c r="B839" s="11">
        <v>191</v>
      </c>
      <c r="G839" s="11" t="s">
        <v>8221</v>
      </c>
      <c r="H839" s="11">
        <v>0</v>
      </c>
    </row>
    <row r="840" spans="1:8" x14ac:dyDescent="0.35">
      <c r="A840" s="11" t="s">
        <v>8219</v>
      </c>
      <c r="B840" s="11">
        <v>38</v>
      </c>
      <c r="G840" s="11" t="s">
        <v>8221</v>
      </c>
      <c r="H840" s="11">
        <v>3</v>
      </c>
    </row>
    <row r="841" spans="1:8" x14ac:dyDescent="0.35">
      <c r="A841" s="11" t="s">
        <v>8219</v>
      </c>
      <c r="B841" s="11">
        <v>22</v>
      </c>
      <c r="G841" s="11" t="s">
        <v>8221</v>
      </c>
      <c r="H841" s="11">
        <v>0</v>
      </c>
    </row>
    <row r="842" spans="1:8" x14ac:dyDescent="0.35">
      <c r="A842" s="11" t="s">
        <v>8219</v>
      </c>
      <c r="B842" s="11">
        <v>149</v>
      </c>
      <c r="G842" s="11" t="s">
        <v>8221</v>
      </c>
      <c r="H842" s="11">
        <v>0</v>
      </c>
    </row>
    <row r="843" spans="1:8" x14ac:dyDescent="0.35">
      <c r="A843" s="11" t="s">
        <v>8219</v>
      </c>
      <c r="B843" s="11">
        <v>56</v>
      </c>
      <c r="G843" s="11" t="s">
        <v>8221</v>
      </c>
      <c r="H843" s="11">
        <v>3</v>
      </c>
    </row>
    <row r="844" spans="1:8" x14ac:dyDescent="0.35">
      <c r="A844" s="11" t="s">
        <v>8219</v>
      </c>
      <c r="B844" s="11">
        <v>19</v>
      </c>
      <c r="G844" s="11" t="s">
        <v>8221</v>
      </c>
      <c r="H844" s="11">
        <v>7</v>
      </c>
    </row>
    <row r="845" spans="1:8" x14ac:dyDescent="0.35">
      <c r="A845" s="11" t="s">
        <v>8219</v>
      </c>
      <c r="B845" s="11">
        <v>70</v>
      </c>
      <c r="G845" s="11" t="s">
        <v>8221</v>
      </c>
      <c r="H845" s="11">
        <v>25</v>
      </c>
    </row>
    <row r="846" spans="1:8" x14ac:dyDescent="0.35">
      <c r="A846" s="11" t="s">
        <v>8219</v>
      </c>
      <c r="B846" s="11">
        <v>81</v>
      </c>
      <c r="G846" s="11" t="s">
        <v>8221</v>
      </c>
      <c r="H846" s="11">
        <v>10</v>
      </c>
    </row>
    <row r="847" spans="1:8" x14ac:dyDescent="0.35">
      <c r="A847" s="11" t="s">
        <v>8219</v>
      </c>
      <c r="B847" s="11">
        <v>32</v>
      </c>
      <c r="G847" s="11" t="s">
        <v>8221</v>
      </c>
      <c r="H847" s="11">
        <v>3</v>
      </c>
    </row>
    <row r="848" spans="1:8" x14ac:dyDescent="0.35">
      <c r="A848" s="11" t="s">
        <v>8219</v>
      </c>
      <c r="B848" s="11">
        <v>26</v>
      </c>
      <c r="G848" s="11" t="s">
        <v>8221</v>
      </c>
      <c r="H848" s="11">
        <v>5</v>
      </c>
    </row>
    <row r="849" spans="1:8" x14ac:dyDescent="0.35">
      <c r="A849" s="11" t="s">
        <v>8219</v>
      </c>
      <c r="B849" s="11">
        <v>105</v>
      </c>
      <c r="G849" s="11" t="s">
        <v>8221</v>
      </c>
      <c r="H849" s="11">
        <v>5</v>
      </c>
    </row>
    <row r="850" spans="1:8" x14ac:dyDescent="0.35">
      <c r="A850" s="11" t="s">
        <v>8219</v>
      </c>
      <c r="B850" s="11">
        <v>29</v>
      </c>
      <c r="G850" s="11" t="s">
        <v>8221</v>
      </c>
      <c r="H850" s="11">
        <v>27</v>
      </c>
    </row>
    <row r="851" spans="1:8" x14ac:dyDescent="0.35">
      <c r="A851" s="11" t="s">
        <v>8219</v>
      </c>
      <c r="B851" s="11">
        <v>8</v>
      </c>
      <c r="G851" s="11" t="s">
        <v>8221</v>
      </c>
      <c r="H851" s="11">
        <v>2</v>
      </c>
    </row>
    <row r="852" spans="1:8" x14ac:dyDescent="0.35">
      <c r="A852" s="11" t="s">
        <v>8219</v>
      </c>
      <c r="B852" s="11">
        <v>89</v>
      </c>
      <c r="G852" s="11" t="s">
        <v>8221</v>
      </c>
      <c r="H852" s="11">
        <v>236</v>
      </c>
    </row>
    <row r="853" spans="1:8" x14ac:dyDescent="0.35">
      <c r="A853" s="11" t="s">
        <v>8219</v>
      </c>
      <c r="B853" s="11">
        <v>44</v>
      </c>
      <c r="G853" s="11" t="s">
        <v>8221</v>
      </c>
      <c r="H853" s="11">
        <v>1</v>
      </c>
    </row>
    <row r="854" spans="1:8" x14ac:dyDescent="0.35">
      <c r="A854" s="11" t="s">
        <v>8219</v>
      </c>
      <c r="B854" s="11">
        <v>246</v>
      </c>
      <c r="G854" s="11" t="s">
        <v>8221</v>
      </c>
      <c r="H854" s="11">
        <v>12</v>
      </c>
    </row>
    <row r="855" spans="1:8" x14ac:dyDescent="0.35">
      <c r="A855" s="11" t="s">
        <v>8219</v>
      </c>
      <c r="B855" s="11">
        <v>120</v>
      </c>
      <c r="G855" s="11" t="s">
        <v>8221</v>
      </c>
      <c r="H855" s="11">
        <v>4</v>
      </c>
    </row>
    <row r="856" spans="1:8" x14ac:dyDescent="0.35">
      <c r="A856" s="11" t="s">
        <v>8219</v>
      </c>
      <c r="B856" s="11">
        <v>26</v>
      </c>
      <c r="G856" s="11" t="s">
        <v>8221</v>
      </c>
      <c r="H856" s="11">
        <v>3</v>
      </c>
    </row>
    <row r="857" spans="1:8" x14ac:dyDescent="0.35">
      <c r="A857" s="11" t="s">
        <v>8219</v>
      </c>
      <c r="B857" s="11">
        <v>45</v>
      </c>
      <c r="G857" s="11" t="s">
        <v>8221</v>
      </c>
      <c r="H857" s="11">
        <v>99</v>
      </c>
    </row>
    <row r="858" spans="1:8" x14ac:dyDescent="0.35">
      <c r="A858" s="11" t="s">
        <v>8219</v>
      </c>
      <c r="B858" s="11">
        <v>20</v>
      </c>
      <c r="G858" s="11" t="s">
        <v>8221</v>
      </c>
      <c r="H858" s="11">
        <v>3</v>
      </c>
    </row>
    <row r="859" spans="1:8" x14ac:dyDescent="0.35">
      <c r="A859" s="11" t="s">
        <v>8219</v>
      </c>
      <c r="B859" s="11">
        <v>47</v>
      </c>
      <c r="G859" s="11" t="s">
        <v>8221</v>
      </c>
      <c r="H859" s="11">
        <v>3</v>
      </c>
    </row>
    <row r="860" spans="1:8" x14ac:dyDescent="0.35">
      <c r="A860" s="11" t="s">
        <v>8219</v>
      </c>
      <c r="B860" s="11">
        <v>13</v>
      </c>
      <c r="G860" s="11" t="s">
        <v>8221</v>
      </c>
      <c r="H860" s="11">
        <v>22</v>
      </c>
    </row>
    <row r="861" spans="1:8" x14ac:dyDescent="0.35">
      <c r="A861" s="11" t="s">
        <v>8219</v>
      </c>
      <c r="B861" s="11">
        <v>183</v>
      </c>
      <c r="G861" s="11" t="s">
        <v>8221</v>
      </c>
      <c r="H861" s="11">
        <v>4</v>
      </c>
    </row>
    <row r="862" spans="1:8" x14ac:dyDescent="0.35">
      <c r="A862" s="11" t="s">
        <v>8219</v>
      </c>
      <c r="B862" s="11">
        <v>21</v>
      </c>
      <c r="G862" s="11" t="s">
        <v>8221</v>
      </c>
      <c r="H862" s="11">
        <v>534</v>
      </c>
    </row>
    <row r="863" spans="1:8" x14ac:dyDescent="0.35">
      <c r="A863" s="11" t="s">
        <v>8219</v>
      </c>
      <c r="B863" s="11">
        <v>42</v>
      </c>
      <c r="G863" s="11" t="s">
        <v>8221</v>
      </c>
      <c r="H863" s="11">
        <v>12</v>
      </c>
    </row>
    <row r="864" spans="1:8" x14ac:dyDescent="0.35">
      <c r="A864" s="11" t="s">
        <v>8219</v>
      </c>
      <c r="B864" s="11">
        <v>54</v>
      </c>
      <c r="G864" s="11" t="s">
        <v>8221</v>
      </c>
      <c r="H864" s="11">
        <v>56</v>
      </c>
    </row>
    <row r="865" spans="1:8" x14ac:dyDescent="0.35">
      <c r="A865" s="11" t="s">
        <v>8219</v>
      </c>
      <c r="B865" s="11">
        <v>38</v>
      </c>
      <c r="G865" s="11" t="s">
        <v>8221</v>
      </c>
      <c r="H865" s="11">
        <v>11</v>
      </c>
    </row>
    <row r="866" spans="1:8" x14ac:dyDescent="0.35">
      <c r="A866" s="11" t="s">
        <v>8219</v>
      </c>
      <c r="B866" s="11">
        <v>64</v>
      </c>
      <c r="G866" s="11" t="s">
        <v>8221</v>
      </c>
      <c r="H866" s="11">
        <v>0</v>
      </c>
    </row>
    <row r="867" spans="1:8" x14ac:dyDescent="0.35">
      <c r="A867" s="11" t="s">
        <v>8219</v>
      </c>
      <c r="B867" s="11">
        <v>13</v>
      </c>
      <c r="G867" s="11" t="s">
        <v>8221</v>
      </c>
      <c r="H867" s="11">
        <v>12</v>
      </c>
    </row>
    <row r="868" spans="1:8" x14ac:dyDescent="0.35">
      <c r="A868" s="11" t="s">
        <v>8219</v>
      </c>
      <c r="B868" s="11">
        <v>33</v>
      </c>
      <c r="G868" s="11" t="s">
        <v>8221</v>
      </c>
      <c r="H868" s="11">
        <v>5</v>
      </c>
    </row>
    <row r="869" spans="1:8" x14ac:dyDescent="0.35">
      <c r="A869" s="11" t="s">
        <v>8219</v>
      </c>
      <c r="B869" s="11">
        <v>52</v>
      </c>
      <c r="G869" s="11" t="s">
        <v>8221</v>
      </c>
      <c r="H869" s="11">
        <v>24</v>
      </c>
    </row>
    <row r="870" spans="1:8" x14ac:dyDescent="0.35">
      <c r="A870" s="11" t="s">
        <v>8219</v>
      </c>
      <c r="B870" s="11">
        <v>107</v>
      </c>
      <c r="G870" s="11" t="s">
        <v>8221</v>
      </c>
      <c r="H870" s="11">
        <v>89</v>
      </c>
    </row>
    <row r="871" spans="1:8" x14ac:dyDescent="0.35">
      <c r="A871" s="11" t="s">
        <v>8219</v>
      </c>
      <c r="B871" s="11">
        <v>11</v>
      </c>
      <c r="G871" s="11" t="s">
        <v>8221</v>
      </c>
      <c r="H871" s="11">
        <v>1</v>
      </c>
    </row>
    <row r="872" spans="1:8" x14ac:dyDescent="0.35">
      <c r="A872" s="11" t="s">
        <v>8219</v>
      </c>
      <c r="B872" s="11">
        <v>34</v>
      </c>
      <c r="G872" s="11" t="s">
        <v>8221</v>
      </c>
      <c r="H872" s="11">
        <v>55</v>
      </c>
    </row>
    <row r="873" spans="1:8" x14ac:dyDescent="0.35">
      <c r="A873" s="11" t="s">
        <v>8219</v>
      </c>
      <c r="B873" s="11">
        <v>75</v>
      </c>
      <c r="G873" s="11" t="s">
        <v>8221</v>
      </c>
      <c r="H873" s="11">
        <v>2</v>
      </c>
    </row>
    <row r="874" spans="1:8" x14ac:dyDescent="0.35">
      <c r="A874" s="11" t="s">
        <v>8219</v>
      </c>
      <c r="B874" s="11">
        <v>26</v>
      </c>
      <c r="G874" s="11" t="s">
        <v>8221</v>
      </c>
      <c r="H874" s="11">
        <v>0</v>
      </c>
    </row>
    <row r="875" spans="1:8" x14ac:dyDescent="0.35">
      <c r="A875" s="11" t="s">
        <v>8219</v>
      </c>
      <c r="B875" s="11">
        <v>50</v>
      </c>
      <c r="G875" s="11" t="s">
        <v>8221</v>
      </c>
      <c r="H875" s="11">
        <v>4</v>
      </c>
    </row>
    <row r="876" spans="1:8" x14ac:dyDescent="0.35">
      <c r="A876" s="11" t="s">
        <v>8219</v>
      </c>
      <c r="B876" s="11">
        <v>80</v>
      </c>
      <c r="G876" s="11" t="s">
        <v>8221</v>
      </c>
      <c r="H876" s="11">
        <v>6</v>
      </c>
    </row>
    <row r="877" spans="1:8" x14ac:dyDescent="0.35">
      <c r="A877" s="11" t="s">
        <v>8219</v>
      </c>
      <c r="B877" s="11">
        <v>110</v>
      </c>
      <c r="G877" s="11" t="s">
        <v>8221</v>
      </c>
      <c r="H877" s="11">
        <v>4</v>
      </c>
    </row>
    <row r="878" spans="1:8" x14ac:dyDescent="0.35">
      <c r="A878" s="11" t="s">
        <v>8219</v>
      </c>
      <c r="B878" s="11">
        <v>77</v>
      </c>
      <c r="G878" s="11" t="s">
        <v>8221</v>
      </c>
      <c r="H878" s="11">
        <v>4</v>
      </c>
    </row>
    <row r="879" spans="1:8" x14ac:dyDescent="0.35">
      <c r="A879" s="11" t="s">
        <v>8219</v>
      </c>
      <c r="B879" s="11">
        <v>50</v>
      </c>
      <c r="G879" s="11" t="s">
        <v>8221</v>
      </c>
      <c r="H879" s="11">
        <v>2</v>
      </c>
    </row>
    <row r="880" spans="1:8" x14ac:dyDescent="0.35">
      <c r="A880" s="11" t="s">
        <v>8219</v>
      </c>
      <c r="B880" s="11">
        <v>145</v>
      </c>
      <c r="G880" s="11" t="s">
        <v>8221</v>
      </c>
      <c r="H880" s="11">
        <v>5</v>
      </c>
    </row>
    <row r="881" spans="1:8" x14ac:dyDescent="0.35">
      <c r="A881" s="11" t="s">
        <v>8219</v>
      </c>
      <c r="B881" s="11">
        <v>29</v>
      </c>
      <c r="G881" s="11" t="s">
        <v>8221</v>
      </c>
      <c r="H881" s="11">
        <v>83</v>
      </c>
    </row>
    <row r="882" spans="1:8" x14ac:dyDescent="0.35">
      <c r="A882" s="11" t="s">
        <v>8219</v>
      </c>
      <c r="B882" s="11">
        <v>114</v>
      </c>
      <c r="G882" s="11" t="s">
        <v>8221</v>
      </c>
      <c r="H882" s="11">
        <v>57</v>
      </c>
    </row>
    <row r="883" spans="1:8" x14ac:dyDescent="0.35">
      <c r="A883" s="11" t="s">
        <v>8219</v>
      </c>
      <c r="B883" s="11">
        <v>96</v>
      </c>
      <c r="G883" s="11" t="s">
        <v>8221</v>
      </c>
      <c r="H883" s="11">
        <v>311</v>
      </c>
    </row>
    <row r="884" spans="1:8" x14ac:dyDescent="0.35">
      <c r="A884" s="11" t="s">
        <v>8219</v>
      </c>
      <c r="B884" s="11">
        <v>31</v>
      </c>
      <c r="G884" s="11" t="s">
        <v>8221</v>
      </c>
      <c r="H884" s="11">
        <v>2</v>
      </c>
    </row>
    <row r="885" spans="1:8" x14ac:dyDescent="0.35">
      <c r="A885" s="11" t="s">
        <v>8219</v>
      </c>
      <c r="B885" s="11">
        <v>4883</v>
      </c>
      <c r="G885" s="11" t="s">
        <v>8221</v>
      </c>
      <c r="H885" s="11">
        <v>16</v>
      </c>
    </row>
    <row r="886" spans="1:8" x14ac:dyDescent="0.35">
      <c r="A886" s="11" t="s">
        <v>8219</v>
      </c>
      <c r="B886" s="11">
        <v>95</v>
      </c>
      <c r="G886" s="11" t="s">
        <v>8221</v>
      </c>
      <c r="H886" s="11">
        <v>9</v>
      </c>
    </row>
    <row r="887" spans="1:8" x14ac:dyDescent="0.35">
      <c r="A887" s="11" t="s">
        <v>8219</v>
      </c>
      <c r="B887" s="11">
        <v>2478</v>
      </c>
      <c r="G887" s="11" t="s">
        <v>8221</v>
      </c>
      <c r="H887" s="11">
        <v>1</v>
      </c>
    </row>
    <row r="888" spans="1:8" x14ac:dyDescent="0.35">
      <c r="A888" s="11" t="s">
        <v>8219</v>
      </c>
      <c r="B888" s="11">
        <v>1789</v>
      </c>
      <c r="G888" s="11" t="s">
        <v>8221</v>
      </c>
      <c r="H888" s="11">
        <v>12</v>
      </c>
    </row>
    <row r="889" spans="1:8" x14ac:dyDescent="0.35">
      <c r="A889" s="11" t="s">
        <v>8219</v>
      </c>
      <c r="B889" s="11">
        <v>680</v>
      </c>
      <c r="G889" s="11" t="s">
        <v>8221</v>
      </c>
      <c r="H889" s="11">
        <v>0</v>
      </c>
    </row>
    <row r="890" spans="1:8" x14ac:dyDescent="0.35">
      <c r="A890" s="11" t="s">
        <v>8219</v>
      </c>
      <c r="B890" s="11">
        <v>70</v>
      </c>
      <c r="G890" s="11" t="s">
        <v>8221</v>
      </c>
      <c r="H890" s="11">
        <v>20</v>
      </c>
    </row>
    <row r="891" spans="1:8" x14ac:dyDescent="0.35">
      <c r="A891" s="11" t="s">
        <v>8219</v>
      </c>
      <c r="B891" s="11">
        <v>23</v>
      </c>
      <c r="G891" s="11" t="s">
        <v>8221</v>
      </c>
      <c r="H891" s="11">
        <v>16</v>
      </c>
    </row>
    <row r="892" spans="1:8" x14ac:dyDescent="0.35">
      <c r="A892" s="11" t="s">
        <v>8219</v>
      </c>
      <c r="B892" s="11">
        <v>4245</v>
      </c>
      <c r="G892" s="11" t="s">
        <v>8221</v>
      </c>
      <c r="H892" s="11">
        <v>33</v>
      </c>
    </row>
    <row r="893" spans="1:8" x14ac:dyDescent="0.35">
      <c r="A893" s="11" t="s">
        <v>8219</v>
      </c>
      <c r="B893" s="11">
        <v>943</v>
      </c>
      <c r="G893" s="11" t="s">
        <v>8221</v>
      </c>
      <c r="H893" s="11">
        <v>2</v>
      </c>
    </row>
    <row r="894" spans="1:8" x14ac:dyDescent="0.35">
      <c r="A894" s="11" t="s">
        <v>8219</v>
      </c>
      <c r="B894" s="11">
        <v>1876</v>
      </c>
      <c r="G894" s="11" t="s">
        <v>8221</v>
      </c>
      <c r="H894" s="11">
        <v>6</v>
      </c>
    </row>
    <row r="895" spans="1:8" x14ac:dyDescent="0.35">
      <c r="A895" s="11" t="s">
        <v>8219</v>
      </c>
      <c r="B895" s="11">
        <v>834</v>
      </c>
      <c r="G895" s="11" t="s">
        <v>8221</v>
      </c>
      <c r="H895" s="11">
        <v>0</v>
      </c>
    </row>
    <row r="896" spans="1:8" x14ac:dyDescent="0.35">
      <c r="A896" s="11" t="s">
        <v>8219</v>
      </c>
      <c r="B896" s="11">
        <v>682</v>
      </c>
      <c r="G896" s="11" t="s">
        <v>8221</v>
      </c>
      <c r="H896" s="11">
        <v>3</v>
      </c>
    </row>
    <row r="897" spans="1:8" x14ac:dyDescent="0.35">
      <c r="A897" s="11" t="s">
        <v>8219</v>
      </c>
      <c r="B897" s="11">
        <v>147</v>
      </c>
      <c r="G897" s="11" t="s">
        <v>8221</v>
      </c>
      <c r="H897" s="11">
        <v>0</v>
      </c>
    </row>
    <row r="898" spans="1:8" x14ac:dyDescent="0.35">
      <c r="A898" s="11" t="s">
        <v>8219</v>
      </c>
      <c r="B898" s="11">
        <v>415</v>
      </c>
      <c r="G898" s="11" t="s">
        <v>8221</v>
      </c>
      <c r="H898" s="11">
        <v>3</v>
      </c>
    </row>
    <row r="899" spans="1:8" x14ac:dyDescent="0.35">
      <c r="A899" s="11" t="s">
        <v>8219</v>
      </c>
      <c r="B899" s="11">
        <v>290</v>
      </c>
      <c r="G899" s="11" t="s">
        <v>8221</v>
      </c>
      <c r="H899" s="11">
        <v>13</v>
      </c>
    </row>
    <row r="900" spans="1:8" x14ac:dyDescent="0.35">
      <c r="A900" s="11" t="s">
        <v>8219</v>
      </c>
      <c r="B900" s="11">
        <v>365</v>
      </c>
      <c r="G900" s="11" t="s">
        <v>8221</v>
      </c>
      <c r="H900" s="11">
        <v>6</v>
      </c>
    </row>
    <row r="901" spans="1:8" x14ac:dyDescent="0.35">
      <c r="A901" s="11" t="s">
        <v>8219</v>
      </c>
      <c r="B901" s="11">
        <v>660</v>
      </c>
      <c r="G901" s="11" t="s">
        <v>8221</v>
      </c>
      <c r="H901" s="11">
        <v>1</v>
      </c>
    </row>
    <row r="902" spans="1:8" x14ac:dyDescent="0.35">
      <c r="A902" s="11" t="s">
        <v>8219</v>
      </c>
      <c r="B902" s="11">
        <v>1356</v>
      </c>
      <c r="G902" s="11" t="s">
        <v>8221</v>
      </c>
      <c r="H902" s="11">
        <v>0</v>
      </c>
    </row>
    <row r="903" spans="1:8" x14ac:dyDescent="0.35">
      <c r="A903" s="11" t="s">
        <v>8219</v>
      </c>
      <c r="B903" s="11">
        <v>424</v>
      </c>
      <c r="G903" s="11" t="s">
        <v>8221</v>
      </c>
      <c r="H903" s="11">
        <v>5</v>
      </c>
    </row>
    <row r="904" spans="1:8" x14ac:dyDescent="0.35">
      <c r="A904" s="11" t="s">
        <v>8219</v>
      </c>
      <c r="B904" s="11">
        <v>33</v>
      </c>
      <c r="G904" s="11" t="s">
        <v>8221</v>
      </c>
      <c r="H904" s="11">
        <v>0</v>
      </c>
    </row>
    <row r="905" spans="1:8" x14ac:dyDescent="0.35">
      <c r="A905" s="11" t="s">
        <v>8219</v>
      </c>
      <c r="B905" s="11">
        <v>1633</v>
      </c>
      <c r="G905" s="11" t="s">
        <v>8221</v>
      </c>
      <c r="H905" s="11">
        <v>36</v>
      </c>
    </row>
    <row r="906" spans="1:8" x14ac:dyDescent="0.35">
      <c r="A906" s="11" t="s">
        <v>8219</v>
      </c>
      <c r="B906" s="11">
        <v>306</v>
      </c>
      <c r="G906" s="11" t="s">
        <v>8221</v>
      </c>
      <c r="H906" s="11">
        <v>1</v>
      </c>
    </row>
    <row r="907" spans="1:8" x14ac:dyDescent="0.35">
      <c r="A907" s="11" t="s">
        <v>8219</v>
      </c>
      <c r="B907" s="11">
        <v>205</v>
      </c>
      <c r="G907" s="11" t="s">
        <v>8221</v>
      </c>
      <c r="H907" s="11">
        <v>1</v>
      </c>
    </row>
    <row r="908" spans="1:8" x14ac:dyDescent="0.35">
      <c r="A908" s="11" t="s">
        <v>8219</v>
      </c>
      <c r="B908" s="11">
        <v>1281</v>
      </c>
      <c r="G908" s="11" t="s">
        <v>8221</v>
      </c>
      <c r="H908" s="11">
        <v>1</v>
      </c>
    </row>
    <row r="909" spans="1:8" x14ac:dyDescent="0.35">
      <c r="A909" s="11" t="s">
        <v>8219</v>
      </c>
      <c r="B909" s="11">
        <v>103</v>
      </c>
      <c r="G909" s="11" t="s">
        <v>8221</v>
      </c>
      <c r="H909" s="11">
        <v>9</v>
      </c>
    </row>
    <row r="910" spans="1:8" x14ac:dyDescent="0.35">
      <c r="A910" s="11" t="s">
        <v>8219</v>
      </c>
      <c r="B910" s="11">
        <v>1513</v>
      </c>
      <c r="G910" s="11" t="s">
        <v>8221</v>
      </c>
      <c r="H910" s="11">
        <v>1</v>
      </c>
    </row>
    <row r="911" spans="1:8" x14ac:dyDescent="0.35">
      <c r="A911" s="11" t="s">
        <v>8219</v>
      </c>
      <c r="B911" s="11">
        <v>405</v>
      </c>
      <c r="G911" s="11" t="s">
        <v>8221</v>
      </c>
      <c r="H911" s="11">
        <v>0</v>
      </c>
    </row>
    <row r="912" spans="1:8" x14ac:dyDescent="0.35">
      <c r="A912" s="11" t="s">
        <v>8219</v>
      </c>
      <c r="B912" s="11">
        <v>510</v>
      </c>
      <c r="G912" s="11" t="s">
        <v>8221</v>
      </c>
      <c r="H912" s="11">
        <v>1</v>
      </c>
    </row>
    <row r="913" spans="1:8" x14ac:dyDescent="0.35">
      <c r="A913" s="11" t="s">
        <v>8219</v>
      </c>
      <c r="B913" s="11">
        <v>1887</v>
      </c>
      <c r="G913" s="11" t="s">
        <v>8221</v>
      </c>
      <c r="H913" s="11">
        <v>1</v>
      </c>
    </row>
    <row r="914" spans="1:8" x14ac:dyDescent="0.35">
      <c r="A914" s="11" t="s">
        <v>8219</v>
      </c>
      <c r="B914" s="11">
        <v>701</v>
      </c>
      <c r="G914" s="11" t="s">
        <v>8221</v>
      </c>
      <c r="H914" s="11">
        <v>4</v>
      </c>
    </row>
    <row r="915" spans="1:8" x14ac:dyDescent="0.35">
      <c r="A915" s="11" t="s">
        <v>8219</v>
      </c>
      <c r="B915" s="11">
        <v>3863</v>
      </c>
      <c r="G915" s="11" t="s">
        <v>8221</v>
      </c>
      <c r="H915" s="11">
        <v>2</v>
      </c>
    </row>
    <row r="916" spans="1:8" x14ac:dyDescent="0.35">
      <c r="A916" s="11" t="s">
        <v>8219</v>
      </c>
      <c r="B916" s="11">
        <v>238</v>
      </c>
      <c r="G916" s="11" t="s">
        <v>8221</v>
      </c>
      <c r="H916" s="11">
        <v>2</v>
      </c>
    </row>
    <row r="917" spans="1:8" x14ac:dyDescent="0.35">
      <c r="A917" s="11" t="s">
        <v>8219</v>
      </c>
      <c r="B917" s="11">
        <v>2051</v>
      </c>
      <c r="G917" s="11" t="s">
        <v>8221</v>
      </c>
      <c r="H917" s="11">
        <v>2</v>
      </c>
    </row>
    <row r="918" spans="1:8" x14ac:dyDescent="0.35">
      <c r="A918" s="11" t="s">
        <v>8219</v>
      </c>
      <c r="B918" s="11">
        <v>402</v>
      </c>
      <c r="G918" s="11" t="s">
        <v>8221</v>
      </c>
      <c r="H918" s="11">
        <v>0</v>
      </c>
    </row>
    <row r="919" spans="1:8" x14ac:dyDescent="0.35">
      <c r="A919" s="11" t="s">
        <v>8219</v>
      </c>
      <c r="B919" s="11">
        <v>253</v>
      </c>
      <c r="G919" s="11" t="s">
        <v>8221</v>
      </c>
      <c r="H919" s="11">
        <v>2</v>
      </c>
    </row>
    <row r="920" spans="1:8" x14ac:dyDescent="0.35">
      <c r="A920" s="11" t="s">
        <v>8219</v>
      </c>
      <c r="B920" s="11">
        <v>473</v>
      </c>
      <c r="G920" s="11" t="s">
        <v>8221</v>
      </c>
      <c r="H920" s="11">
        <v>4</v>
      </c>
    </row>
    <row r="921" spans="1:8" x14ac:dyDescent="0.35">
      <c r="A921" s="11" t="s">
        <v>8219</v>
      </c>
      <c r="B921" s="11">
        <v>821</v>
      </c>
      <c r="G921" s="11" t="s">
        <v>8221</v>
      </c>
      <c r="H921" s="11">
        <v>2</v>
      </c>
    </row>
    <row r="922" spans="1:8" x14ac:dyDescent="0.35">
      <c r="A922" s="11" t="s">
        <v>8219</v>
      </c>
      <c r="B922" s="11">
        <v>388</v>
      </c>
      <c r="G922" s="11" t="s">
        <v>8221</v>
      </c>
      <c r="H922" s="11">
        <v>0</v>
      </c>
    </row>
    <row r="923" spans="1:8" x14ac:dyDescent="0.35">
      <c r="A923" s="11" t="s">
        <v>8219</v>
      </c>
      <c r="B923" s="11">
        <v>813</v>
      </c>
      <c r="G923" s="11" t="s">
        <v>8221</v>
      </c>
      <c r="H923" s="11">
        <v>1</v>
      </c>
    </row>
    <row r="924" spans="1:8" x14ac:dyDescent="0.35">
      <c r="A924" s="11" t="s">
        <v>8219</v>
      </c>
      <c r="B924" s="11">
        <v>1945</v>
      </c>
      <c r="G924" s="11" t="s">
        <v>8221</v>
      </c>
      <c r="H924" s="11">
        <v>0</v>
      </c>
    </row>
    <row r="925" spans="1:8" x14ac:dyDescent="0.35">
      <c r="A925" s="11" t="s">
        <v>8219</v>
      </c>
      <c r="B925" s="11">
        <v>1637</v>
      </c>
      <c r="G925" s="11" t="s">
        <v>8221</v>
      </c>
      <c r="H925" s="11">
        <v>2</v>
      </c>
    </row>
    <row r="926" spans="1:8" x14ac:dyDescent="0.35">
      <c r="A926" s="11" t="s">
        <v>8219</v>
      </c>
      <c r="B926" s="11">
        <v>1375</v>
      </c>
      <c r="G926" s="11" t="s">
        <v>8221</v>
      </c>
      <c r="H926" s="11">
        <v>7</v>
      </c>
    </row>
    <row r="927" spans="1:8" x14ac:dyDescent="0.35">
      <c r="A927" s="11" t="s">
        <v>8219</v>
      </c>
      <c r="B927" s="11">
        <v>17</v>
      </c>
      <c r="G927" s="11" t="s">
        <v>8221</v>
      </c>
      <c r="H927" s="11">
        <v>5</v>
      </c>
    </row>
    <row r="928" spans="1:8" x14ac:dyDescent="0.35">
      <c r="A928" s="11" t="s">
        <v>8219</v>
      </c>
      <c r="B928" s="11">
        <v>354</v>
      </c>
      <c r="G928" s="11" t="s">
        <v>8221</v>
      </c>
      <c r="H928" s="11">
        <v>0</v>
      </c>
    </row>
    <row r="929" spans="1:8" x14ac:dyDescent="0.35">
      <c r="A929" s="11" t="s">
        <v>8219</v>
      </c>
      <c r="B929" s="11">
        <v>191</v>
      </c>
      <c r="G929" s="11" t="s">
        <v>8221</v>
      </c>
      <c r="H929" s="11">
        <v>0</v>
      </c>
    </row>
    <row r="930" spans="1:8" x14ac:dyDescent="0.35">
      <c r="A930" s="11" t="s">
        <v>8219</v>
      </c>
      <c r="B930" s="11">
        <v>303</v>
      </c>
      <c r="G930" s="11" t="s">
        <v>8221</v>
      </c>
      <c r="H930" s="11">
        <v>0</v>
      </c>
    </row>
    <row r="931" spans="1:8" x14ac:dyDescent="0.35">
      <c r="A931" s="11" t="s">
        <v>8219</v>
      </c>
      <c r="B931" s="11">
        <v>137</v>
      </c>
      <c r="G931" s="11" t="s">
        <v>8221</v>
      </c>
      <c r="H931" s="11">
        <v>2</v>
      </c>
    </row>
    <row r="932" spans="1:8" x14ac:dyDescent="0.35">
      <c r="A932" s="11" t="s">
        <v>8219</v>
      </c>
      <c r="B932" s="11">
        <v>41</v>
      </c>
      <c r="G932" s="11" t="s">
        <v>8221</v>
      </c>
      <c r="H932" s="11">
        <v>0</v>
      </c>
    </row>
    <row r="933" spans="1:8" x14ac:dyDescent="0.35">
      <c r="A933" s="11" t="s">
        <v>8219</v>
      </c>
      <c r="B933" s="11">
        <v>398</v>
      </c>
      <c r="G933" s="11" t="s">
        <v>8221</v>
      </c>
      <c r="H933" s="11">
        <v>0</v>
      </c>
    </row>
    <row r="934" spans="1:8" x14ac:dyDescent="0.35">
      <c r="A934" s="11" t="s">
        <v>8219</v>
      </c>
      <c r="B934" s="11">
        <v>1737</v>
      </c>
      <c r="G934" s="11" t="s">
        <v>8221</v>
      </c>
      <c r="H934" s="11">
        <v>28</v>
      </c>
    </row>
    <row r="935" spans="1:8" x14ac:dyDescent="0.35">
      <c r="A935" s="11" t="s">
        <v>8219</v>
      </c>
      <c r="B935" s="11">
        <v>971</v>
      </c>
      <c r="G935" s="11" t="s">
        <v>8221</v>
      </c>
      <c r="H935" s="11">
        <v>2</v>
      </c>
    </row>
    <row r="936" spans="1:8" x14ac:dyDescent="0.35">
      <c r="A936" s="11" t="s">
        <v>8219</v>
      </c>
      <c r="B936" s="11">
        <v>183</v>
      </c>
      <c r="G936" s="11" t="s">
        <v>8221</v>
      </c>
      <c r="H936" s="11">
        <v>0</v>
      </c>
    </row>
    <row r="937" spans="1:8" x14ac:dyDescent="0.35">
      <c r="A937" s="11" t="s">
        <v>8219</v>
      </c>
      <c r="B937" s="11">
        <v>4562</v>
      </c>
      <c r="G937" s="11" t="s">
        <v>8221</v>
      </c>
      <c r="H937" s="11">
        <v>0</v>
      </c>
    </row>
    <row r="938" spans="1:8" x14ac:dyDescent="0.35">
      <c r="A938" s="11" t="s">
        <v>8219</v>
      </c>
      <c r="B938" s="11">
        <v>26457</v>
      </c>
      <c r="G938" s="11" t="s">
        <v>8221</v>
      </c>
      <c r="H938" s="11">
        <v>0</v>
      </c>
    </row>
    <row r="939" spans="1:8" x14ac:dyDescent="0.35">
      <c r="A939" s="11" t="s">
        <v>8219</v>
      </c>
      <c r="B939" s="11">
        <v>162</v>
      </c>
      <c r="G939" s="11" t="s">
        <v>8221</v>
      </c>
      <c r="H939" s="11">
        <v>4</v>
      </c>
    </row>
    <row r="940" spans="1:8" x14ac:dyDescent="0.35">
      <c r="A940" s="11" t="s">
        <v>8219</v>
      </c>
      <c r="B940" s="11">
        <v>479</v>
      </c>
      <c r="G940" s="11" t="s">
        <v>8221</v>
      </c>
      <c r="H940" s="11">
        <v>12</v>
      </c>
    </row>
    <row r="941" spans="1:8" x14ac:dyDescent="0.35">
      <c r="A941" s="11" t="s">
        <v>8219</v>
      </c>
      <c r="B941" s="11">
        <v>426</v>
      </c>
      <c r="G941" s="11" t="s">
        <v>8221</v>
      </c>
      <c r="H941" s="11">
        <v>0</v>
      </c>
    </row>
    <row r="942" spans="1:8" x14ac:dyDescent="0.35">
      <c r="A942" s="11" t="s">
        <v>8219</v>
      </c>
      <c r="B942" s="11">
        <v>450</v>
      </c>
      <c r="G942" s="11" t="s">
        <v>8221</v>
      </c>
      <c r="H942" s="11">
        <v>33</v>
      </c>
    </row>
    <row r="943" spans="1:8" x14ac:dyDescent="0.35">
      <c r="A943" s="11" t="s">
        <v>8219</v>
      </c>
      <c r="B943" s="11">
        <v>1780</v>
      </c>
      <c r="G943" s="11" t="s">
        <v>8221</v>
      </c>
      <c r="H943" s="11">
        <v>0</v>
      </c>
    </row>
    <row r="944" spans="1:8" x14ac:dyDescent="0.35">
      <c r="A944" s="11" t="s">
        <v>8219</v>
      </c>
      <c r="B944" s="11">
        <v>122</v>
      </c>
      <c r="G944" s="11" t="s">
        <v>8221</v>
      </c>
      <c r="H944" s="11">
        <v>4</v>
      </c>
    </row>
    <row r="945" spans="1:8" x14ac:dyDescent="0.35">
      <c r="A945" s="11" t="s">
        <v>8219</v>
      </c>
      <c r="B945" s="11">
        <v>95</v>
      </c>
      <c r="G945" s="11" t="s">
        <v>8221</v>
      </c>
      <c r="H945" s="11">
        <v>0</v>
      </c>
    </row>
    <row r="946" spans="1:8" x14ac:dyDescent="0.35">
      <c r="A946" s="11" t="s">
        <v>8219</v>
      </c>
      <c r="B946" s="11">
        <v>325</v>
      </c>
      <c r="G946" s="11" t="s">
        <v>8221</v>
      </c>
      <c r="H946" s="11">
        <v>11</v>
      </c>
    </row>
    <row r="947" spans="1:8" x14ac:dyDescent="0.35">
      <c r="A947" s="11" t="s">
        <v>8219</v>
      </c>
      <c r="B947" s="11">
        <v>353</v>
      </c>
      <c r="G947" s="11" t="s">
        <v>8221</v>
      </c>
      <c r="H947" s="11">
        <v>1</v>
      </c>
    </row>
    <row r="948" spans="1:8" x14ac:dyDescent="0.35">
      <c r="A948" s="11" t="s">
        <v>8219</v>
      </c>
      <c r="B948" s="11">
        <v>105</v>
      </c>
      <c r="G948" s="11" t="s">
        <v>8221</v>
      </c>
      <c r="H948" s="11">
        <v>5</v>
      </c>
    </row>
    <row r="949" spans="1:8" x14ac:dyDescent="0.35">
      <c r="A949" s="11" t="s">
        <v>8219</v>
      </c>
      <c r="B949" s="11">
        <v>729</v>
      </c>
      <c r="G949" s="11" t="s">
        <v>8221</v>
      </c>
      <c r="H949" s="11">
        <v>0</v>
      </c>
    </row>
    <row r="950" spans="1:8" x14ac:dyDescent="0.35">
      <c r="A950" s="11" t="s">
        <v>8219</v>
      </c>
      <c r="B950" s="11">
        <v>454</v>
      </c>
      <c r="G950" s="11" t="s">
        <v>8221</v>
      </c>
      <c r="H950" s="11">
        <v>1</v>
      </c>
    </row>
    <row r="951" spans="1:8" x14ac:dyDescent="0.35">
      <c r="A951" s="11" t="s">
        <v>8219</v>
      </c>
      <c r="B951" s="11">
        <v>539</v>
      </c>
      <c r="G951" s="11" t="s">
        <v>8221</v>
      </c>
      <c r="H951" s="11">
        <v>1</v>
      </c>
    </row>
    <row r="952" spans="1:8" x14ac:dyDescent="0.35">
      <c r="A952" s="11" t="s">
        <v>8219</v>
      </c>
      <c r="B952" s="11">
        <v>79</v>
      </c>
      <c r="G952" s="11" t="s">
        <v>8221</v>
      </c>
      <c r="H952" s="11">
        <v>6</v>
      </c>
    </row>
    <row r="953" spans="1:8" x14ac:dyDescent="0.35">
      <c r="A953" s="11" t="s">
        <v>8219</v>
      </c>
      <c r="B953" s="11">
        <v>94</v>
      </c>
      <c r="G953" s="11" t="s">
        <v>8221</v>
      </c>
      <c r="H953" s="11">
        <v>8</v>
      </c>
    </row>
    <row r="954" spans="1:8" x14ac:dyDescent="0.35">
      <c r="A954" s="11" t="s">
        <v>8219</v>
      </c>
      <c r="B954" s="11">
        <v>625</v>
      </c>
      <c r="G954" s="11" t="s">
        <v>8221</v>
      </c>
      <c r="H954" s="11">
        <v>1</v>
      </c>
    </row>
    <row r="955" spans="1:8" x14ac:dyDescent="0.35">
      <c r="A955" s="11" t="s">
        <v>8219</v>
      </c>
      <c r="B955" s="11">
        <v>508</v>
      </c>
      <c r="G955" s="11" t="s">
        <v>8221</v>
      </c>
      <c r="H955" s="11">
        <v>0</v>
      </c>
    </row>
    <row r="956" spans="1:8" x14ac:dyDescent="0.35">
      <c r="A956" s="11" t="s">
        <v>8219</v>
      </c>
      <c r="B956" s="11">
        <v>531</v>
      </c>
      <c r="G956" s="11" t="s">
        <v>8221</v>
      </c>
      <c r="H956" s="11">
        <v>2</v>
      </c>
    </row>
    <row r="957" spans="1:8" x14ac:dyDescent="0.35">
      <c r="A957" s="11" t="s">
        <v>8219</v>
      </c>
      <c r="B957" s="11">
        <v>158</v>
      </c>
      <c r="G957" s="11" t="s">
        <v>8221</v>
      </c>
      <c r="H957" s="11">
        <v>1</v>
      </c>
    </row>
    <row r="958" spans="1:8" x14ac:dyDescent="0.35">
      <c r="A958" s="11" t="s">
        <v>8219</v>
      </c>
      <c r="B958" s="11">
        <v>508</v>
      </c>
      <c r="G958" s="11" t="s">
        <v>8221</v>
      </c>
      <c r="H958" s="11">
        <v>0</v>
      </c>
    </row>
    <row r="959" spans="1:8" x14ac:dyDescent="0.35">
      <c r="A959" s="11" t="s">
        <v>8219</v>
      </c>
      <c r="B959" s="11">
        <v>644</v>
      </c>
      <c r="G959" s="11" t="s">
        <v>8221</v>
      </c>
      <c r="H959" s="11">
        <v>1</v>
      </c>
    </row>
    <row r="960" spans="1:8" x14ac:dyDescent="0.35">
      <c r="A960" s="11" t="s">
        <v>8219</v>
      </c>
      <c r="B960" s="11">
        <v>848</v>
      </c>
      <c r="G960" s="11" t="s">
        <v>8221</v>
      </c>
      <c r="H960" s="11">
        <v>19</v>
      </c>
    </row>
    <row r="961" spans="1:8" x14ac:dyDescent="0.35">
      <c r="A961" s="11" t="s">
        <v>8219</v>
      </c>
      <c r="B961" s="11">
        <v>429</v>
      </c>
      <c r="G961" s="11" t="s">
        <v>8221</v>
      </c>
      <c r="H961" s="11">
        <v>27</v>
      </c>
    </row>
    <row r="962" spans="1:8" x14ac:dyDescent="0.35">
      <c r="A962" s="11" t="s">
        <v>8219</v>
      </c>
      <c r="B962" s="11">
        <v>204</v>
      </c>
      <c r="G962" s="11" t="s">
        <v>8221</v>
      </c>
      <c r="H962" s="11">
        <v>7</v>
      </c>
    </row>
    <row r="963" spans="1:8" x14ac:dyDescent="0.35">
      <c r="A963" s="11" t="s">
        <v>8219</v>
      </c>
      <c r="B963" s="11">
        <v>379</v>
      </c>
      <c r="G963" s="11" t="s">
        <v>8221</v>
      </c>
      <c r="H963" s="11">
        <v>14</v>
      </c>
    </row>
    <row r="964" spans="1:8" x14ac:dyDescent="0.35">
      <c r="A964" s="11" t="s">
        <v>8219</v>
      </c>
      <c r="B964" s="11">
        <v>271</v>
      </c>
      <c r="G964" s="11" t="s">
        <v>8221</v>
      </c>
      <c r="H964" s="11">
        <v>5</v>
      </c>
    </row>
    <row r="965" spans="1:8" x14ac:dyDescent="0.35">
      <c r="A965" s="11" t="s">
        <v>8219</v>
      </c>
      <c r="B965" s="11">
        <v>120</v>
      </c>
      <c r="G965" s="11" t="s">
        <v>8221</v>
      </c>
      <c r="H965" s="11">
        <v>30</v>
      </c>
    </row>
    <row r="966" spans="1:8" x14ac:dyDescent="0.35">
      <c r="A966" s="11" t="s">
        <v>8219</v>
      </c>
      <c r="B966" s="11">
        <v>140</v>
      </c>
      <c r="G966" s="11" t="s">
        <v>8221</v>
      </c>
      <c r="H966" s="11">
        <v>1</v>
      </c>
    </row>
    <row r="967" spans="1:8" x14ac:dyDescent="0.35">
      <c r="A967" s="11" t="s">
        <v>8219</v>
      </c>
      <c r="B967" s="11">
        <v>193</v>
      </c>
      <c r="G967" s="11" t="s">
        <v>8221</v>
      </c>
      <c r="H967" s="11">
        <v>0</v>
      </c>
    </row>
    <row r="968" spans="1:8" x14ac:dyDescent="0.35">
      <c r="A968" s="11" t="s">
        <v>8219</v>
      </c>
      <c r="B968" s="11">
        <v>180</v>
      </c>
      <c r="G968" s="11" t="s">
        <v>8221</v>
      </c>
      <c r="H968" s="11">
        <v>60</v>
      </c>
    </row>
    <row r="969" spans="1:8" x14ac:dyDescent="0.35">
      <c r="A969" s="11" t="s">
        <v>8219</v>
      </c>
      <c r="B969" s="11">
        <v>263</v>
      </c>
      <c r="G969" s="11" t="s">
        <v>8221</v>
      </c>
      <c r="H969" s="11">
        <v>84</v>
      </c>
    </row>
    <row r="970" spans="1:8" x14ac:dyDescent="0.35">
      <c r="A970" s="11" t="s">
        <v>8219</v>
      </c>
      <c r="B970" s="11">
        <v>217</v>
      </c>
      <c r="G970" s="11" t="s">
        <v>8221</v>
      </c>
      <c r="H970" s="11">
        <v>47</v>
      </c>
    </row>
    <row r="971" spans="1:8" x14ac:dyDescent="0.35">
      <c r="A971" s="11" t="s">
        <v>8219</v>
      </c>
      <c r="B971" s="11">
        <v>443</v>
      </c>
      <c r="G971" s="11" t="s">
        <v>8221</v>
      </c>
      <c r="H971" s="11">
        <v>66</v>
      </c>
    </row>
    <row r="972" spans="1:8" x14ac:dyDescent="0.35">
      <c r="A972" s="11" t="s">
        <v>8219</v>
      </c>
      <c r="B972" s="11">
        <v>1373</v>
      </c>
      <c r="G972" s="11" t="s">
        <v>8221</v>
      </c>
      <c r="H972" s="11">
        <v>171</v>
      </c>
    </row>
    <row r="973" spans="1:8" x14ac:dyDescent="0.35">
      <c r="A973" s="11" t="s">
        <v>8219</v>
      </c>
      <c r="B973" s="11">
        <v>742</v>
      </c>
      <c r="G973" s="11" t="s">
        <v>8221</v>
      </c>
      <c r="H973" s="11">
        <v>29</v>
      </c>
    </row>
    <row r="974" spans="1:8" x14ac:dyDescent="0.35">
      <c r="A974" s="11" t="s">
        <v>8219</v>
      </c>
      <c r="B974" s="11">
        <v>170</v>
      </c>
      <c r="G974" s="11" t="s">
        <v>8221</v>
      </c>
      <c r="H974" s="11">
        <v>9</v>
      </c>
    </row>
    <row r="975" spans="1:8" x14ac:dyDescent="0.35">
      <c r="A975" s="11" t="s">
        <v>8219</v>
      </c>
      <c r="B975" s="11">
        <v>242</v>
      </c>
      <c r="G975" s="11" t="s">
        <v>8221</v>
      </c>
      <c r="H975" s="11">
        <v>27</v>
      </c>
    </row>
    <row r="976" spans="1:8" x14ac:dyDescent="0.35">
      <c r="A976" s="11" t="s">
        <v>8219</v>
      </c>
      <c r="B976" s="11">
        <v>541</v>
      </c>
      <c r="G976" s="11" t="s">
        <v>8221</v>
      </c>
      <c r="H976" s="11">
        <v>2</v>
      </c>
    </row>
    <row r="977" spans="1:8" x14ac:dyDescent="0.35">
      <c r="A977" s="11" t="s">
        <v>8219</v>
      </c>
      <c r="B977" s="11">
        <v>121</v>
      </c>
      <c r="G977" s="11" t="s">
        <v>8221</v>
      </c>
      <c r="H977" s="11">
        <v>3</v>
      </c>
    </row>
    <row r="978" spans="1:8" x14ac:dyDescent="0.35">
      <c r="A978" s="11" t="s">
        <v>8219</v>
      </c>
      <c r="B978" s="11">
        <v>621</v>
      </c>
      <c r="G978" s="11" t="s">
        <v>8221</v>
      </c>
      <c r="H978" s="11">
        <v>4</v>
      </c>
    </row>
    <row r="979" spans="1:8" x14ac:dyDescent="0.35">
      <c r="A979" s="11" t="s">
        <v>8219</v>
      </c>
      <c r="B979" s="11">
        <v>101</v>
      </c>
      <c r="G979" s="11" t="s">
        <v>8221</v>
      </c>
      <c r="H979" s="11">
        <v>2</v>
      </c>
    </row>
    <row r="980" spans="1:8" x14ac:dyDescent="0.35">
      <c r="A980" s="11" t="s">
        <v>8219</v>
      </c>
      <c r="B980" s="11">
        <v>554</v>
      </c>
      <c r="G980" s="11" t="s">
        <v>8221</v>
      </c>
      <c r="H980" s="11">
        <v>20</v>
      </c>
    </row>
    <row r="981" spans="1:8" x14ac:dyDescent="0.35">
      <c r="A981" s="11" t="s">
        <v>8219</v>
      </c>
      <c r="B981" s="11">
        <v>666</v>
      </c>
      <c r="G981" s="11" t="s">
        <v>8221</v>
      </c>
      <c r="H981" s="11">
        <v>3</v>
      </c>
    </row>
    <row r="982" spans="1:8" x14ac:dyDescent="0.35">
      <c r="A982" s="11" t="s">
        <v>8219</v>
      </c>
      <c r="B982" s="11">
        <v>410</v>
      </c>
      <c r="G982" s="11" t="s">
        <v>8221</v>
      </c>
      <c r="H982" s="11">
        <v>4</v>
      </c>
    </row>
    <row r="983" spans="1:8" x14ac:dyDescent="0.35">
      <c r="A983" s="11" t="s">
        <v>8219</v>
      </c>
      <c r="B983" s="11">
        <v>375</v>
      </c>
      <c r="G983" s="11" t="s">
        <v>8221</v>
      </c>
      <c r="H983" s="11">
        <v>1</v>
      </c>
    </row>
    <row r="984" spans="1:8" x14ac:dyDescent="0.35">
      <c r="A984" s="11" t="s">
        <v>8219</v>
      </c>
      <c r="B984" s="11">
        <v>1364</v>
      </c>
      <c r="G984" s="11" t="s">
        <v>8221</v>
      </c>
      <c r="H984" s="11">
        <v>0</v>
      </c>
    </row>
    <row r="985" spans="1:8" x14ac:dyDescent="0.35">
      <c r="A985" s="11" t="s">
        <v>8219</v>
      </c>
      <c r="B985" s="11">
        <v>35</v>
      </c>
      <c r="G985" s="11" t="s">
        <v>8221</v>
      </c>
      <c r="H985" s="11">
        <v>0</v>
      </c>
    </row>
    <row r="986" spans="1:8" x14ac:dyDescent="0.35">
      <c r="A986" s="11" t="s">
        <v>8219</v>
      </c>
      <c r="B986" s="11">
        <v>203</v>
      </c>
      <c r="G986" s="11" t="s">
        <v>8221</v>
      </c>
      <c r="H986" s="11">
        <v>14</v>
      </c>
    </row>
    <row r="987" spans="1:8" x14ac:dyDescent="0.35">
      <c r="A987" s="11" t="s">
        <v>8219</v>
      </c>
      <c r="B987" s="11">
        <v>49</v>
      </c>
      <c r="G987" s="11" t="s">
        <v>8221</v>
      </c>
      <c r="H987" s="11">
        <v>1</v>
      </c>
    </row>
    <row r="988" spans="1:8" x14ac:dyDescent="0.35">
      <c r="A988" s="11" t="s">
        <v>8219</v>
      </c>
      <c r="B988" s="11">
        <v>5812</v>
      </c>
      <c r="G988" s="11" t="s">
        <v>8221</v>
      </c>
      <c r="H988" s="11">
        <v>118</v>
      </c>
    </row>
    <row r="989" spans="1:8" x14ac:dyDescent="0.35">
      <c r="A989" s="11" t="s">
        <v>8219</v>
      </c>
      <c r="B989" s="11">
        <v>1556</v>
      </c>
      <c r="G989" s="11" t="s">
        <v>8221</v>
      </c>
      <c r="H989" s="11">
        <v>2</v>
      </c>
    </row>
    <row r="990" spans="1:8" x14ac:dyDescent="0.35">
      <c r="A990" s="11" t="s">
        <v>8219</v>
      </c>
      <c r="B990" s="11">
        <v>65</v>
      </c>
      <c r="G990" s="11" t="s">
        <v>8221</v>
      </c>
      <c r="H990" s="11">
        <v>1</v>
      </c>
    </row>
    <row r="991" spans="1:8" x14ac:dyDescent="0.35">
      <c r="A991" s="11" t="s">
        <v>8219</v>
      </c>
      <c r="B991" s="11">
        <v>10</v>
      </c>
      <c r="G991" s="11" t="s">
        <v>8221</v>
      </c>
      <c r="H991" s="11">
        <v>3</v>
      </c>
    </row>
    <row r="992" spans="1:8" x14ac:dyDescent="0.35">
      <c r="A992" s="11" t="s">
        <v>8219</v>
      </c>
      <c r="B992" s="11">
        <v>76</v>
      </c>
      <c r="G992" s="11" t="s">
        <v>8221</v>
      </c>
      <c r="H992" s="11">
        <v>1</v>
      </c>
    </row>
    <row r="993" spans="1:8" x14ac:dyDescent="0.35">
      <c r="A993" s="11" t="s">
        <v>8219</v>
      </c>
      <c r="B993" s="11">
        <v>263</v>
      </c>
      <c r="G993" s="11" t="s">
        <v>8221</v>
      </c>
      <c r="H993" s="11">
        <v>3</v>
      </c>
    </row>
    <row r="994" spans="1:8" x14ac:dyDescent="0.35">
      <c r="A994" s="11" t="s">
        <v>8219</v>
      </c>
      <c r="B994" s="11">
        <v>1530</v>
      </c>
      <c r="G994" s="11" t="s">
        <v>8221</v>
      </c>
      <c r="H994" s="11">
        <v>38</v>
      </c>
    </row>
    <row r="995" spans="1:8" x14ac:dyDescent="0.35">
      <c r="A995" s="11" t="s">
        <v>8219</v>
      </c>
      <c r="B995" s="11">
        <v>278</v>
      </c>
      <c r="G995" s="11" t="s">
        <v>8221</v>
      </c>
      <c r="H995" s="11">
        <v>52</v>
      </c>
    </row>
    <row r="996" spans="1:8" x14ac:dyDescent="0.35">
      <c r="A996" s="11" t="s">
        <v>8219</v>
      </c>
      <c r="B996" s="11">
        <v>350</v>
      </c>
      <c r="G996" s="11" t="s">
        <v>8221</v>
      </c>
      <c r="H996" s="11">
        <v>2</v>
      </c>
    </row>
    <row r="997" spans="1:8" x14ac:dyDescent="0.35">
      <c r="A997" s="11" t="s">
        <v>8219</v>
      </c>
      <c r="B997" s="11">
        <v>470</v>
      </c>
      <c r="G997" s="11" t="s">
        <v>8221</v>
      </c>
      <c r="H997" s="11">
        <v>0</v>
      </c>
    </row>
    <row r="998" spans="1:8" x14ac:dyDescent="0.35">
      <c r="A998" s="11" t="s">
        <v>8219</v>
      </c>
      <c r="B998" s="11">
        <v>3</v>
      </c>
      <c r="G998" s="11" t="s">
        <v>8221</v>
      </c>
      <c r="H998" s="11">
        <v>4</v>
      </c>
    </row>
    <row r="999" spans="1:8" x14ac:dyDescent="0.35">
      <c r="A999" s="11" t="s">
        <v>8219</v>
      </c>
      <c r="B999" s="11">
        <v>8200</v>
      </c>
      <c r="G999" s="11" t="s">
        <v>8221</v>
      </c>
      <c r="H999" s="11">
        <v>4</v>
      </c>
    </row>
    <row r="1000" spans="1:8" x14ac:dyDescent="0.35">
      <c r="A1000" s="11" t="s">
        <v>8219</v>
      </c>
      <c r="B1000" s="11">
        <v>8359</v>
      </c>
      <c r="G1000" s="11" t="s">
        <v>8221</v>
      </c>
      <c r="H1000" s="11">
        <v>18</v>
      </c>
    </row>
    <row r="1001" spans="1:8" x14ac:dyDescent="0.35">
      <c r="A1001" s="11" t="s">
        <v>8219</v>
      </c>
      <c r="B1001" s="11">
        <v>188</v>
      </c>
      <c r="G1001" s="11" t="s">
        <v>8221</v>
      </c>
      <c r="H1001" s="11">
        <v>0</v>
      </c>
    </row>
    <row r="1002" spans="1:8" x14ac:dyDescent="0.35">
      <c r="A1002" s="11" t="s">
        <v>8219</v>
      </c>
      <c r="B1002" s="11">
        <v>48</v>
      </c>
      <c r="G1002" s="11" t="s">
        <v>8221</v>
      </c>
      <c r="H1002" s="11">
        <v>22</v>
      </c>
    </row>
    <row r="1003" spans="1:8" x14ac:dyDescent="0.35">
      <c r="A1003" s="11" t="s">
        <v>8219</v>
      </c>
      <c r="B1003" s="11">
        <v>607</v>
      </c>
      <c r="G1003" s="11" t="s">
        <v>8221</v>
      </c>
      <c r="H1003" s="11">
        <v>49</v>
      </c>
    </row>
    <row r="1004" spans="1:8" x14ac:dyDescent="0.35">
      <c r="A1004" s="11" t="s">
        <v>8219</v>
      </c>
      <c r="B1004" s="11">
        <v>50</v>
      </c>
      <c r="G1004" s="11" t="s">
        <v>8221</v>
      </c>
      <c r="H1004" s="11">
        <v>19</v>
      </c>
    </row>
    <row r="1005" spans="1:8" x14ac:dyDescent="0.35">
      <c r="A1005" s="11" t="s">
        <v>8219</v>
      </c>
      <c r="B1005" s="11">
        <v>55</v>
      </c>
      <c r="G1005" s="11" t="s">
        <v>8221</v>
      </c>
      <c r="H1005" s="11">
        <v>4</v>
      </c>
    </row>
    <row r="1006" spans="1:8" x14ac:dyDescent="0.35">
      <c r="A1006" s="11" t="s">
        <v>8219</v>
      </c>
      <c r="B1006" s="11">
        <v>38</v>
      </c>
      <c r="G1006" s="11" t="s">
        <v>8221</v>
      </c>
      <c r="H1006" s="11">
        <v>4</v>
      </c>
    </row>
    <row r="1007" spans="1:8" x14ac:dyDescent="0.35">
      <c r="A1007" s="11" t="s">
        <v>8219</v>
      </c>
      <c r="B1007" s="11">
        <v>25</v>
      </c>
      <c r="G1007" s="11" t="s">
        <v>8221</v>
      </c>
      <c r="H1007" s="11">
        <v>2</v>
      </c>
    </row>
    <row r="1008" spans="1:8" x14ac:dyDescent="0.35">
      <c r="A1008" s="11" t="s">
        <v>8219</v>
      </c>
      <c r="B1008" s="11">
        <v>46</v>
      </c>
      <c r="G1008" s="11" t="s">
        <v>8221</v>
      </c>
      <c r="H1008" s="11">
        <v>0</v>
      </c>
    </row>
    <row r="1009" spans="1:8" x14ac:dyDescent="0.35">
      <c r="A1009" s="11" t="s">
        <v>8219</v>
      </c>
      <c r="B1009" s="11">
        <v>83</v>
      </c>
      <c r="G1009" s="11" t="s">
        <v>8221</v>
      </c>
      <c r="H1009" s="11">
        <v>0</v>
      </c>
    </row>
    <row r="1010" spans="1:8" x14ac:dyDescent="0.35">
      <c r="A1010" s="11" t="s">
        <v>8219</v>
      </c>
      <c r="B1010" s="11">
        <v>35</v>
      </c>
      <c r="G1010" s="11" t="s">
        <v>8221</v>
      </c>
      <c r="H1010" s="11">
        <v>14</v>
      </c>
    </row>
    <row r="1011" spans="1:8" x14ac:dyDescent="0.35">
      <c r="A1011" s="11" t="s">
        <v>8219</v>
      </c>
      <c r="B1011" s="11">
        <v>25</v>
      </c>
      <c r="G1011" s="11" t="s">
        <v>8221</v>
      </c>
      <c r="H1011" s="11">
        <v>8</v>
      </c>
    </row>
    <row r="1012" spans="1:8" x14ac:dyDescent="0.35">
      <c r="A1012" s="11" t="s">
        <v>8219</v>
      </c>
      <c r="B1012" s="11">
        <v>75</v>
      </c>
      <c r="G1012" s="11" t="s">
        <v>8221</v>
      </c>
      <c r="H1012" s="11">
        <v>0</v>
      </c>
    </row>
    <row r="1013" spans="1:8" x14ac:dyDescent="0.35">
      <c r="A1013" s="11" t="s">
        <v>8219</v>
      </c>
      <c r="B1013" s="11">
        <v>62</v>
      </c>
      <c r="G1013" s="11" t="s">
        <v>8221</v>
      </c>
      <c r="H1013" s="11">
        <v>15</v>
      </c>
    </row>
    <row r="1014" spans="1:8" x14ac:dyDescent="0.35">
      <c r="A1014" s="11" t="s">
        <v>8219</v>
      </c>
      <c r="B1014" s="11">
        <v>160</v>
      </c>
      <c r="G1014" s="11" t="s">
        <v>8221</v>
      </c>
      <c r="H1014" s="11">
        <v>33</v>
      </c>
    </row>
    <row r="1015" spans="1:8" x14ac:dyDescent="0.35">
      <c r="A1015" s="11" t="s">
        <v>8219</v>
      </c>
      <c r="B1015" s="11">
        <v>246</v>
      </c>
      <c r="G1015" s="11" t="s">
        <v>8221</v>
      </c>
      <c r="H1015" s="11">
        <v>2</v>
      </c>
    </row>
    <row r="1016" spans="1:8" x14ac:dyDescent="0.35">
      <c r="A1016" s="11" t="s">
        <v>8219</v>
      </c>
      <c r="B1016" s="11">
        <v>55</v>
      </c>
      <c r="G1016" s="11" t="s">
        <v>8221</v>
      </c>
      <c r="H1016" s="11">
        <v>6</v>
      </c>
    </row>
    <row r="1017" spans="1:8" x14ac:dyDescent="0.35">
      <c r="A1017" s="11" t="s">
        <v>8219</v>
      </c>
      <c r="B1017" s="11">
        <v>23</v>
      </c>
      <c r="G1017" s="11" t="s">
        <v>8221</v>
      </c>
      <c r="H1017" s="11">
        <v>2</v>
      </c>
    </row>
    <row r="1018" spans="1:8" x14ac:dyDescent="0.35">
      <c r="A1018" s="11" t="s">
        <v>8219</v>
      </c>
      <c r="B1018" s="11">
        <v>72</v>
      </c>
      <c r="G1018" s="11" t="s">
        <v>8221</v>
      </c>
      <c r="H1018" s="11">
        <v>0</v>
      </c>
    </row>
    <row r="1019" spans="1:8" x14ac:dyDescent="0.35">
      <c r="A1019" s="11" t="s">
        <v>8219</v>
      </c>
      <c r="B1019" s="11">
        <v>22</v>
      </c>
      <c r="G1019" s="11" t="s">
        <v>8221</v>
      </c>
      <c r="H1019" s="11">
        <v>4</v>
      </c>
    </row>
    <row r="1020" spans="1:8" x14ac:dyDescent="0.35">
      <c r="A1020" s="11" t="s">
        <v>8219</v>
      </c>
      <c r="B1020" s="11">
        <v>14</v>
      </c>
      <c r="G1020" s="11" t="s">
        <v>8221</v>
      </c>
      <c r="H1020" s="11">
        <v>1</v>
      </c>
    </row>
    <row r="1021" spans="1:8" x14ac:dyDescent="0.35">
      <c r="A1021" s="11" t="s">
        <v>8219</v>
      </c>
      <c r="B1021" s="11">
        <v>38</v>
      </c>
      <c r="G1021" s="11" t="s">
        <v>8221</v>
      </c>
      <c r="H1021" s="11">
        <v>3</v>
      </c>
    </row>
    <row r="1022" spans="1:8" x14ac:dyDescent="0.35">
      <c r="A1022" s="11" t="s">
        <v>8219</v>
      </c>
      <c r="B1022" s="11">
        <v>32</v>
      </c>
      <c r="G1022" s="11" t="s">
        <v>8221</v>
      </c>
      <c r="H1022" s="11">
        <v>4</v>
      </c>
    </row>
    <row r="1023" spans="1:8" x14ac:dyDescent="0.35">
      <c r="A1023" s="11" t="s">
        <v>8219</v>
      </c>
      <c r="B1023" s="11">
        <v>63</v>
      </c>
      <c r="G1023" s="11" t="s">
        <v>8221</v>
      </c>
      <c r="H1023" s="11">
        <v>0</v>
      </c>
    </row>
    <row r="1024" spans="1:8" x14ac:dyDescent="0.35">
      <c r="A1024" s="11" t="s">
        <v>8219</v>
      </c>
      <c r="B1024" s="11">
        <v>27</v>
      </c>
      <c r="G1024" s="11" t="s">
        <v>8221</v>
      </c>
      <c r="H1024" s="11">
        <v>4</v>
      </c>
    </row>
    <row r="1025" spans="1:8" x14ac:dyDescent="0.35">
      <c r="A1025" s="11" t="s">
        <v>8219</v>
      </c>
      <c r="B1025" s="11">
        <v>44</v>
      </c>
      <c r="G1025" s="11" t="s">
        <v>8221</v>
      </c>
      <c r="H1025" s="11">
        <v>3</v>
      </c>
    </row>
    <row r="1026" spans="1:8" x14ac:dyDescent="0.35">
      <c r="A1026" s="11" t="s">
        <v>8219</v>
      </c>
      <c r="B1026" s="11">
        <v>38</v>
      </c>
      <c r="G1026" s="11" t="s">
        <v>8221</v>
      </c>
      <c r="H1026" s="11">
        <v>34</v>
      </c>
    </row>
    <row r="1027" spans="1:8" x14ac:dyDescent="0.35">
      <c r="A1027" s="11" t="s">
        <v>8219</v>
      </c>
      <c r="B1027" s="11">
        <v>115</v>
      </c>
      <c r="G1027" s="11" t="s">
        <v>8221</v>
      </c>
      <c r="H1027" s="11">
        <v>2</v>
      </c>
    </row>
    <row r="1028" spans="1:8" x14ac:dyDescent="0.35">
      <c r="A1028" s="11" t="s">
        <v>8219</v>
      </c>
      <c r="B1028" s="11">
        <v>37</v>
      </c>
      <c r="G1028" s="11" t="s">
        <v>8221</v>
      </c>
      <c r="H1028" s="11">
        <v>33</v>
      </c>
    </row>
    <row r="1029" spans="1:8" x14ac:dyDescent="0.35">
      <c r="A1029" s="11" t="s">
        <v>8219</v>
      </c>
      <c r="B1029" s="11">
        <v>99</v>
      </c>
      <c r="G1029" s="11" t="s">
        <v>8221</v>
      </c>
      <c r="H1029" s="11">
        <v>0</v>
      </c>
    </row>
    <row r="1030" spans="1:8" x14ac:dyDescent="0.35">
      <c r="A1030" s="11" t="s">
        <v>8219</v>
      </c>
      <c r="B1030" s="11">
        <v>44</v>
      </c>
      <c r="G1030" s="11" t="s">
        <v>8221</v>
      </c>
      <c r="H1030" s="11">
        <v>0</v>
      </c>
    </row>
    <row r="1031" spans="1:8" x14ac:dyDescent="0.35">
      <c r="A1031" s="11" t="s">
        <v>8219</v>
      </c>
      <c r="B1031" s="11">
        <v>58</v>
      </c>
      <c r="G1031" s="11" t="s">
        <v>8221</v>
      </c>
      <c r="H1031" s="11">
        <v>1</v>
      </c>
    </row>
    <row r="1032" spans="1:8" x14ac:dyDescent="0.35">
      <c r="A1032" s="11" t="s">
        <v>8219</v>
      </c>
      <c r="B1032" s="11">
        <v>191</v>
      </c>
      <c r="G1032" s="11" t="s">
        <v>8221</v>
      </c>
      <c r="H1032" s="11">
        <v>13</v>
      </c>
    </row>
    <row r="1033" spans="1:8" x14ac:dyDescent="0.35">
      <c r="A1033" s="11" t="s">
        <v>8219</v>
      </c>
      <c r="B1033" s="11">
        <v>40</v>
      </c>
      <c r="G1033" s="11" t="s">
        <v>8221</v>
      </c>
      <c r="H1033" s="11">
        <v>2</v>
      </c>
    </row>
    <row r="1034" spans="1:8" x14ac:dyDescent="0.35">
      <c r="A1034" s="11" t="s">
        <v>8219</v>
      </c>
      <c r="B1034" s="11">
        <v>38</v>
      </c>
      <c r="G1034" s="11" t="s">
        <v>8221</v>
      </c>
      <c r="H1034" s="11">
        <v>36</v>
      </c>
    </row>
    <row r="1035" spans="1:8" x14ac:dyDescent="0.35">
      <c r="A1035" s="11" t="s">
        <v>8219</v>
      </c>
      <c r="B1035" s="11">
        <v>39</v>
      </c>
      <c r="G1035" s="11" t="s">
        <v>8221</v>
      </c>
      <c r="H1035" s="11">
        <v>1</v>
      </c>
    </row>
    <row r="1036" spans="1:8" x14ac:dyDescent="0.35">
      <c r="A1036" s="11" t="s">
        <v>8219</v>
      </c>
      <c r="B1036" s="11">
        <v>11</v>
      </c>
      <c r="G1036" s="11" t="s">
        <v>8221</v>
      </c>
      <c r="H1036" s="11">
        <v>15</v>
      </c>
    </row>
    <row r="1037" spans="1:8" x14ac:dyDescent="0.35">
      <c r="A1037" s="11" t="s">
        <v>8219</v>
      </c>
      <c r="B1037" s="11">
        <v>107</v>
      </c>
      <c r="G1037" s="11" t="s">
        <v>8221</v>
      </c>
      <c r="H1037" s="11">
        <v>1</v>
      </c>
    </row>
    <row r="1038" spans="1:8" x14ac:dyDescent="0.35">
      <c r="A1038" s="11" t="s">
        <v>8219</v>
      </c>
      <c r="B1038" s="11">
        <v>147</v>
      </c>
      <c r="G1038" s="11" t="s">
        <v>8221</v>
      </c>
      <c r="H1038" s="11">
        <v>0</v>
      </c>
    </row>
    <row r="1039" spans="1:8" x14ac:dyDescent="0.35">
      <c r="A1039" s="11" t="s">
        <v>8219</v>
      </c>
      <c r="B1039" s="11">
        <v>36</v>
      </c>
      <c r="G1039" s="11" t="s">
        <v>8221</v>
      </c>
      <c r="H1039" s="11">
        <v>1</v>
      </c>
    </row>
    <row r="1040" spans="1:8" x14ac:dyDescent="0.35">
      <c r="A1040" s="11" t="s">
        <v>8219</v>
      </c>
      <c r="B1040" s="11">
        <v>92</v>
      </c>
      <c r="G1040" s="11" t="s">
        <v>8221</v>
      </c>
      <c r="H1040" s="11">
        <v>0</v>
      </c>
    </row>
    <row r="1041" spans="1:8" x14ac:dyDescent="0.35">
      <c r="A1041" s="11" t="s">
        <v>8219</v>
      </c>
      <c r="B1041" s="11">
        <v>35</v>
      </c>
      <c r="G1041" s="11" t="s">
        <v>8221</v>
      </c>
      <c r="H1041" s="11">
        <v>0</v>
      </c>
    </row>
    <row r="1042" spans="1:8" x14ac:dyDescent="0.35">
      <c r="A1042" s="11" t="s">
        <v>8219</v>
      </c>
      <c r="B1042" s="11">
        <v>17</v>
      </c>
      <c r="G1042" s="11" t="s">
        <v>8221</v>
      </c>
      <c r="H1042" s="11">
        <v>1</v>
      </c>
    </row>
    <row r="1043" spans="1:8" x14ac:dyDescent="0.35">
      <c r="A1043" s="11" t="s">
        <v>8219</v>
      </c>
      <c r="B1043" s="11">
        <v>22</v>
      </c>
      <c r="G1043" s="11" t="s">
        <v>8221</v>
      </c>
      <c r="H1043" s="11">
        <v>39</v>
      </c>
    </row>
    <row r="1044" spans="1:8" x14ac:dyDescent="0.35">
      <c r="A1044" s="11" t="s">
        <v>8219</v>
      </c>
      <c r="B1044" s="11">
        <v>69</v>
      </c>
      <c r="G1044" s="11" t="s">
        <v>8221</v>
      </c>
      <c r="H1044" s="11">
        <v>0</v>
      </c>
    </row>
    <row r="1045" spans="1:8" x14ac:dyDescent="0.35">
      <c r="A1045" s="11" t="s">
        <v>8219</v>
      </c>
      <c r="B1045" s="11">
        <v>13</v>
      </c>
      <c r="G1045" s="11" t="s">
        <v>8221</v>
      </c>
      <c r="H1045" s="11">
        <v>0</v>
      </c>
    </row>
    <row r="1046" spans="1:8" x14ac:dyDescent="0.35">
      <c r="A1046" s="11" t="s">
        <v>8219</v>
      </c>
      <c r="B1046" s="11">
        <v>58</v>
      </c>
      <c r="G1046" s="11" t="s">
        <v>8221</v>
      </c>
      <c r="H1046" s="11">
        <v>3</v>
      </c>
    </row>
    <row r="1047" spans="1:8" x14ac:dyDescent="0.35">
      <c r="A1047" s="11" t="s">
        <v>8219</v>
      </c>
      <c r="B1047" s="11">
        <v>44</v>
      </c>
      <c r="G1047" s="11" t="s">
        <v>8221</v>
      </c>
      <c r="H1047" s="11">
        <v>1</v>
      </c>
    </row>
    <row r="1048" spans="1:8" x14ac:dyDescent="0.35">
      <c r="A1048" s="11" t="s">
        <v>8219</v>
      </c>
      <c r="B1048" s="11">
        <v>83</v>
      </c>
      <c r="G1048" s="11" t="s">
        <v>8221</v>
      </c>
      <c r="H1048" s="11">
        <v>13</v>
      </c>
    </row>
    <row r="1049" spans="1:8" x14ac:dyDescent="0.35">
      <c r="A1049" s="11" t="s">
        <v>8219</v>
      </c>
      <c r="B1049" s="11">
        <v>117</v>
      </c>
      <c r="G1049" s="11" t="s">
        <v>8221</v>
      </c>
      <c r="H1049" s="11">
        <v>0</v>
      </c>
    </row>
    <row r="1050" spans="1:8" x14ac:dyDescent="0.35">
      <c r="A1050" s="11" t="s">
        <v>8219</v>
      </c>
      <c r="B1050" s="11">
        <v>32</v>
      </c>
      <c r="G1050" s="11" t="s">
        <v>8221</v>
      </c>
      <c r="H1050" s="11">
        <v>6</v>
      </c>
    </row>
    <row r="1051" spans="1:8" x14ac:dyDescent="0.35">
      <c r="A1051" s="11" t="s">
        <v>8219</v>
      </c>
      <c r="B1051" s="11">
        <v>8</v>
      </c>
      <c r="G1051" s="11" t="s">
        <v>8221</v>
      </c>
      <c r="H1051" s="11">
        <v>0</v>
      </c>
    </row>
    <row r="1052" spans="1:8" x14ac:dyDescent="0.35">
      <c r="A1052" s="11" t="s">
        <v>8219</v>
      </c>
      <c r="B1052" s="11">
        <v>340</v>
      </c>
      <c r="G1052" s="11" t="s">
        <v>8221</v>
      </c>
      <c r="H1052" s="11">
        <v>14</v>
      </c>
    </row>
    <row r="1053" spans="1:8" x14ac:dyDescent="0.35">
      <c r="A1053" s="11" t="s">
        <v>8219</v>
      </c>
      <c r="B1053" s="11">
        <v>7</v>
      </c>
      <c r="G1053" s="11" t="s">
        <v>8221</v>
      </c>
      <c r="H1053" s="11">
        <v>5</v>
      </c>
    </row>
    <row r="1054" spans="1:8" x14ac:dyDescent="0.35">
      <c r="A1054" s="11" t="s">
        <v>8219</v>
      </c>
      <c r="B1054" s="11">
        <v>19</v>
      </c>
      <c r="G1054" s="11" t="s">
        <v>8221</v>
      </c>
      <c r="H1054" s="11">
        <v>6</v>
      </c>
    </row>
    <row r="1055" spans="1:8" x14ac:dyDescent="0.35">
      <c r="A1055" s="11" t="s">
        <v>8219</v>
      </c>
      <c r="B1055" s="11">
        <v>47</v>
      </c>
      <c r="G1055" s="11" t="s">
        <v>8221</v>
      </c>
      <c r="H1055" s="11">
        <v>15</v>
      </c>
    </row>
    <row r="1056" spans="1:8" x14ac:dyDescent="0.35">
      <c r="A1056" s="11" t="s">
        <v>8219</v>
      </c>
      <c r="B1056" s="11">
        <v>13</v>
      </c>
      <c r="G1056" s="11" t="s">
        <v>8221</v>
      </c>
      <c r="H1056" s="11">
        <v>0</v>
      </c>
    </row>
    <row r="1057" spans="1:8" x14ac:dyDescent="0.35">
      <c r="A1057" s="11" t="s">
        <v>8219</v>
      </c>
      <c r="B1057" s="11">
        <v>90</v>
      </c>
      <c r="G1057" s="11" t="s">
        <v>8221</v>
      </c>
      <c r="H1057" s="11">
        <v>1</v>
      </c>
    </row>
    <row r="1058" spans="1:8" x14ac:dyDescent="0.35">
      <c r="A1058" s="11" t="s">
        <v>8219</v>
      </c>
      <c r="B1058" s="11">
        <v>63</v>
      </c>
      <c r="G1058" s="11" t="s">
        <v>8221</v>
      </c>
      <c r="H1058" s="11">
        <v>9</v>
      </c>
    </row>
    <row r="1059" spans="1:8" x14ac:dyDescent="0.35">
      <c r="A1059" s="11" t="s">
        <v>8219</v>
      </c>
      <c r="B1059" s="11">
        <v>26</v>
      </c>
      <c r="G1059" s="11" t="s">
        <v>8221</v>
      </c>
      <c r="H1059" s="11">
        <v>3</v>
      </c>
    </row>
    <row r="1060" spans="1:8" x14ac:dyDescent="0.35">
      <c r="A1060" s="11" t="s">
        <v>8219</v>
      </c>
      <c r="B1060" s="11">
        <v>71</v>
      </c>
      <c r="G1060" s="11" t="s">
        <v>8221</v>
      </c>
      <c r="H1060" s="11">
        <v>3</v>
      </c>
    </row>
    <row r="1061" spans="1:8" x14ac:dyDescent="0.35">
      <c r="A1061" s="11" t="s">
        <v>8219</v>
      </c>
      <c r="B1061" s="11">
        <v>38</v>
      </c>
      <c r="G1061" s="11" t="s">
        <v>8221</v>
      </c>
      <c r="H1061" s="11">
        <v>1</v>
      </c>
    </row>
    <row r="1062" spans="1:8" x14ac:dyDescent="0.35">
      <c r="A1062" s="11" t="s">
        <v>8219</v>
      </c>
      <c r="B1062" s="11">
        <v>859</v>
      </c>
      <c r="G1062" s="11" t="s">
        <v>8221</v>
      </c>
      <c r="H1062" s="11">
        <v>3</v>
      </c>
    </row>
    <row r="1063" spans="1:8" x14ac:dyDescent="0.35">
      <c r="A1063" s="11" t="s">
        <v>8219</v>
      </c>
      <c r="B1063" s="11">
        <v>21</v>
      </c>
      <c r="G1063" s="11" t="s">
        <v>8221</v>
      </c>
      <c r="H1063" s="11">
        <v>0</v>
      </c>
    </row>
    <row r="1064" spans="1:8" x14ac:dyDescent="0.35">
      <c r="A1064" s="11" t="s">
        <v>8219</v>
      </c>
      <c r="B1064" s="11">
        <v>78</v>
      </c>
      <c r="G1064" s="11" t="s">
        <v>8221</v>
      </c>
      <c r="H1064" s="11">
        <v>2</v>
      </c>
    </row>
    <row r="1065" spans="1:8" x14ac:dyDescent="0.35">
      <c r="A1065" s="11" t="s">
        <v>8219</v>
      </c>
      <c r="B1065" s="11">
        <v>53</v>
      </c>
      <c r="G1065" s="11" t="s">
        <v>8221</v>
      </c>
      <c r="H1065" s="11">
        <v>10</v>
      </c>
    </row>
    <row r="1066" spans="1:8" x14ac:dyDescent="0.35">
      <c r="A1066" s="11" t="s">
        <v>8219</v>
      </c>
      <c r="B1066" s="11">
        <v>356</v>
      </c>
      <c r="G1066" s="11" t="s">
        <v>8221</v>
      </c>
      <c r="H1066" s="11">
        <v>60</v>
      </c>
    </row>
    <row r="1067" spans="1:8" x14ac:dyDescent="0.35">
      <c r="A1067" s="11" t="s">
        <v>8219</v>
      </c>
      <c r="B1067" s="11">
        <v>279</v>
      </c>
      <c r="G1067" s="11" t="s">
        <v>8221</v>
      </c>
      <c r="H1067" s="11">
        <v>5</v>
      </c>
    </row>
    <row r="1068" spans="1:8" x14ac:dyDescent="0.35">
      <c r="A1068" s="11" t="s">
        <v>8219</v>
      </c>
      <c r="B1068" s="11">
        <v>266</v>
      </c>
      <c r="G1068" s="11" t="s">
        <v>8221</v>
      </c>
      <c r="H1068" s="11">
        <v>9</v>
      </c>
    </row>
    <row r="1069" spans="1:8" x14ac:dyDescent="0.35">
      <c r="A1069" s="11" t="s">
        <v>8219</v>
      </c>
      <c r="B1069" s="11">
        <v>623</v>
      </c>
      <c r="G1069" s="11" t="s">
        <v>8221</v>
      </c>
      <c r="H1069" s="11">
        <v>13</v>
      </c>
    </row>
    <row r="1070" spans="1:8" x14ac:dyDescent="0.35">
      <c r="A1070" s="11" t="s">
        <v>8219</v>
      </c>
      <c r="B1070" s="11">
        <v>392</v>
      </c>
      <c r="G1070" s="11" t="s">
        <v>8221</v>
      </c>
      <c r="H1070" s="11">
        <v>0</v>
      </c>
    </row>
    <row r="1071" spans="1:8" x14ac:dyDescent="0.35">
      <c r="A1071" s="11" t="s">
        <v>8219</v>
      </c>
      <c r="B1071" s="11">
        <v>3562</v>
      </c>
      <c r="G1071" s="11" t="s">
        <v>8221</v>
      </c>
      <c r="H1071" s="11">
        <v>8</v>
      </c>
    </row>
    <row r="1072" spans="1:8" x14ac:dyDescent="0.35">
      <c r="A1072" s="11" t="s">
        <v>8219</v>
      </c>
      <c r="B1072" s="11">
        <v>514</v>
      </c>
      <c r="G1072" s="11" t="s">
        <v>8221</v>
      </c>
      <c r="H1072" s="11">
        <v>3</v>
      </c>
    </row>
    <row r="1073" spans="1:8" x14ac:dyDescent="0.35">
      <c r="A1073" s="11" t="s">
        <v>8219</v>
      </c>
      <c r="B1073" s="11">
        <v>88</v>
      </c>
      <c r="G1073" s="11" t="s">
        <v>8221</v>
      </c>
      <c r="H1073" s="11">
        <v>3</v>
      </c>
    </row>
    <row r="1074" spans="1:8" x14ac:dyDescent="0.35">
      <c r="A1074" s="11" t="s">
        <v>8219</v>
      </c>
      <c r="B1074" s="11">
        <v>537</v>
      </c>
      <c r="G1074" s="11" t="s">
        <v>8221</v>
      </c>
      <c r="H1074" s="11">
        <v>0</v>
      </c>
    </row>
    <row r="1075" spans="1:8" x14ac:dyDescent="0.35">
      <c r="A1075" s="11" t="s">
        <v>8219</v>
      </c>
      <c r="B1075" s="11">
        <v>25</v>
      </c>
      <c r="G1075" s="11" t="s">
        <v>8221</v>
      </c>
      <c r="H1075" s="11">
        <v>6</v>
      </c>
    </row>
    <row r="1076" spans="1:8" x14ac:dyDescent="0.35">
      <c r="A1076" s="11" t="s">
        <v>8219</v>
      </c>
      <c r="B1076" s="11">
        <v>3238</v>
      </c>
      <c r="G1076" s="11" t="s">
        <v>8221</v>
      </c>
      <c r="H1076" s="11">
        <v>4</v>
      </c>
    </row>
    <row r="1077" spans="1:8" x14ac:dyDescent="0.35">
      <c r="A1077" s="11" t="s">
        <v>8219</v>
      </c>
      <c r="B1077" s="11">
        <v>897</v>
      </c>
      <c r="G1077" s="11" t="s">
        <v>8221</v>
      </c>
      <c r="H1077" s="11">
        <v>1</v>
      </c>
    </row>
    <row r="1078" spans="1:8" x14ac:dyDescent="0.35">
      <c r="A1078" s="11" t="s">
        <v>8219</v>
      </c>
      <c r="B1078" s="11">
        <v>878</v>
      </c>
      <c r="G1078" s="11" t="s">
        <v>8221</v>
      </c>
      <c r="H1078" s="11">
        <v>29</v>
      </c>
    </row>
    <row r="1079" spans="1:8" x14ac:dyDescent="0.35">
      <c r="A1079" s="11" t="s">
        <v>8219</v>
      </c>
      <c r="B1079" s="11">
        <v>115</v>
      </c>
      <c r="G1079" s="11" t="s">
        <v>8221</v>
      </c>
      <c r="H1079" s="11">
        <v>0</v>
      </c>
    </row>
    <row r="1080" spans="1:8" x14ac:dyDescent="0.35">
      <c r="A1080" s="11" t="s">
        <v>8219</v>
      </c>
      <c r="B1080" s="11">
        <v>234</v>
      </c>
      <c r="G1080" s="11" t="s">
        <v>8221</v>
      </c>
      <c r="H1080" s="11">
        <v>4</v>
      </c>
    </row>
    <row r="1081" spans="1:8" x14ac:dyDescent="0.35">
      <c r="A1081" s="11" t="s">
        <v>8219</v>
      </c>
      <c r="B1081" s="11">
        <v>4330</v>
      </c>
      <c r="G1081" s="11" t="s">
        <v>8221</v>
      </c>
      <c r="H1081" s="11">
        <v>5</v>
      </c>
    </row>
    <row r="1082" spans="1:8" x14ac:dyDescent="0.35">
      <c r="A1082" s="11" t="s">
        <v>8219</v>
      </c>
      <c r="B1082" s="11">
        <v>651</v>
      </c>
      <c r="G1082" s="11" t="s">
        <v>8221</v>
      </c>
      <c r="H1082" s="11">
        <v>4</v>
      </c>
    </row>
    <row r="1083" spans="1:8" x14ac:dyDescent="0.35">
      <c r="A1083" s="11" t="s">
        <v>8219</v>
      </c>
      <c r="B1083" s="11">
        <v>251</v>
      </c>
      <c r="G1083" s="11" t="s">
        <v>8221</v>
      </c>
      <c r="H1083" s="11">
        <v>5</v>
      </c>
    </row>
    <row r="1084" spans="1:8" x14ac:dyDescent="0.35">
      <c r="A1084" s="11" t="s">
        <v>8219</v>
      </c>
      <c r="B1084" s="11">
        <v>263</v>
      </c>
      <c r="G1084" s="11" t="s">
        <v>8221</v>
      </c>
      <c r="H1084" s="11">
        <v>1</v>
      </c>
    </row>
    <row r="1085" spans="1:8" x14ac:dyDescent="0.35">
      <c r="A1085" s="11" t="s">
        <v>8219</v>
      </c>
      <c r="B1085" s="11">
        <v>28</v>
      </c>
      <c r="G1085" s="11" t="s">
        <v>8221</v>
      </c>
      <c r="H1085" s="11">
        <v>1</v>
      </c>
    </row>
    <row r="1086" spans="1:8" x14ac:dyDescent="0.35">
      <c r="A1086" s="11" t="s">
        <v>8219</v>
      </c>
      <c r="B1086" s="11">
        <v>721</v>
      </c>
      <c r="G1086" s="11" t="s">
        <v>8221</v>
      </c>
      <c r="H1086" s="11">
        <v>0</v>
      </c>
    </row>
    <row r="1087" spans="1:8" x14ac:dyDescent="0.35">
      <c r="A1087" s="11" t="s">
        <v>8219</v>
      </c>
      <c r="B1087" s="11">
        <v>50</v>
      </c>
      <c r="G1087" s="11" t="s">
        <v>8221</v>
      </c>
      <c r="H1087" s="11">
        <v>14</v>
      </c>
    </row>
    <row r="1088" spans="1:8" x14ac:dyDescent="0.35">
      <c r="A1088" s="11" t="s">
        <v>8219</v>
      </c>
      <c r="B1088" s="11">
        <v>73</v>
      </c>
      <c r="G1088" s="11" t="s">
        <v>8221</v>
      </c>
      <c r="H1088" s="11">
        <v>3</v>
      </c>
    </row>
    <row r="1089" spans="1:8" x14ac:dyDescent="0.35">
      <c r="A1089" s="11" t="s">
        <v>8219</v>
      </c>
      <c r="B1089" s="11">
        <v>27</v>
      </c>
      <c r="G1089" s="11" t="s">
        <v>8221</v>
      </c>
      <c r="H1089" s="11">
        <v>10</v>
      </c>
    </row>
    <row r="1090" spans="1:8" x14ac:dyDescent="0.35">
      <c r="A1090" s="11" t="s">
        <v>8219</v>
      </c>
      <c r="B1090" s="11">
        <v>34</v>
      </c>
      <c r="G1090" s="11" t="s">
        <v>8221</v>
      </c>
      <c r="H1090" s="11">
        <v>17</v>
      </c>
    </row>
    <row r="1091" spans="1:8" x14ac:dyDescent="0.35">
      <c r="A1091" s="11" t="s">
        <v>8219</v>
      </c>
      <c r="B1091" s="11">
        <v>7</v>
      </c>
      <c r="G1091" s="11" t="s">
        <v>8221</v>
      </c>
      <c r="H1091" s="11">
        <v>2</v>
      </c>
    </row>
    <row r="1092" spans="1:8" x14ac:dyDescent="0.35">
      <c r="A1092" s="11" t="s">
        <v>8219</v>
      </c>
      <c r="B1092" s="11">
        <v>24</v>
      </c>
      <c r="G1092" s="11" t="s">
        <v>8221</v>
      </c>
      <c r="H1092" s="11">
        <v>0</v>
      </c>
    </row>
    <row r="1093" spans="1:8" x14ac:dyDescent="0.35">
      <c r="A1093" s="11" t="s">
        <v>8219</v>
      </c>
      <c r="B1093" s="11">
        <v>15</v>
      </c>
      <c r="G1093" s="11" t="s">
        <v>8221</v>
      </c>
      <c r="H1093" s="11">
        <v>4</v>
      </c>
    </row>
    <row r="1094" spans="1:8" x14ac:dyDescent="0.35">
      <c r="A1094" s="11" t="s">
        <v>8219</v>
      </c>
      <c r="B1094" s="11">
        <v>72</v>
      </c>
      <c r="G1094" s="11" t="s">
        <v>8221</v>
      </c>
      <c r="H1094" s="11">
        <v>12</v>
      </c>
    </row>
    <row r="1095" spans="1:8" x14ac:dyDescent="0.35">
      <c r="A1095" s="11" t="s">
        <v>8219</v>
      </c>
      <c r="B1095" s="11">
        <v>120</v>
      </c>
      <c r="G1095" s="11" t="s">
        <v>8221</v>
      </c>
      <c r="H1095" s="11">
        <v>3</v>
      </c>
    </row>
    <row r="1096" spans="1:8" x14ac:dyDescent="0.35">
      <c r="A1096" s="11" t="s">
        <v>8219</v>
      </c>
      <c r="B1096" s="11">
        <v>123</v>
      </c>
      <c r="G1096" s="11" t="s">
        <v>8221</v>
      </c>
      <c r="H1096" s="11">
        <v>12</v>
      </c>
    </row>
    <row r="1097" spans="1:8" x14ac:dyDescent="0.35">
      <c r="A1097" s="11" t="s">
        <v>8219</v>
      </c>
      <c r="B1097" s="11">
        <v>1</v>
      </c>
      <c r="G1097" s="11" t="s">
        <v>8221</v>
      </c>
      <c r="H1097" s="11">
        <v>0</v>
      </c>
    </row>
    <row r="1098" spans="1:8" x14ac:dyDescent="0.35">
      <c r="A1098" s="11" t="s">
        <v>8219</v>
      </c>
      <c r="B1098" s="11">
        <v>24</v>
      </c>
      <c r="G1098" s="11" t="s">
        <v>8221</v>
      </c>
      <c r="H1098" s="11">
        <v>7</v>
      </c>
    </row>
    <row r="1099" spans="1:8" x14ac:dyDescent="0.35">
      <c r="A1099" s="11" t="s">
        <v>8219</v>
      </c>
      <c r="B1099" s="11">
        <v>33</v>
      </c>
      <c r="G1099" s="11" t="s">
        <v>8221</v>
      </c>
      <c r="H1099" s="11">
        <v>2</v>
      </c>
    </row>
    <row r="1100" spans="1:8" x14ac:dyDescent="0.35">
      <c r="A1100" s="11" t="s">
        <v>8219</v>
      </c>
      <c r="B1100" s="11">
        <v>14</v>
      </c>
      <c r="G1100" s="11" t="s">
        <v>8221</v>
      </c>
      <c r="H1100" s="11">
        <v>1</v>
      </c>
    </row>
    <row r="1101" spans="1:8" x14ac:dyDescent="0.35">
      <c r="A1101" s="11" t="s">
        <v>8219</v>
      </c>
      <c r="B1101" s="11">
        <v>9</v>
      </c>
      <c r="G1101" s="11" t="s">
        <v>8221</v>
      </c>
      <c r="H1101" s="11">
        <v>4</v>
      </c>
    </row>
    <row r="1102" spans="1:8" x14ac:dyDescent="0.35">
      <c r="A1102" s="11" t="s">
        <v>8219</v>
      </c>
      <c r="B1102" s="11">
        <v>76</v>
      </c>
      <c r="G1102" s="11" t="s">
        <v>8221</v>
      </c>
      <c r="H1102" s="11">
        <v>4</v>
      </c>
    </row>
    <row r="1103" spans="1:8" x14ac:dyDescent="0.35">
      <c r="A1103" s="11" t="s">
        <v>8219</v>
      </c>
      <c r="B1103" s="11">
        <v>19</v>
      </c>
      <c r="G1103" s="11" t="s">
        <v>8221</v>
      </c>
      <c r="H1103" s="11">
        <v>17</v>
      </c>
    </row>
    <row r="1104" spans="1:8" x14ac:dyDescent="0.35">
      <c r="A1104" s="11" t="s">
        <v>8219</v>
      </c>
      <c r="B1104" s="11">
        <v>69</v>
      </c>
      <c r="G1104" s="11" t="s">
        <v>8221</v>
      </c>
      <c r="H1104" s="11">
        <v>7</v>
      </c>
    </row>
    <row r="1105" spans="1:8" x14ac:dyDescent="0.35">
      <c r="A1105" s="11" t="s">
        <v>8219</v>
      </c>
      <c r="B1105" s="11">
        <v>218</v>
      </c>
      <c r="G1105" s="11" t="s">
        <v>8221</v>
      </c>
      <c r="H1105" s="11">
        <v>2</v>
      </c>
    </row>
    <row r="1106" spans="1:8" x14ac:dyDescent="0.35">
      <c r="A1106" s="11" t="s">
        <v>8219</v>
      </c>
      <c r="B1106" s="11">
        <v>30</v>
      </c>
      <c r="G1106" s="11" t="s">
        <v>8221</v>
      </c>
      <c r="H1106" s="11">
        <v>5</v>
      </c>
    </row>
    <row r="1107" spans="1:8" x14ac:dyDescent="0.35">
      <c r="A1107" s="11" t="s">
        <v>8219</v>
      </c>
      <c r="B1107" s="11">
        <v>100</v>
      </c>
      <c r="G1107" s="11" t="s">
        <v>8221</v>
      </c>
      <c r="H1107" s="11">
        <v>1</v>
      </c>
    </row>
    <row r="1108" spans="1:8" x14ac:dyDescent="0.35">
      <c r="A1108" s="11" t="s">
        <v>8219</v>
      </c>
      <c r="B1108" s="11">
        <v>296</v>
      </c>
      <c r="G1108" s="11" t="s">
        <v>8221</v>
      </c>
      <c r="H1108" s="11">
        <v>1</v>
      </c>
    </row>
    <row r="1109" spans="1:8" x14ac:dyDescent="0.35">
      <c r="A1109" s="11" t="s">
        <v>8219</v>
      </c>
      <c r="B1109" s="11">
        <v>1204</v>
      </c>
      <c r="G1109" s="11" t="s">
        <v>8221</v>
      </c>
      <c r="H1109" s="11">
        <v>14</v>
      </c>
    </row>
    <row r="1110" spans="1:8" x14ac:dyDescent="0.35">
      <c r="A1110" s="11" t="s">
        <v>8219</v>
      </c>
      <c r="B1110" s="11">
        <v>321</v>
      </c>
      <c r="G1110" s="11" t="s">
        <v>8221</v>
      </c>
      <c r="H1110" s="11">
        <v>26</v>
      </c>
    </row>
    <row r="1111" spans="1:8" x14ac:dyDescent="0.35">
      <c r="A1111" s="11" t="s">
        <v>8219</v>
      </c>
      <c r="B1111" s="11">
        <v>301</v>
      </c>
      <c r="G1111" s="11" t="s">
        <v>8221</v>
      </c>
      <c r="H1111" s="11">
        <v>2</v>
      </c>
    </row>
    <row r="1112" spans="1:8" x14ac:dyDescent="0.35">
      <c r="A1112" s="11" t="s">
        <v>8219</v>
      </c>
      <c r="B1112" s="11">
        <v>144</v>
      </c>
      <c r="G1112" s="11" t="s">
        <v>8221</v>
      </c>
      <c r="H1112" s="11">
        <v>1</v>
      </c>
    </row>
    <row r="1113" spans="1:8" x14ac:dyDescent="0.35">
      <c r="A1113" s="11" t="s">
        <v>8219</v>
      </c>
      <c r="B1113" s="11">
        <v>539</v>
      </c>
      <c r="G1113" s="11" t="s">
        <v>8221</v>
      </c>
      <c r="H1113" s="11">
        <v>3</v>
      </c>
    </row>
    <row r="1114" spans="1:8" x14ac:dyDescent="0.35">
      <c r="A1114" s="11" t="s">
        <v>8219</v>
      </c>
      <c r="B1114" s="11">
        <v>498</v>
      </c>
      <c r="G1114" s="11" t="s">
        <v>8221</v>
      </c>
      <c r="H1114" s="11">
        <v>7</v>
      </c>
    </row>
    <row r="1115" spans="1:8" x14ac:dyDescent="0.35">
      <c r="A1115" s="11" t="s">
        <v>8219</v>
      </c>
      <c r="B1115" s="11">
        <v>1113</v>
      </c>
      <c r="G1115" s="11" t="s">
        <v>8221</v>
      </c>
      <c r="H1115" s="11">
        <v>9</v>
      </c>
    </row>
    <row r="1116" spans="1:8" x14ac:dyDescent="0.35">
      <c r="A1116" s="11" t="s">
        <v>8219</v>
      </c>
      <c r="B1116" s="11">
        <v>988</v>
      </c>
      <c r="G1116" s="11" t="s">
        <v>8221</v>
      </c>
      <c r="H1116" s="11">
        <v>20</v>
      </c>
    </row>
    <row r="1117" spans="1:8" x14ac:dyDescent="0.35">
      <c r="A1117" s="11" t="s">
        <v>8219</v>
      </c>
      <c r="B1117" s="11">
        <v>391</v>
      </c>
      <c r="G1117" s="11" t="s">
        <v>8221</v>
      </c>
      <c r="H1117" s="11">
        <v>6</v>
      </c>
    </row>
    <row r="1118" spans="1:8" x14ac:dyDescent="0.35">
      <c r="A1118" s="11" t="s">
        <v>8219</v>
      </c>
      <c r="B1118" s="11">
        <v>28</v>
      </c>
      <c r="G1118" s="11" t="s">
        <v>8221</v>
      </c>
      <c r="H1118" s="11">
        <v>13</v>
      </c>
    </row>
    <row r="1119" spans="1:8" x14ac:dyDescent="0.35">
      <c r="A1119" s="11" t="s">
        <v>8219</v>
      </c>
      <c r="B1119" s="11">
        <v>147</v>
      </c>
      <c r="G1119" s="11" t="s">
        <v>8221</v>
      </c>
      <c r="H1119" s="11">
        <v>1</v>
      </c>
    </row>
    <row r="1120" spans="1:8" x14ac:dyDescent="0.35">
      <c r="A1120" s="11" t="s">
        <v>8219</v>
      </c>
      <c r="B1120" s="11">
        <v>680</v>
      </c>
      <c r="G1120" s="11" t="s">
        <v>8221</v>
      </c>
      <c r="H1120" s="11">
        <v>202</v>
      </c>
    </row>
    <row r="1121" spans="1:8" x14ac:dyDescent="0.35">
      <c r="A1121" s="11" t="s">
        <v>8219</v>
      </c>
      <c r="B1121" s="11">
        <v>983</v>
      </c>
      <c r="G1121" s="11" t="s">
        <v>8221</v>
      </c>
      <c r="H1121" s="11">
        <v>0</v>
      </c>
    </row>
    <row r="1122" spans="1:8" x14ac:dyDescent="0.35">
      <c r="A1122" s="11" t="s">
        <v>8219</v>
      </c>
      <c r="B1122" s="11">
        <v>79</v>
      </c>
      <c r="G1122" s="11" t="s">
        <v>8221</v>
      </c>
      <c r="H1122" s="11">
        <v>1</v>
      </c>
    </row>
    <row r="1123" spans="1:8" x14ac:dyDescent="0.35">
      <c r="A1123" s="11" t="s">
        <v>8219</v>
      </c>
      <c r="B1123" s="11">
        <v>426</v>
      </c>
      <c r="G1123" s="11" t="s">
        <v>8221</v>
      </c>
      <c r="H1123" s="11">
        <v>0</v>
      </c>
    </row>
    <row r="1124" spans="1:8" x14ac:dyDescent="0.35">
      <c r="A1124" s="11" t="s">
        <v>8219</v>
      </c>
      <c r="B1124" s="11">
        <v>96</v>
      </c>
      <c r="G1124" s="11" t="s">
        <v>8221</v>
      </c>
      <c r="H1124" s="11">
        <v>2</v>
      </c>
    </row>
    <row r="1125" spans="1:8" x14ac:dyDescent="0.35">
      <c r="A1125" s="11" t="s">
        <v>8219</v>
      </c>
      <c r="B1125" s="11">
        <v>163</v>
      </c>
      <c r="G1125" s="11" t="s">
        <v>8221</v>
      </c>
      <c r="H1125" s="11">
        <v>13</v>
      </c>
    </row>
    <row r="1126" spans="1:8" x14ac:dyDescent="0.35">
      <c r="A1126" s="11" t="s">
        <v>8219</v>
      </c>
      <c r="B1126" s="11">
        <v>2525</v>
      </c>
      <c r="G1126" s="11" t="s">
        <v>8221</v>
      </c>
      <c r="H1126" s="11">
        <v>9</v>
      </c>
    </row>
    <row r="1127" spans="1:8" x14ac:dyDescent="0.35">
      <c r="A1127" s="11" t="s">
        <v>8219</v>
      </c>
      <c r="B1127" s="11">
        <v>2035</v>
      </c>
      <c r="G1127" s="11" t="s">
        <v>8221</v>
      </c>
      <c r="H1127" s="11">
        <v>2</v>
      </c>
    </row>
    <row r="1128" spans="1:8" x14ac:dyDescent="0.35">
      <c r="A1128" s="11" t="s">
        <v>8219</v>
      </c>
      <c r="B1128" s="11">
        <v>290</v>
      </c>
      <c r="G1128" s="11" t="s">
        <v>8221</v>
      </c>
      <c r="H1128" s="11">
        <v>0</v>
      </c>
    </row>
    <row r="1129" spans="1:8" x14ac:dyDescent="0.35">
      <c r="A1129" s="11" t="s">
        <v>8219</v>
      </c>
      <c r="B1129" s="11">
        <v>1980</v>
      </c>
      <c r="G1129" s="11" t="s">
        <v>8221</v>
      </c>
      <c r="H1129" s="11">
        <v>35</v>
      </c>
    </row>
    <row r="1130" spans="1:8" x14ac:dyDescent="0.35">
      <c r="A1130" s="11" t="s">
        <v>8219</v>
      </c>
      <c r="B1130" s="11">
        <v>57</v>
      </c>
      <c r="G1130" s="11" t="s">
        <v>8221</v>
      </c>
      <c r="H1130" s="11">
        <v>2</v>
      </c>
    </row>
    <row r="1131" spans="1:8" x14ac:dyDescent="0.35">
      <c r="A1131" s="11" t="s">
        <v>8219</v>
      </c>
      <c r="B1131" s="11">
        <v>380</v>
      </c>
      <c r="G1131" s="11" t="s">
        <v>8221</v>
      </c>
      <c r="H1131" s="11">
        <v>3</v>
      </c>
    </row>
    <row r="1132" spans="1:8" x14ac:dyDescent="0.35">
      <c r="A1132" s="11" t="s">
        <v>8219</v>
      </c>
      <c r="B1132" s="11">
        <v>128</v>
      </c>
      <c r="G1132" s="11" t="s">
        <v>8221</v>
      </c>
      <c r="H1132" s="11">
        <v>0</v>
      </c>
    </row>
    <row r="1133" spans="1:8" x14ac:dyDescent="0.35">
      <c r="A1133" s="11" t="s">
        <v>8219</v>
      </c>
      <c r="B1133" s="11">
        <v>180</v>
      </c>
      <c r="G1133" s="11" t="s">
        <v>8221</v>
      </c>
      <c r="H1133" s="11">
        <v>1</v>
      </c>
    </row>
    <row r="1134" spans="1:8" x14ac:dyDescent="0.35">
      <c r="A1134" s="11" t="s">
        <v>8219</v>
      </c>
      <c r="B1134" s="11">
        <v>571</v>
      </c>
      <c r="G1134" s="11" t="s">
        <v>8221</v>
      </c>
      <c r="H1134" s="11">
        <v>0</v>
      </c>
    </row>
    <row r="1135" spans="1:8" x14ac:dyDescent="0.35">
      <c r="A1135" s="11" t="s">
        <v>8219</v>
      </c>
      <c r="B1135" s="11">
        <v>480</v>
      </c>
      <c r="G1135" s="11" t="s">
        <v>8221</v>
      </c>
      <c r="H1135" s="11">
        <v>0</v>
      </c>
    </row>
    <row r="1136" spans="1:8" x14ac:dyDescent="0.35">
      <c r="A1136" s="11" t="s">
        <v>8219</v>
      </c>
      <c r="B1136" s="11">
        <v>249</v>
      </c>
      <c r="G1136" s="11" t="s">
        <v>8221</v>
      </c>
      <c r="H1136" s="11">
        <v>3</v>
      </c>
    </row>
    <row r="1137" spans="1:8" x14ac:dyDescent="0.35">
      <c r="A1137" s="11" t="s">
        <v>8219</v>
      </c>
      <c r="B1137" s="11">
        <v>84</v>
      </c>
      <c r="G1137" s="11" t="s">
        <v>8221</v>
      </c>
      <c r="H1137" s="11">
        <v>11</v>
      </c>
    </row>
    <row r="1138" spans="1:8" x14ac:dyDescent="0.35">
      <c r="A1138" s="11" t="s">
        <v>8219</v>
      </c>
      <c r="B1138" s="11">
        <v>197</v>
      </c>
      <c r="G1138" s="11" t="s">
        <v>8221</v>
      </c>
      <c r="H1138" s="11">
        <v>6</v>
      </c>
    </row>
    <row r="1139" spans="1:8" x14ac:dyDescent="0.35">
      <c r="A1139" s="11" t="s">
        <v>8219</v>
      </c>
      <c r="B1139" s="11">
        <v>271</v>
      </c>
      <c r="G1139" s="11" t="s">
        <v>8221</v>
      </c>
      <c r="H1139" s="11">
        <v>0</v>
      </c>
    </row>
    <row r="1140" spans="1:8" x14ac:dyDescent="0.35">
      <c r="A1140" s="11" t="s">
        <v>8219</v>
      </c>
      <c r="B1140" s="11">
        <v>50</v>
      </c>
      <c r="G1140" s="11" t="s">
        <v>8221</v>
      </c>
      <c r="H1140" s="11">
        <v>67</v>
      </c>
    </row>
    <row r="1141" spans="1:8" x14ac:dyDescent="0.35">
      <c r="A1141" s="11" t="s">
        <v>8219</v>
      </c>
      <c r="B1141" s="11">
        <v>169</v>
      </c>
      <c r="G1141" s="11" t="s">
        <v>8221</v>
      </c>
      <c r="H1141" s="11">
        <v>23</v>
      </c>
    </row>
    <row r="1142" spans="1:8" x14ac:dyDescent="0.35">
      <c r="A1142" s="11" t="s">
        <v>8219</v>
      </c>
      <c r="B1142" s="11">
        <v>205</v>
      </c>
      <c r="G1142" s="11" t="s">
        <v>8221</v>
      </c>
      <c r="H1142" s="11">
        <v>72</v>
      </c>
    </row>
    <row r="1143" spans="1:8" x14ac:dyDescent="0.35">
      <c r="A1143" s="11" t="s">
        <v>8219</v>
      </c>
      <c r="B1143" s="11">
        <v>206</v>
      </c>
      <c r="G1143" s="11" t="s">
        <v>8221</v>
      </c>
      <c r="H1143" s="11">
        <v>2</v>
      </c>
    </row>
    <row r="1144" spans="1:8" x14ac:dyDescent="0.35">
      <c r="A1144" s="11" t="s">
        <v>8219</v>
      </c>
      <c r="B1144" s="11">
        <v>84</v>
      </c>
      <c r="G1144" s="11" t="s">
        <v>8221</v>
      </c>
      <c r="H1144" s="11">
        <v>15</v>
      </c>
    </row>
    <row r="1145" spans="1:8" x14ac:dyDescent="0.35">
      <c r="A1145" s="11" t="s">
        <v>8219</v>
      </c>
      <c r="B1145" s="11">
        <v>210</v>
      </c>
      <c r="G1145" s="11" t="s">
        <v>8221</v>
      </c>
      <c r="H1145" s="11">
        <v>1</v>
      </c>
    </row>
    <row r="1146" spans="1:8" x14ac:dyDescent="0.35">
      <c r="A1146" s="11" t="s">
        <v>8219</v>
      </c>
      <c r="B1146" s="11">
        <v>181</v>
      </c>
      <c r="G1146" s="11" t="s">
        <v>8221</v>
      </c>
      <c r="H1146" s="11">
        <v>2</v>
      </c>
    </row>
    <row r="1147" spans="1:8" x14ac:dyDescent="0.35">
      <c r="A1147" s="11" t="s">
        <v>8219</v>
      </c>
      <c r="B1147" s="11">
        <v>60</v>
      </c>
      <c r="G1147" s="11" t="s">
        <v>8221</v>
      </c>
      <c r="H1147" s="11">
        <v>7</v>
      </c>
    </row>
    <row r="1148" spans="1:8" x14ac:dyDescent="0.35">
      <c r="A1148" s="11" t="s">
        <v>8219</v>
      </c>
      <c r="B1148" s="11">
        <v>445</v>
      </c>
      <c r="G1148" s="11" t="s">
        <v>8221</v>
      </c>
      <c r="H1148" s="11">
        <v>16</v>
      </c>
    </row>
    <row r="1149" spans="1:8" x14ac:dyDescent="0.35">
      <c r="A1149" s="11" t="s">
        <v>8219</v>
      </c>
      <c r="B1149" s="11">
        <v>17</v>
      </c>
      <c r="G1149" s="11" t="s">
        <v>8221</v>
      </c>
      <c r="H1149" s="11">
        <v>117</v>
      </c>
    </row>
    <row r="1150" spans="1:8" x14ac:dyDescent="0.35">
      <c r="A1150" s="11" t="s">
        <v>8219</v>
      </c>
      <c r="B1150" s="11">
        <v>194</v>
      </c>
      <c r="G1150" s="11" t="s">
        <v>8221</v>
      </c>
      <c r="H1150" s="11">
        <v>2</v>
      </c>
    </row>
    <row r="1151" spans="1:8" x14ac:dyDescent="0.35">
      <c r="A1151" s="11" t="s">
        <v>8219</v>
      </c>
      <c r="B1151" s="11">
        <v>404</v>
      </c>
      <c r="G1151" s="11" t="s">
        <v>8221</v>
      </c>
      <c r="H1151" s="11">
        <v>7</v>
      </c>
    </row>
    <row r="1152" spans="1:8" x14ac:dyDescent="0.35">
      <c r="A1152" s="11" t="s">
        <v>8219</v>
      </c>
      <c r="B1152" s="11">
        <v>194</v>
      </c>
      <c r="G1152" s="11" t="s">
        <v>8221</v>
      </c>
      <c r="H1152" s="11">
        <v>3</v>
      </c>
    </row>
    <row r="1153" spans="1:8" x14ac:dyDescent="0.35">
      <c r="A1153" s="11" t="s">
        <v>8219</v>
      </c>
      <c r="B1153" s="11">
        <v>902</v>
      </c>
      <c r="G1153" s="11" t="s">
        <v>8221</v>
      </c>
      <c r="H1153" s="11">
        <v>20</v>
      </c>
    </row>
    <row r="1154" spans="1:8" x14ac:dyDescent="0.35">
      <c r="A1154" s="11" t="s">
        <v>8219</v>
      </c>
      <c r="B1154" s="11">
        <v>1670</v>
      </c>
      <c r="G1154" s="11" t="s">
        <v>8221</v>
      </c>
      <c r="H1154" s="11">
        <v>50</v>
      </c>
    </row>
    <row r="1155" spans="1:8" x14ac:dyDescent="0.35">
      <c r="A1155" s="11" t="s">
        <v>8219</v>
      </c>
      <c r="B1155" s="11">
        <v>1328</v>
      </c>
      <c r="G1155" s="11" t="s">
        <v>8221</v>
      </c>
      <c r="H1155" s="11">
        <v>2</v>
      </c>
    </row>
    <row r="1156" spans="1:8" x14ac:dyDescent="0.35">
      <c r="A1156" s="11" t="s">
        <v>8219</v>
      </c>
      <c r="B1156" s="11">
        <v>944</v>
      </c>
      <c r="G1156" s="11" t="s">
        <v>8221</v>
      </c>
      <c r="H1156" s="11">
        <v>3</v>
      </c>
    </row>
    <row r="1157" spans="1:8" x14ac:dyDescent="0.35">
      <c r="A1157" s="11" t="s">
        <v>8219</v>
      </c>
      <c r="B1157" s="11">
        <v>147</v>
      </c>
      <c r="G1157" s="11" t="s">
        <v>8221</v>
      </c>
      <c r="H1157" s="11">
        <v>27</v>
      </c>
    </row>
    <row r="1158" spans="1:8" x14ac:dyDescent="0.35">
      <c r="A1158" s="11" t="s">
        <v>8219</v>
      </c>
      <c r="B1158" s="11">
        <v>99</v>
      </c>
      <c r="G1158" s="11" t="s">
        <v>8221</v>
      </c>
      <c r="H1158" s="11">
        <v>7</v>
      </c>
    </row>
    <row r="1159" spans="1:8" x14ac:dyDescent="0.35">
      <c r="A1159" s="11" t="s">
        <v>8219</v>
      </c>
      <c r="B1159" s="11">
        <v>79</v>
      </c>
      <c r="G1159" s="11" t="s">
        <v>8221</v>
      </c>
      <c r="H1159" s="11">
        <v>5</v>
      </c>
    </row>
    <row r="1160" spans="1:8" x14ac:dyDescent="0.35">
      <c r="A1160" s="11" t="s">
        <v>8219</v>
      </c>
      <c r="B1160" s="11">
        <v>75</v>
      </c>
      <c r="G1160" s="11" t="s">
        <v>8221</v>
      </c>
      <c r="H1160" s="11">
        <v>0</v>
      </c>
    </row>
    <row r="1161" spans="1:8" x14ac:dyDescent="0.35">
      <c r="A1161" s="11" t="s">
        <v>8219</v>
      </c>
      <c r="B1161" s="11">
        <v>207</v>
      </c>
      <c r="G1161" s="11" t="s">
        <v>8221</v>
      </c>
      <c r="H1161" s="11">
        <v>3</v>
      </c>
    </row>
    <row r="1162" spans="1:8" x14ac:dyDescent="0.35">
      <c r="A1162" s="11" t="s">
        <v>8219</v>
      </c>
      <c r="B1162" s="11">
        <v>102</v>
      </c>
      <c r="G1162" s="11" t="s">
        <v>8221</v>
      </c>
      <c r="H1162" s="11">
        <v>6</v>
      </c>
    </row>
    <row r="1163" spans="1:8" x14ac:dyDescent="0.35">
      <c r="A1163" s="11" t="s">
        <v>8219</v>
      </c>
      <c r="B1163" s="11">
        <v>32</v>
      </c>
      <c r="G1163" s="11" t="s">
        <v>8221</v>
      </c>
      <c r="H1163" s="11">
        <v>9</v>
      </c>
    </row>
    <row r="1164" spans="1:8" x14ac:dyDescent="0.35">
      <c r="A1164" s="11" t="s">
        <v>8219</v>
      </c>
      <c r="B1164" s="11">
        <v>480</v>
      </c>
      <c r="G1164" s="11" t="s">
        <v>8221</v>
      </c>
      <c r="H1164" s="11">
        <v>3</v>
      </c>
    </row>
    <row r="1165" spans="1:8" x14ac:dyDescent="0.35">
      <c r="A1165" s="11" t="s">
        <v>8219</v>
      </c>
      <c r="B1165" s="11">
        <v>11</v>
      </c>
      <c r="G1165" s="11" t="s">
        <v>8221</v>
      </c>
      <c r="H1165" s="11">
        <v>2</v>
      </c>
    </row>
    <row r="1166" spans="1:8" x14ac:dyDescent="0.35">
      <c r="A1166" s="11" t="s">
        <v>8219</v>
      </c>
      <c r="B1166" s="11">
        <v>12</v>
      </c>
      <c r="G1166" s="11" t="s">
        <v>8221</v>
      </c>
      <c r="H1166" s="11">
        <v>3</v>
      </c>
    </row>
    <row r="1167" spans="1:8" x14ac:dyDescent="0.35">
      <c r="A1167" s="11" t="s">
        <v>8219</v>
      </c>
      <c r="B1167" s="11">
        <v>48</v>
      </c>
      <c r="G1167" s="11" t="s">
        <v>8221</v>
      </c>
      <c r="H1167" s="11">
        <v>45</v>
      </c>
    </row>
    <row r="1168" spans="1:8" x14ac:dyDescent="0.35">
      <c r="A1168" s="11" t="s">
        <v>8219</v>
      </c>
      <c r="B1168" s="11">
        <v>59</v>
      </c>
      <c r="G1168" s="11" t="s">
        <v>8221</v>
      </c>
      <c r="H1168" s="11">
        <v>9</v>
      </c>
    </row>
    <row r="1169" spans="1:8" x14ac:dyDescent="0.35">
      <c r="A1169" s="11" t="s">
        <v>8219</v>
      </c>
      <c r="B1169" s="11">
        <v>79</v>
      </c>
      <c r="G1169" s="11" t="s">
        <v>8221</v>
      </c>
      <c r="H1169" s="11">
        <v>9</v>
      </c>
    </row>
    <row r="1170" spans="1:8" x14ac:dyDescent="0.35">
      <c r="A1170" s="11" t="s">
        <v>8219</v>
      </c>
      <c r="B1170" s="11">
        <v>14</v>
      </c>
      <c r="G1170" s="11" t="s">
        <v>8221</v>
      </c>
      <c r="H1170" s="11">
        <v>21</v>
      </c>
    </row>
    <row r="1171" spans="1:8" x14ac:dyDescent="0.35">
      <c r="A1171" s="11" t="s">
        <v>8219</v>
      </c>
      <c r="B1171" s="11">
        <v>106</v>
      </c>
      <c r="G1171" s="11" t="s">
        <v>8221</v>
      </c>
      <c r="H1171" s="11">
        <v>17</v>
      </c>
    </row>
    <row r="1172" spans="1:8" x14ac:dyDescent="0.35">
      <c r="A1172" s="11" t="s">
        <v>8219</v>
      </c>
      <c r="B1172" s="11">
        <v>25</v>
      </c>
      <c r="G1172" s="11" t="s">
        <v>8221</v>
      </c>
      <c r="H1172" s="11">
        <v>1</v>
      </c>
    </row>
    <row r="1173" spans="1:8" x14ac:dyDescent="0.35">
      <c r="A1173" s="11" t="s">
        <v>8219</v>
      </c>
      <c r="B1173" s="11">
        <v>25</v>
      </c>
      <c r="G1173" s="11" t="s">
        <v>8221</v>
      </c>
      <c r="H1173" s="11">
        <v>1</v>
      </c>
    </row>
    <row r="1174" spans="1:8" x14ac:dyDescent="0.35">
      <c r="A1174" s="11" t="s">
        <v>8219</v>
      </c>
      <c r="B1174" s="11">
        <v>29</v>
      </c>
      <c r="G1174" s="11" t="s">
        <v>8221</v>
      </c>
      <c r="H1174" s="11">
        <v>14</v>
      </c>
    </row>
    <row r="1175" spans="1:8" x14ac:dyDescent="0.35">
      <c r="A1175" s="11" t="s">
        <v>8219</v>
      </c>
      <c r="B1175" s="11">
        <v>43</v>
      </c>
      <c r="G1175" s="11" t="s">
        <v>8221</v>
      </c>
      <c r="H1175" s="11">
        <v>42</v>
      </c>
    </row>
    <row r="1176" spans="1:8" x14ac:dyDescent="0.35">
      <c r="A1176" s="11" t="s">
        <v>8219</v>
      </c>
      <c r="B1176" s="11">
        <v>46</v>
      </c>
      <c r="G1176" s="11" t="s">
        <v>8221</v>
      </c>
      <c r="H1176" s="11">
        <v>27</v>
      </c>
    </row>
    <row r="1177" spans="1:8" x14ac:dyDescent="0.35">
      <c r="A1177" s="11" t="s">
        <v>8219</v>
      </c>
      <c r="B1177" s="11">
        <v>27</v>
      </c>
      <c r="G1177" s="11" t="s">
        <v>8221</v>
      </c>
      <c r="H1177" s="11">
        <v>5</v>
      </c>
    </row>
    <row r="1178" spans="1:8" x14ac:dyDescent="0.35">
      <c r="A1178" s="11" t="s">
        <v>8219</v>
      </c>
      <c r="B1178" s="11">
        <v>112</v>
      </c>
      <c r="G1178" s="11" t="s">
        <v>8221</v>
      </c>
      <c r="H1178" s="11">
        <v>13</v>
      </c>
    </row>
    <row r="1179" spans="1:8" x14ac:dyDescent="0.35">
      <c r="A1179" s="11" t="s">
        <v>8219</v>
      </c>
      <c r="B1179" s="11">
        <v>34</v>
      </c>
      <c r="G1179" s="11" t="s">
        <v>8221</v>
      </c>
      <c r="H1179" s="11">
        <v>12</v>
      </c>
    </row>
    <row r="1180" spans="1:8" x14ac:dyDescent="0.35">
      <c r="A1180" s="11" t="s">
        <v>8219</v>
      </c>
      <c r="B1180" s="11">
        <v>145</v>
      </c>
      <c r="G1180" s="11" t="s">
        <v>8221</v>
      </c>
      <c r="H1180" s="11">
        <v>90</v>
      </c>
    </row>
    <row r="1181" spans="1:8" x14ac:dyDescent="0.35">
      <c r="A1181" s="11" t="s">
        <v>8219</v>
      </c>
      <c r="B1181" s="11">
        <v>19</v>
      </c>
      <c r="G1181" s="11" t="s">
        <v>8221</v>
      </c>
      <c r="H1181" s="11">
        <v>2</v>
      </c>
    </row>
    <row r="1182" spans="1:8" x14ac:dyDescent="0.35">
      <c r="A1182" s="11" t="s">
        <v>8219</v>
      </c>
      <c r="B1182" s="11">
        <v>288</v>
      </c>
      <c r="G1182" s="11" t="s">
        <v>8221</v>
      </c>
      <c r="H1182" s="11">
        <v>5</v>
      </c>
    </row>
    <row r="1183" spans="1:8" x14ac:dyDescent="0.35">
      <c r="A1183" s="11" t="s">
        <v>8219</v>
      </c>
      <c r="B1183" s="11">
        <v>14</v>
      </c>
      <c r="G1183" s="11" t="s">
        <v>8221</v>
      </c>
      <c r="H1183" s="11">
        <v>31</v>
      </c>
    </row>
    <row r="1184" spans="1:8" x14ac:dyDescent="0.35">
      <c r="A1184" s="11" t="s">
        <v>8219</v>
      </c>
      <c r="B1184" s="11">
        <v>7</v>
      </c>
      <c r="G1184" s="11" t="s">
        <v>8221</v>
      </c>
      <c r="H1184" s="11">
        <v>4</v>
      </c>
    </row>
    <row r="1185" spans="1:8" x14ac:dyDescent="0.35">
      <c r="A1185" s="11" t="s">
        <v>8219</v>
      </c>
      <c r="B1185" s="11">
        <v>211</v>
      </c>
      <c r="G1185" s="11" t="s">
        <v>8221</v>
      </c>
      <c r="H1185" s="11">
        <v>29</v>
      </c>
    </row>
    <row r="1186" spans="1:8" x14ac:dyDescent="0.35">
      <c r="A1186" s="11" t="s">
        <v>8219</v>
      </c>
      <c r="B1186" s="11">
        <v>85</v>
      </c>
      <c r="G1186" s="11" t="s">
        <v>8221</v>
      </c>
      <c r="H1186" s="11">
        <v>2</v>
      </c>
    </row>
    <row r="1187" spans="1:8" x14ac:dyDescent="0.35">
      <c r="A1187" s="11" t="s">
        <v>8219</v>
      </c>
      <c r="B1187" s="11">
        <v>103</v>
      </c>
      <c r="G1187" s="11" t="s">
        <v>8221</v>
      </c>
      <c r="H1187" s="11">
        <v>114</v>
      </c>
    </row>
    <row r="1188" spans="1:8" x14ac:dyDescent="0.35">
      <c r="A1188" s="11" t="s">
        <v>8219</v>
      </c>
      <c r="B1188" s="11">
        <v>113</v>
      </c>
      <c r="G1188" s="11" t="s">
        <v>8221</v>
      </c>
      <c r="H1188" s="11">
        <v>1</v>
      </c>
    </row>
    <row r="1189" spans="1:8" x14ac:dyDescent="0.35">
      <c r="A1189" s="11" t="s">
        <v>8219</v>
      </c>
      <c r="B1189" s="11">
        <v>167</v>
      </c>
      <c r="G1189" s="11" t="s">
        <v>8221</v>
      </c>
      <c r="H1189" s="11">
        <v>76</v>
      </c>
    </row>
    <row r="1190" spans="1:8" x14ac:dyDescent="0.35">
      <c r="A1190" s="11" t="s">
        <v>8219</v>
      </c>
      <c r="B1190" s="11">
        <v>73</v>
      </c>
      <c r="G1190" s="11" t="s">
        <v>8221</v>
      </c>
      <c r="H1190" s="11">
        <v>9</v>
      </c>
    </row>
    <row r="1191" spans="1:8" x14ac:dyDescent="0.35">
      <c r="A1191" s="11" t="s">
        <v>8219</v>
      </c>
      <c r="B1191" s="11">
        <v>75</v>
      </c>
      <c r="G1191" s="11" t="s">
        <v>8221</v>
      </c>
      <c r="H1191" s="11">
        <v>37</v>
      </c>
    </row>
    <row r="1192" spans="1:8" x14ac:dyDescent="0.35">
      <c r="A1192" s="11" t="s">
        <v>8219</v>
      </c>
      <c r="B1192" s="11">
        <v>614</v>
      </c>
      <c r="G1192" s="11" t="s">
        <v>8221</v>
      </c>
      <c r="H1192" s="11">
        <v>0</v>
      </c>
    </row>
    <row r="1193" spans="1:8" x14ac:dyDescent="0.35">
      <c r="A1193" s="11" t="s">
        <v>8219</v>
      </c>
      <c r="B1193" s="11">
        <v>107</v>
      </c>
      <c r="G1193" s="11" t="s">
        <v>8221</v>
      </c>
      <c r="H1193" s="11">
        <v>1</v>
      </c>
    </row>
    <row r="1194" spans="1:8" x14ac:dyDescent="0.35">
      <c r="A1194" s="11" t="s">
        <v>8219</v>
      </c>
      <c r="B1194" s="11">
        <v>1224</v>
      </c>
      <c r="G1194" s="11" t="s">
        <v>8221</v>
      </c>
      <c r="H1194" s="11">
        <v>10</v>
      </c>
    </row>
    <row r="1195" spans="1:8" x14ac:dyDescent="0.35">
      <c r="A1195" s="11" t="s">
        <v>8219</v>
      </c>
      <c r="B1195" s="11">
        <v>104</v>
      </c>
      <c r="G1195" s="11" t="s">
        <v>8221</v>
      </c>
      <c r="H1195" s="11">
        <v>1</v>
      </c>
    </row>
    <row r="1196" spans="1:8" x14ac:dyDescent="0.35">
      <c r="A1196" s="11" t="s">
        <v>8219</v>
      </c>
      <c r="B1196" s="11">
        <v>79</v>
      </c>
      <c r="G1196" s="11" t="s">
        <v>8221</v>
      </c>
      <c r="H1196" s="11">
        <v>2</v>
      </c>
    </row>
    <row r="1197" spans="1:8" x14ac:dyDescent="0.35">
      <c r="A1197" s="11" t="s">
        <v>8219</v>
      </c>
      <c r="B1197" s="11">
        <v>157</v>
      </c>
      <c r="G1197" s="11" t="s">
        <v>8221</v>
      </c>
      <c r="H1197" s="11">
        <v>1</v>
      </c>
    </row>
    <row r="1198" spans="1:8" x14ac:dyDescent="0.35">
      <c r="A1198" s="11" t="s">
        <v>8219</v>
      </c>
      <c r="B1198" s="11">
        <v>50</v>
      </c>
      <c r="G1198" s="11" t="s">
        <v>8221</v>
      </c>
      <c r="H1198" s="11">
        <v>10</v>
      </c>
    </row>
    <row r="1199" spans="1:8" x14ac:dyDescent="0.35">
      <c r="A1199" s="11" t="s">
        <v>8219</v>
      </c>
      <c r="B1199" s="11">
        <v>64</v>
      </c>
      <c r="G1199" s="11" t="s">
        <v>8221</v>
      </c>
      <c r="H1199" s="11">
        <v>9</v>
      </c>
    </row>
    <row r="1200" spans="1:8" x14ac:dyDescent="0.35">
      <c r="A1200" s="11" t="s">
        <v>8219</v>
      </c>
      <c r="B1200" s="11">
        <v>200</v>
      </c>
      <c r="G1200" s="11" t="s">
        <v>8221</v>
      </c>
      <c r="H1200" s="11">
        <v>19</v>
      </c>
    </row>
    <row r="1201" spans="1:8" x14ac:dyDescent="0.35">
      <c r="A1201" s="11" t="s">
        <v>8219</v>
      </c>
      <c r="B1201" s="11">
        <v>22</v>
      </c>
      <c r="G1201" s="11" t="s">
        <v>8221</v>
      </c>
      <c r="H1201" s="11">
        <v>0</v>
      </c>
    </row>
    <row r="1202" spans="1:8" x14ac:dyDescent="0.35">
      <c r="A1202" s="11" t="s">
        <v>8219</v>
      </c>
      <c r="B1202" s="11">
        <v>163</v>
      </c>
      <c r="G1202" s="11" t="s">
        <v>8221</v>
      </c>
      <c r="H1202" s="11">
        <v>4</v>
      </c>
    </row>
    <row r="1203" spans="1:8" x14ac:dyDescent="0.35">
      <c r="A1203" s="11" t="s">
        <v>8219</v>
      </c>
      <c r="B1203" s="11">
        <v>77</v>
      </c>
      <c r="G1203" s="11" t="s">
        <v>8221</v>
      </c>
      <c r="H1203" s="11">
        <v>8</v>
      </c>
    </row>
    <row r="1204" spans="1:8" x14ac:dyDescent="0.35">
      <c r="A1204" s="11" t="s">
        <v>8219</v>
      </c>
      <c r="B1204" s="11">
        <v>89</v>
      </c>
      <c r="G1204" s="11" t="s">
        <v>8221</v>
      </c>
      <c r="H1204" s="11">
        <v>24</v>
      </c>
    </row>
    <row r="1205" spans="1:8" x14ac:dyDescent="0.35">
      <c r="A1205" s="11" t="s">
        <v>8219</v>
      </c>
      <c r="B1205" s="11">
        <v>3355</v>
      </c>
      <c r="G1205" s="11" t="s">
        <v>8221</v>
      </c>
      <c r="H1205" s="11">
        <v>0</v>
      </c>
    </row>
    <row r="1206" spans="1:8" x14ac:dyDescent="0.35">
      <c r="A1206" s="11" t="s">
        <v>8219</v>
      </c>
      <c r="B1206" s="11">
        <v>537</v>
      </c>
      <c r="G1206" s="11" t="s">
        <v>8221</v>
      </c>
      <c r="H1206" s="11">
        <v>39</v>
      </c>
    </row>
    <row r="1207" spans="1:8" x14ac:dyDescent="0.35">
      <c r="A1207" s="11" t="s">
        <v>8219</v>
      </c>
      <c r="B1207" s="11">
        <v>125</v>
      </c>
      <c r="G1207" s="11" t="s">
        <v>8221</v>
      </c>
      <c r="H1207" s="11">
        <v>6</v>
      </c>
    </row>
    <row r="1208" spans="1:8" x14ac:dyDescent="0.35">
      <c r="A1208" s="11" t="s">
        <v>8219</v>
      </c>
      <c r="B1208" s="11">
        <v>163</v>
      </c>
      <c r="G1208" s="11" t="s">
        <v>8221</v>
      </c>
      <c r="H1208" s="11">
        <v>4</v>
      </c>
    </row>
    <row r="1209" spans="1:8" x14ac:dyDescent="0.35">
      <c r="A1209" s="11" t="s">
        <v>8219</v>
      </c>
      <c r="B1209" s="11">
        <v>283</v>
      </c>
      <c r="G1209" s="11" t="s">
        <v>8221</v>
      </c>
      <c r="H1209" s="11">
        <v>3</v>
      </c>
    </row>
    <row r="1210" spans="1:8" x14ac:dyDescent="0.35">
      <c r="A1210" s="11" t="s">
        <v>8219</v>
      </c>
      <c r="B1210" s="11">
        <v>352</v>
      </c>
      <c r="G1210" s="11" t="s">
        <v>8221</v>
      </c>
      <c r="H1210" s="11">
        <v>53</v>
      </c>
    </row>
    <row r="1211" spans="1:8" x14ac:dyDescent="0.35">
      <c r="A1211" s="11" t="s">
        <v>8219</v>
      </c>
      <c r="B1211" s="11">
        <v>94</v>
      </c>
      <c r="G1211" s="11" t="s">
        <v>8221</v>
      </c>
      <c r="H1211" s="11">
        <v>1</v>
      </c>
    </row>
    <row r="1212" spans="1:8" x14ac:dyDescent="0.35">
      <c r="A1212" s="11" t="s">
        <v>8219</v>
      </c>
      <c r="B1212" s="11">
        <v>67</v>
      </c>
      <c r="G1212" s="11" t="s">
        <v>8221</v>
      </c>
      <c r="H1212" s="11">
        <v>2</v>
      </c>
    </row>
    <row r="1213" spans="1:8" x14ac:dyDescent="0.35">
      <c r="A1213" s="11" t="s">
        <v>8219</v>
      </c>
      <c r="B1213" s="11">
        <v>221</v>
      </c>
      <c r="G1213" s="11" t="s">
        <v>8221</v>
      </c>
      <c r="H1213" s="11">
        <v>25</v>
      </c>
    </row>
    <row r="1214" spans="1:8" x14ac:dyDescent="0.35">
      <c r="A1214" s="11" t="s">
        <v>8219</v>
      </c>
      <c r="B1214" s="11">
        <v>2165</v>
      </c>
      <c r="G1214" s="11" t="s">
        <v>8221</v>
      </c>
      <c r="H1214" s="11">
        <v>6</v>
      </c>
    </row>
    <row r="1215" spans="1:8" x14ac:dyDescent="0.35">
      <c r="A1215" s="11" t="s">
        <v>8219</v>
      </c>
      <c r="B1215" s="11">
        <v>179</v>
      </c>
      <c r="G1215" s="11" t="s">
        <v>8221</v>
      </c>
      <c r="H1215" s="11">
        <v>0</v>
      </c>
    </row>
    <row r="1216" spans="1:8" x14ac:dyDescent="0.35">
      <c r="A1216" s="11" t="s">
        <v>8219</v>
      </c>
      <c r="B1216" s="11">
        <v>123</v>
      </c>
      <c r="G1216" s="11" t="s">
        <v>8221</v>
      </c>
      <c r="H1216" s="11">
        <v>12</v>
      </c>
    </row>
    <row r="1217" spans="1:8" x14ac:dyDescent="0.35">
      <c r="A1217" s="11" t="s">
        <v>8219</v>
      </c>
      <c r="B1217" s="11">
        <v>1104</v>
      </c>
      <c r="G1217" s="11" t="s">
        <v>8221</v>
      </c>
      <c r="H1217" s="11">
        <v>0</v>
      </c>
    </row>
    <row r="1218" spans="1:8" x14ac:dyDescent="0.35">
      <c r="A1218" s="11" t="s">
        <v>8219</v>
      </c>
      <c r="B1218" s="11">
        <v>403</v>
      </c>
      <c r="G1218" s="11" t="s">
        <v>8221</v>
      </c>
      <c r="H1218" s="11">
        <v>36</v>
      </c>
    </row>
    <row r="1219" spans="1:8" x14ac:dyDescent="0.35">
      <c r="A1219" s="11" t="s">
        <v>8219</v>
      </c>
      <c r="B1219" s="11">
        <v>109</v>
      </c>
      <c r="G1219" s="11" t="s">
        <v>8221</v>
      </c>
      <c r="H1219" s="11">
        <v>0</v>
      </c>
    </row>
    <row r="1220" spans="1:8" x14ac:dyDescent="0.35">
      <c r="A1220" s="11" t="s">
        <v>8219</v>
      </c>
      <c r="B1220" s="11">
        <v>372</v>
      </c>
      <c r="G1220" s="11" t="s">
        <v>8221</v>
      </c>
      <c r="H1220" s="11">
        <v>2</v>
      </c>
    </row>
    <row r="1221" spans="1:8" x14ac:dyDescent="0.35">
      <c r="A1221" s="11" t="s">
        <v>8219</v>
      </c>
      <c r="B1221" s="11">
        <v>311</v>
      </c>
      <c r="G1221" s="11" t="s">
        <v>8221</v>
      </c>
      <c r="H1221" s="11">
        <v>1</v>
      </c>
    </row>
    <row r="1222" spans="1:8" x14ac:dyDescent="0.35">
      <c r="A1222" s="11" t="s">
        <v>8219</v>
      </c>
      <c r="B1222" s="11">
        <v>61</v>
      </c>
      <c r="G1222" s="11" t="s">
        <v>8221</v>
      </c>
      <c r="H1222" s="11">
        <v>59</v>
      </c>
    </row>
    <row r="1223" spans="1:8" x14ac:dyDescent="0.35">
      <c r="A1223" s="11" t="s">
        <v>8219</v>
      </c>
      <c r="B1223" s="11">
        <v>115</v>
      </c>
      <c r="G1223" s="11" t="s">
        <v>8221</v>
      </c>
      <c r="H1223" s="11">
        <v>1</v>
      </c>
    </row>
    <row r="1224" spans="1:8" x14ac:dyDescent="0.35">
      <c r="A1224" s="11" t="s">
        <v>8219</v>
      </c>
      <c r="B1224" s="11">
        <v>111</v>
      </c>
      <c r="G1224" s="11" t="s">
        <v>8221</v>
      </c>
      <c r="H1224" s="11">
        <v>31</v>
      </c>
    </row>
    <row r="1225" spans="1:8" x14ac:dyDescent="0.35">
      <c r="A1225" s="11" t="s">
        <v>8219</v>
      </c>
      <c r="B1225" s="11">
        <v>337</v>
      </c>
      <c r="G1225" s="11" t="s">
        <v>8221</v>
      </c>
      <c r="H1225" s="11">
        <v>18</v>
      </c>
    </row>
    <row r="1226" spans="1:8" x14ac:dyDescent="0.35">
      <c r="A1226" s="11" t="s">
        <v>8219</v>
      </c>
      <c r="B1226" s="11">
        <v>9</v>
      </c>
      <c r="G1226" s="11" t="s">
        <v>8221</v>
      </c>
      <c r="H1226" s="11">
        <v>10</v>
      </c>
    </row>
    <row r="1227" spans="1:8" x14ac:dyDescent="0.35">
      <c r="A1227" s="11" t="s">
        <v>8219</v>
      </c>
      <c r="B1227" s="11">
        <v>120</v>
      </c>
      <c r="G1227" s="11" t="s">
        <v>8221</v>
      </c>
      <c r="H1227" s="11">
        <v>0</v>
      </c>
    </row>
    <row r="1228" spans="1:8" x14ac:dyDescent="0.35">
      <c r="A1228" s="11" t="s">
        <v>8219</v>
      </c>
      <c r="B1228" s="11">
        <v>102</v>
      </c>
      <c r="G1228" s="11" t="s">
        <v>8221</v>
      </c>
      <c r="H1228" s="11">
        <v>14</v>
      </c>
    </row>
    <row r="1229" spans="1:8" x14ac:dyDescent="0.35">
      <c r="A1229" s="11" t="s">
        <v>8219</v>
      </c>
      <c r="B1229" s="11">
        <v>186</v>
      </c>
      <c r="G1229" s="11" t="s">
        <v>8221</v>
      </c>
      <c r="H1229" s="11">
        <v>2</v>
      </c>
    </row>
    <row r="1230" spans="1:8" x14ac:dyDescent="0.35">
      <c r="A1230" s="11" t="s">
        <v>8219</v>
      </c>
      <c r="B1230" s="11">
        <v>15</v>
      </c>
      <c r="G1230" s="11" t="s">
        <v>8221</v>
      </c>
      <c r="H1230" s="11">
        <v>1</v>
      </c>
    </row>
    <row r="1231" spans="1:8" x14ac:dyDescent="0.35">
      <c r="A1231" s="11" t="s">
        <v>8219</v>
      </c>
      <c r="B1231" s="11">
        <v>67</v>
      </c>
      <c r="G1231" s="11" t="s">
        <v>8221</v>
      </c>
      <c r="H1231" s="11">
        <v>3</v>
      </c>
    </row>
    <row r="1232" spans="1:8" x14ac:dyDescent="0.35">
      <c r="A1232" s="11" t="s">
        <v>8219</v>
      </c>
      <c r="B1232" s="11">
        <v>130</v>
      </c>
      <c r="G1232" s="11" t="s">
        <v>8221</v>
      </c>
      <c r="H1232" s="11">
        <v>0</v>
      </c>
    </row>
    <row r="1233" spans="1:8" x14ac:dyDescent="0.35">
      <c r="A1233" s="11" t="s">
        <v>8219</v>
      </c>
      <c r="B1233" s="11">
        <v>16</v>
      </c>
      <c r="G1233" s="11" t="s">
        <v>8221</v>
      </c>
      <c r="H1233" s="11">
        <v>2</v>
      </c>
    </row>
    <row r="1234" spans="1:8" x14ac:dyDescent="0.35">
      <c r="A1234" s="11" t="s">
        <v>8219</v>
      </c>
      <c r="B1234" s="11">
        <v>67</v>
      </c>
      <c r="G1234" s="11" t="s">
        <v>8221</v>
      </c>
      <c r="H1234" s="11">
        <v>0</v>
      </c>
    </row>
    <row r="1235" spans="1:8" x14ac:dyDescent="0.35">
      <c r="A1235" s="11" t="s">
        <v>8219</v>
      </c>
      <c r="B1235" s="11">
        <v>124</v>
      </c>
      <c r="G1235" s="11" t="s">
        <v>8221</v>
      </c>
      <c r="H1235" s="11">
        <v>12</v>
      </c>
    </row>
    <row r="1236" spans="1:8" x14ac:dyDescent="0.35">
      <c r="A1236" s="11" t="s">
        <v>8219</v>
      </c>
      <c r="B1236" s="11">
        <v>80</v>
      </c>
      <c r="G1236" s="11" t="s">
        <v>8221</v>
      </c>
      <c r="H1236" s="11">
        <v>1</v>
      </c>
    </row>
    <row r="1237" spans="1:8" x14ac:dyDescent="0.35">
      <c r="A1237" s="11" t="s">
        <v>8219</v>
      </c>
      <c r="B1237" s="11">
        <v>282</v>
      </c>
      <c r="G1237" s="11" t="s">
        <v>8221</v>
      </c>
      <c r="H1237" s="11">
        <v>8</v>
      </c>
    </row>
    <row r="1238" spans="1:8" x14ac:dyDescent="0.35">
      <c r="A1238" s="11" t="s">
        <v>8219</v>
      </c>
      <c r="B1238" s="11">
        <v>68</v>
      </c>
      <c r="G1238" s="11" t="s">
        <v>8221</v>
      </c>
      <c r="H1238" s="11">
        <v>2</v>
      </c>
    </row>
    <row r="1239" spans="1:8" x14ac:dyDescent="0.35">
      <c r="A1239" s="11" t="s">
        <v>8219</v>
      </c>
      <c r="B1239" s="11">
        <v>86</v>
      </c>
      <c r="G1239" s="11" t="s">
        <v>8221</v>
      </c>
      <c r="H1239" s="11">
        <v>31</v>
      </c>
    </row>
    <row r="1240" spans="1:8" x14ac:dyDescent="0.35">
      <c r="A1240" s="11" t="s">
        <v>8219</v>
      </c>
      <c r="B1240" s="11">
        <v>115</v>
      </c>
      <c r="G1240" s="11" t="s">
        <v>8221</v>
      </c>
      <c r="H1240" s="11">
        <v>5</v>
      </c>
    </row>
    <row r="1241" spans="1:8" x14ac:dyDescent="0.35">
      <c r="A1241" s="11" t="s">
        <v>8219</v>
      </c>
      <c r="B1241" s="11">
        <v>75</v>
      </c>
      <c r="G1241" s="11" t="s">
        <v>8221</v>
      </c>
      <c r="H1241" s="11">
        <v>1</v>
      </c>
    </row>
    <row r="1242" spans="1:8" x14ac:dyDescent="0.35">
      <c r="A1242" s="11" t="s">
        <v>8219</v>
      </c>
      <c r="B1242" s="11">
        <v>43</v>
      </c>
      <c r="G1242" s="11" t="s">
        <v>8221</v>
      </c>
      <c r="H1242" s="11">
        <v>12</v>
      </c>
    </row>
    <row r="1243" spans="1:8" x14ac:dyDescent="0.35">
      <c r="A1243" s="11" t="s">
        <v>8219</v>
      </c>
      <c r="B1243" s="11">
        <v>48</v>
      </c>
      <c r="G1243" s="11" t="s">
        <v>8221</v>
      </c>
      <c r="H1243" s="11">
        <v>4</v>
      </c>
    </row>
    <row r="1244" spans="1:8" x14ac:dyDescent="0.35">
      <c r="A1244" s="11" t="s">
        <v>8219</v>
      </c>
      <c r="B1244" s="11">
        <v>52</v>
      </c>
      <c r="G1244" s="11" t="s">
        <v>8221</v>
      </c>
      <c r="H1244" s="11">
        <v>0</v>
      </c>
    </row>
    <row r="1245" spans="1:8" x14ac:dyDescent="0.35">
      <c r="A1245" s="11" t="s">
        <v>8219</v>
      </c>
      <c r="B1245" s="11">
        <v>43</v>
      </c>
      <c r="G1245" s="11" t="s">
        <v>8221</v>
      </c>
      <c r="H1245" s="11">
        <v>7</v>
      </c>
    </row>
    <row r="1246" spans="1:8" x14ac:dyDescent="0.35">
      <c r="A1246" s="11" t="s">
        <v>8219</v>
      </c>
      <c r="B1246" s="11">
        <v>58</v>
      </c>
      <c r="G1246" s="11" t="s">
        <v>8221</v>
      </c>
      <c r="H1246" s="11">
        <v>2</v>
      </c>
    </row>
    <row r="1247" spans="1:8" x14ac:dyDescent="0.35">
      <c r="A1247" s="11" t="s">
        <v>8219</v>
      </c>
      <c r="B1247" s="11">
        <v>47</v>
      </c>
      <c r="G1247" s="11" t="s">
        <v>8221</v>
      </c>
      <c r="H1247" s="11">
        <v>1</v>
      </c>
    </row>
    <row r="1248" spans="1:8" x14ac:dyDescent="0.35">
      <c r="A1248" s="11" t="s">
        <v>8219</v>
      </c>
      <c r="B1248" s="11">
        <v>36</v>
      </c>
      <c r="G1248" s="11" t="s">
        <v>8221</v>
      </c>
      <c r="H1248" s="11">
        <v>4</v>
      </c>
    </row>
    <row r="1249" spans="1:8" x14ac:dyDescent="0.35">
      <c r="A1249" s="11" t="s">
        <v>8219</v>
      </c>
      <c r="B1249" s="11">
        <v>17</v>
      </c>
      <c r="G1249" s="11" t="s">
        <v>8221</v>
      </c>
      <c r="H1249" s="11">
        <v>6</v>
      </c>
    </row>
    <row r="1250" spans="1:8" x14ac:dyDescent="0.35">
      <c r="A1250" s="11" t="s">
        <v>8219</v>
      </c>
      <c r="B1250" s="11">
        <v>104</v>
      </c>
      <c r="G1250" s="11" t="s">
        <v>8221</v>
      </c>
      <c r="H1250" s="11">
        <v>8</v>
      </c>
    </row>
    <row r="1251" spans="1:8" x14ac:dyDescent="0.35">
      <c r="A1251" s="11" t="s">
        <v>8219</v>
      </c>
      <c r="B1251" s="11">
        <v>47</v>
      </c>
      <c r="G1251" s="11" t="s">
        <v>8221</v>
      </c>
      <c r="H1251" s="11">
        <v>14</v>
      </c>
    </row>
    <row r="1252" spans="1:8" x14ac:dyDescent="0.35">
      <c r="A1252" s="11" t="s">
        <v>8219</v>
      </c>
      <c r="B1252" s="11">
        <v>38</v>
      </c>
      <c r="G1252" s="11" t="s">
        <v>8221</v>
      </c>
      <c r="H1252" s="11">
        <v>0</v>
      </c>
    </row>
    <row r="1253" spans="1:8" x14ac:dyDescent="0.35">
      <c r="A1253" s="11" t="s">
        <v>8219</v>
      </c>
      <c r="B1253" s="11">
        <v>81</v>
      </c>
      <c r="G1253" s="11" t="s">
        <v>8221</v>
      </c>
      <c r="H1253" s="11">
        <v>4</v>
      </c>
    </row>
    <row r="1254" spans="1:8" x14ac:dyDescent="0.35">
      <c r="A1254" s="11" t="s">
        <v>8219</v>
      </c>
      <c r="B1254" s="11">
        <v>55</v>
      </c>
      <c r="G1254" s="11" t="s">
        <v>8221</v>
      </c>
      <c r="H1254" s="11">
        <v>0</v>
      </c>
    </row>
    <row r="1255" spans="1:8" x14ac:dyDescent="0.35">
      <c r="A1255" s="11" t="s">
        <v>8219</v>
      </c>
      <c r="B1255" s="11">
        <v>41</v>
      </c>
      <c r="G1255" s="11" t="s">
        <v>8221</v>
      </c>
      <c r="H1255" s="11">
        <v>0</v>
      </c>
    </row>
    <row r="1256" spans="1:8" x14ac:dyDescent="0.35">
      <c r="A1256" s="11" t="s">
        <v>8219</v>
      </c>
      <c r="B1256" s="11">
        <v>79</v>
      </c>
      <c r="G1256" s="11" t="s">
        <v>8221</v>
      </c>
      <c r="H1256" s="11">
        <v>1</v>
      </c>
    </row>
    <row r="1257" spans="1:8" x14ac:dyDescent="0.35">
      <c r="A1257" s="11" t="s">
        <v>8219</v>
      </c>
      <c r="B1257" s="11">
        <v>16</v>
      </c>
      <c r="G1257" s="11" t="s">
        <v>8221</v>
      </c>
      <c r="H1257" s="11">
        <v>1</v>
      </c>
    </row>
    <row r="1258" spans="1:8" x14ac:dyDescent="0.35">
      <c r="A1258" s="11" t="s">
        <v>8219</v>
      </c>
      <c r="B1258" s="11">
        <v>8</v>
      </c>
      <c r="G1258" s="11" t="s">
        <v>8221</v>
      </c>
      <c r="H1258" s="11">
        <v>1</v>
      </c>
    </row>
    <row r="1259" spans="1:8" x14ac:dyDescent="0.35">
      <c r="A1259" s="11" t="s">
        <v>8219</v>
      </c>
      <c r="B1259" s="11">
        <v>95</v>
      </c>
      <c r="G1259" s="11" t="s">
        <v>8221</v>
      </c>
      <c r="H1259" s="11">
        <v>1</v>
      </c>
    </row>
    <row r="1260" spans="1:8" x14ac:dyDescent="0.35">
      <c r="A1260" s="11" t="s">
        <v>8219</v>
      </c>
      <c r="B1260" s="11">
        <v>25</v>
      </c>
      <c r="G1260" s="11" t="s">
        <v>8221</v>
      </c>
      <c r="H1260" s="11">
        <v>4</v>
      </c>
    </row>
    <row r="1261" spans="1:8" x14ac:dyDescent="0.35">
      <c r="A1261" s="11" t="s">
        <v>8219</v>
      </c>
      <c r="B1261" s="11">
        <v>19</v>
      </c>
      <c r="G1261" s="11" t="s">
        <v>8221</v>
      </c>
      <c r="H1261" s="11">
        <v>0</v>
      </c>
    </row>
    <row r="1262" spans="1:8" x14ac:dyDescent="0.35">
      <c r="A1262" s="11" t="s">
        <v>8219</v>
      </c>
      <c r="B1262" s="11">
        <v>90</v>
      </c>
      <c r="G1262" s="11" t="s">
        <v>8221</v>
      </c>
      <c r="H1262" s="11">
        <v>0</v>
      </c>
    </row>
    <row r="1263" spans="1:8" x14ac:dyDescent="0.35">
      <c r="A1263" s="11" t="s">
        <v>8219</v>
      </c>
      <c r="B1263" s="11">
        <v>41</v>
      </c>
      <c r="G1263" s="11" t="s">
        <v>8221</v>
      </c>
      <c r="H1263" s="11">
        <v>2</v>
      </c>
    </row>
    <row r="1264" spans="1:8" x14ac:dyDescent="0.35">
      <c r="A1264" s="11" t="s">
        <v>8219</v>
      </c>
      <c r="B1264" s="11">
        <v>30</v>
      </c>
      <c r="G1264" s="11" t="s">
        <v>8221</v>
      </c>
      <c r="H1264" s="11">
        <v>24</v>
      </c>
    </row>
    <row r="1265" spans="1:8" x14ac:dyDescent="0.35">
      <c r="A1265" s="11" t="s">
        <v>8219</v>
      </c>
      <c r="B1265" s="11">
        <v>38</v>
      </c>
      <c r="G1265" s="11" t="s">
        <v>8221</v>
      </c>
      <c r="H1265" s="11">
        <v>1</v>
      </c>
    </row>
    <row r="1266" spans="1:8" x14ac:dyDescent="0.35">
      <c r="A1266" s="11" t="s">
        <v>8219</v>
      </c>
      <c r="B1266" s="11">
        <v>65</v>
      </c>
      <c r="G1266" s="11" t="s">
        <v>8221</v>
      </c>
      <c r="H1266" s="11">
        <v>2</v>
      </c>
    </row>
    <row r="1267" spans="1:8" x14ac:dyDescent="0.35">
      <c r="A1267" s="11" t="s">
        <v>8219</v>
      </c>
      <c r="B1267" s="11">
        <v>75</v>
      </c>
      <c r="G1267" s="11" t="s">
        <v>8221</v>
      </c>
      <c r="H1267" s="11">
        <v>1</v>
      </c>
    </row>
    <row r="1268" spans="1:8" x14ac:dyDescent="0.35">
      <c r="A1268" s="11" t="s">
        <v>8219</v>
      </c>
      <c r="B1268" s="11">
        <v>16</v>
      </c>
      <c r="G1268" s="11" t="s">
        <v>8221</v>
      </c>
      <c r="H1268" s="11">
        <v>37</v>
      </c>
    </row>
    <row r="1269" spans="1:8" x14ac:dyDescent="0.35">
      <c r="A1269" s="11" t="s">
        <v>8219</v>
      </c>
      <c r="B1269" s="11">
        <v>10</v>
      </c>
      <c r="G1269" s="11" t="s">
        <v>8221</v>
      </c>
      <c r="H1269" s="11">
        <v>5</v>
      </c>
    </row>
    <row r="1270" spans="1:8" x14ac:dyDescent="0.35">
      <c r="A1270" s="11" t="s">
        <v>8219</v>
      </c>
      <c r="B1270" s="11">
        <v>27</v>
      </c>
      <c r="G1270" s="11" t="s">
        <v>8221</v>
      </c>
      <c r="H1270" s="11">
        <v>4</v>
      </c>
    </row>
    <row r="1271" spans="1:8" x14ac:dyDescent="0.35">
      <c r="A1271" s="11" t="s">
        <v>8219</v>
      </c>
      <c r="B1271" s="11">
        <v>259</v>
      </c>
      <c r="G1271" s="11" t="s">
        <v>8221</v>
      </c>
      <c r="H1271" s="11">
        <v>16</v>
      </c>
    </row>
    <row r="1272" spans="1:8" x14ac:dyDescent="0.35">
      <c r="A1272" s="11" t="s">
        <v>8219</v>
      </c>
      <c r="B1272" s="11">
        <v>39</v>
      </c>
      <c r="G1272" s="11" t="s">
        <v>8221</v>
      </c>
      <c r="H1272" s="11">
        <v>9</v>
      </c>
    </row>
    <row r="1273" spans="1:8" x14ac:dyDescent="0.35">
      <c r="A1273" s="11" t="s">
        <v>8219</v>
      </c>
      <c r="B1273" s="11">
        <v>42</v>
      </c>
      <c r="G1273" s="11" t="s">
        <v>8221</v>
      </c>
      <c r="H1273" s="11">
        <v>0</v>
      </c>
    </row>
    <row r="1274" spans="1:8" x14ac:dyDescent="0.35">
      <c r="A1274" s="11" t="s">
        <v>8219</v>
      </c>
      <c r="B1274" s="11">
        <v>10</v>
      </c>
      <c r="G1274" s="11" t="s">
        <v>8221</v>
      </c>
      <c r="H1274" s="11">
        <v>40</v>
      </c>
    </row>
    <row r="1275" spans="1:8" x14ac:dyDescent="0.35">
      <c r="A1275" s="11" t="s">
        <v>8219</v>
      </c>
      <c r="B1275" s="11">
        <v>56</v>
      </c>
      <c r="G1275" s="11" t="s">
        <v>8221</v>
      </c>
      <c r="H1275" s="11">
        <v>0</v>
      </c>
    </row>
    <row r="1276" spans="1:8" x14ac:dyDescent="0.35">
      <c r="A1276" s="11" t="s">
        <v>8219</v>
      </c>
      <c r="B1276" s="11">
        <v>20</v>
      </c>
      <c r="G1276" s="11" t="s">
        <v>8221</v>
      </c>
      <c r="H1276" s="11">
        <v>2</v>
      </c>
    </row>
    <row r="1277" spans="1:8" x14ac:dyDescent="0.35">
      <c r="A1277" s="11" t="s">
        <v>8219</v>
      </c>
      <c r="B1277" s="11">
        <v>170</v>
      </c>
      <c r="G1277" s="11" t="s">
        <v>8221</v>
      </c>
      <c r="H1277" s="11">
        <v>1</v>
      </c>
    </row>
    <row r="1278" spans="1:8" x14ac:dyDescent="0.35">
      <c r="A1278" s="11" t="s">
        <v>8219</v>
      </c>
      <c r="B1278" s="11">
        <v>29</v>
      </c>
      <c r="G1278" s="11" t="s">
        <v>8221</v>
      </c>
      <c r="H1278" s="11">
        <v>9</v>
      </c>
    </row>
    <row r="1279" spans="1:8" x14ac:dyDescent="0.35">
      <c r="A1279" s="11" t="s">
        <v>8219</v>
      </c>
      <c r="B1279" s="11">
        <v>132</v>
      </c>
      <c r="G1279" s="11" t="s">
        <v>8221</v>
      </c>
      <c r="H1279" s="11">
        <v>34</v>
      </c>
    </row>
    <row r="1280" spans="1:8" x14ac:dyDescent="0.35">
      <c r="A1280" s="11" t="s">
        <v>8219</v>
      </c>
      <c r="B1280" s="11">
        <v>27</v>
      </c>
      <c r="G1280" s="11" t="s">
        <v>8221</v>
      </c>
      <c r="H1280" s="11">
        <v>23</v>
      </c>
    </row>
    <row r="1281" spans="1:8" x14ac:dyDescent="0.35">
      <c r="A1281" s="11" t="s">
        <v>8219</v>
      </c>
      <c r="B1281" s="11">
        <v>26</v>
      </c>
      <c r="G1281" s="11" t="s">
        <v>8221</v>
      </c>
      <c r="H1281" s="11">
        <v>19</v>
      </c>
    </row>
    <row r="1282" spans="1:8" x14ac:dyDescent="0.35">
      <c r="A1282" s="11" t="s">
        <v>8219</v>
      </c>
      <c r="B1282" s="11">
        <v>43</v>
      </c>
      <c r="G1282" s="11" t="s">
        <v>8221</v>
      </c>
      <c r="H1282" s="11">
        <v>50</v>
      </c>
    </row>
    <row r="1283" spans="1:8" x14ac:dyDescent="0.35">
      <c r="A1283" s="11" t="s">
        <v>8219</v>
      </c>
      <c r="B1283" s="11">
        <v>80</v>
      </c>
      <c r="G1283" s="11" t="s">
        <v>8221</v>
      </c>
      <c r="H1283" s="11">
        <v>12</v>
      </c>
    </row>
    <row r="1284" spans="1:8" x14ac:dyDescent="0.35">
      <c r="A1284" s="11" t="s">
        <v>8219</v>
      </c>
      <c r="B1284" s="11">
        <v>33</v>
      </c>
      <c r="G1284" s="11" t="s">
        <v>8221</v>
      </c>
      <c r="H1284" s="11">
        <v>8</v>
      </c>
    </row>
    <row r="1285" spans="1:8" x14ac:dyDescent="0.35">
      <c r="A1285" s="11" t="s">
        <v>8219</v>
      </c>
      <c r="B1285" s="11">
        <v>71</v>
      </c>
      <c r="G1285" s="11" t="s">
        <v>8221</v>
      </c>
      <c r="H1285" s="11">
        <v>9</v>
      </c>
    </row>
    <row r="1286" spans="1:8" x14ac:dyDescent="0.35">
      <c r="A1286" s="11" t="s">
        <v>8219</v>
      </c>
      <c r="B1286" s="11">
        <v>81</v>
      </c>
      <c r="G1286" s="11" t="s">
        <v>8221</v>
      </c>
      <c r="H1286" s="11">
        <v>43</v>
      </c>
    </row>
    <row r="1287" spans="1:8" x14ac:dyDescent="0.35">
      <c r="A1287" s="11" t="s">
        <v>8219</v>
      </c>
      <c r="B1287" s="11">
        <v>76</v>
      </c>
      <c r="G1287" s="11" t="s">
        <v>8221</v>
      </c>
      <c r="H1287" s="11">
        <v>28</v>
      </c>
    </row>
    <row r="1288" spans="1:8" x14ac:dyDescent="0.35">
      <c r="A1288" s="11" t="s">
        <v>8219</v>
      </c>
      <c r="B1288" s="11">
        <v>48</v>
      </c>
      <c r="G1288" s="11" t="s">
        <v>8221</v>
      </c>
      <c r="H1288" s="11">
        <v>4</v>
      </c>
    </row>
    <row r="1289" spans="1:8" x14ac:dyDescent="0.35">
      <c r="A1289" s="11" t="s">
        <v>8219</v>
      </c>
      <c r="B1289" s="11">
        <v>61</v>
      </c>
      <c r="G1289" s="11" t="s">
        <v>8221</v>
      </c>
      <c r="H1289" s="11">
        <v>24</v>
      </c>
    </row>
    <row r="1290" spans="1:8" x14ac:dyDescent="0.35">
      <c r="A1290" s="11" t="s">
        <v>8219</v>
      </c>
      <c r="B1290" s="11">
        <v>60</v>
      </c>
      <c r="G1290" s="11" t="s">
        <v>8221</v>
      </c>
      <c r="H1290" s="11">
        <v>2</v>
      </c>
    </row>
    <row r="1291" spans="1:8" x14ac:dyDescent="0.35">
      <c r="A1291" s="11" t="s">
        <v>8219</v>
      </c>
      <c r="B1291" s="11">
        <v>136</v>
      </c>
      <c r="G1291" s="11" t="s">
        <v>8221</v>
      </c>
      <c r="H1291" s="11">
        <v>2</v>
      </c>
    </row>
    <row r="1292" spans="1:8" x14ac:dyDescent="0.35">
      <c r="A1292" s="11" t="s">
        <v>8219</v>
      </c>
      <c r="B1292" s="11">
        <v>14</v>
      </c>
      <c r="G1292" s="11" t="s">
        <v>8221</v>
      </c>
      <c r="H1292" s="11">
        <v>20</v>
      </c>
    </row>
    <row r="1293" spans="1:8" x14ac:dyDescent="0.35">
      <c r="A1293" s="11" t="s">
        <v>8219</v>
      </c>
      <c r="B1293" s="11">
        <v>78</v>
      </c>
      <c r="G1293" s="11" t="s">
        <v>8221</v>
      </c>
      <c r="H1293" s="11">
        <v>1</v>
      </c>
    </row>
    <row r="1294" spans="1:8" x14ac:dyDescent="0.35">
      <c r="A1294" s="11" t="s">
        <v>8219</v>
      </c>
      <c r="B1294" s="11">
        <v>4</v>
      </c>
      <c r="G1294" s="11" t="s">
        <v>8221</v>
      </c>
      <c r="H1294" s="11">
        <v>1</v>
      </c>
    </row>
    <row r="1295" spans="1:8" x14ac:dyDescent="0.35">
      <c r="A1295" s="11" t="s">
        <v>8219</v>
      </c>
      <c r="B1295" s="11">
        <v>11</v>
      </c>
      <c r="G1295" s="11" t="s">
        <v>8221</v>
      </c>
      <c r="H1295" s="11">
        <v>4</v>
      </c>
    </row>
    <row r="1296" spans="1:8" x14ac:dyDescent="0.35">
      <c r="A1296" s="11" t="s">
        <v>8219</v>
      </c>
      <c r="B1296" s="11">
        <v>185</v>
      </c>
      <c r="G1296" s="11" t="s">
        <v>8221</v>
      </c>
      <c r="H1296" s="11">
        <v>1</v>
      </c>
    </row>
    <row r="1297" spans="1:8" x14ac:dyDescent="0.35">
      <c r="A1297" s="11" t="s">
        <v>8219</v>
      </c>
      <c r="B1297" s="11">
        <v>59</v>
      </c>
      <c r="G1297" s="11" t="s">
        <v>8221</v>
      </c>
      <c r="H1297" s="11">
        <v>1</v>
      </c>
    </row>
    <row r="1298" spans="1:8" x14ac:dyDescent="0.35">
      <c r="A1298" s="11" t="s">
        <v>8219</v>
      </c>
      <c r="B1298" s="11">
        <v>27</v>
      </c>
      <c r="G1298" s="11" t="s">
        <v>8221</v>
      </c>
      <c r="H1298" s="11">
        <v>13</v>
      </c>
    </row>
    <row r="1299" spans="1:8" x14ac:dyDescent="0.35">
      <c r="A1299" s="11" t="s">
        <v>8219</v>
      </c>
      <c r="B1299" s="11">
        <v>63</v>
      </c>
      <c r="G1299" s="11" t="s">
        <v>8221</v>
      </c>
      <c r="H1299" s="11">
        <v>1</v>
      </c>
    </row>
    <row r="1300" spans="1:8" x14ac:dyDescent="0.35">
      <c r="A1300" s="11" t="s">
        <v>8219</v>
      </c>
      <c r="B1300" s="11">
        <v>13</v>
      </c>
      <c r="G1300" s="11" t="s">
        <v>8221</v>
      </c>
      <c r="H1300" s="11">
        <v>1</v>
      </c>
    </row>
    <row r="1301" spans="1:8" x14ac:dyDescent="0.35">
      <c r="A1301" s="11" t="s">
        <v>8219</v>
      </c>
      <c r="B1301" s="11">
        <v>13</v>
      </c>
      <c r="G1301" s="11" t="s">
        <v>8221</v>
      </c>
      <c r="H1301" s="11">
        <v>0</v>
      </c>
    </row>
    <row r="1302" spans="1:8" x14ac:dyDescent="0.35">
      <c r="A1302" s="11" t="s">
        <v>8219</v>
      </c>
      <c r="B1302" s="11">
        <v>57</v>
      </c>
      <c r="G1302" s="11" t="s">
        <v>8221</v>
      </c>
      <c r="H1302" s="11">
        <v>3</v>
      </c>
    </row>
    <row r="1303" spans="1:8" x14ac:dyDescent="0.35">
      <c r="A1303" s="11" t="s">
        <v>8219</v>
      </c>
      <c r="B1303" s="11">
        <v>61</v>
      </c>
      <c r="G1303" s="11" t="s">
        <v>8221</v>
      </c>
      <c r="H1303" s="11">
        <v>14</v>
      </c>
    </row>
    <row r="1304" spans="1:8" x14ac:dyDescent="0.35">
      <c r="A1304" s="11" t="s">
        <v>8219</v>
      </c>
      <c r="B1304" s="11">
        <v>65</v>
      </c>
      <c r="G1304" s="11" t="s">
        <v>8221</v>
      </c>
      <c r="H1304" s="11">
        <v>2</v>
      </c>
    </row>
    <row r="1305" spans="1:8" x14ac:dyDescent="0.35">
      <c r="A1305" s="11" t="s">
        <v>8219</v>
      </c>
      <c r="B1305" s="11">
        <v>134</v>
      </c>
      <c r="G1305" s="11" t="s">
        <v>8221</v>
      </c>
      <c r="H1305" s="11">
        <v>5</v>
      </c>
    </row>
    <row r="1306" spans="1:8" x14ac:dyDescent="0.35">
      <c r="A1306" s="11" t="s">
        <v>8219</v>
      </c>
      <c r="B1306" s="11">
        <v>37</v>
      </c>
      <c r="G1306" s="11" t="s">
        <v>8221</v>
      </c>
      <c r="H1306" s="11">
        <v>14</v>
      </c>
    </row>
    <row r="1307" spans="1:8" x14ac:dyDescent="0.35">
      <c r="A1307" s="11" t="s">
        <v>8219</v>
      </c>
      <c r="B1307" s="11">
        <v>37</v>
      </c>
      <c r="G1307" s="11" t="s">
        <v>8221</v>
      </c>
      <c r="H1307" s="11">
        <v>9</v>
      </c>
    </row>
    <row r="1308" spans="1:8" x14ac:dyDescent="0.35">
      <c r="A1308" s="11" t="s">
        <v>8219</v>
      </c>
      <c r="B1308" s="11">
        <v>150</v>
      </c>
      <c r="G1308" s="11" t="s">
        <v>8221</v>
      </c>
      <c r="H1308" s="11">
        <v>8</v>
      </c>
    </row>
    <row r="1309" spans="1:8" x14ac:dyDescent="0.35">
      <c r="A1309" s="11" t="s">
        <v>8219</v>
      </c>
      <c r="B1309" s="11">
        <v>56</v>
      </c>
      <c r="G1309" s="11" t="s">
        <v>8221</v>
      </c>
      <c r="H1309" s="11">
        <v>7</v>
      </c>
    </row>
    <row r="1310" spans="1:8" x14ac:dyDescent="0.35">
      <c r="A1310" s="11" t="s">
        <v>8219</v>
      </c>
      <c r="B1310" s="11">
        <v>18</v>
      </c>
      <c r="G1310" s="11" t="s">
        <v>8221</v>
      </c>
      <c r="H1310" s="11">
        <v>0</v>
      </c>
    </row>
    <row r="1311" spans="1:8" x14ac:dyDescent="0.35">
      <c r="A1311" s="11" t="s">
        <v>8219</v>
      </c>
      <c r="B1311" s="11">
        <v>60</v>
      </c>
      <c r="G1311" s="11" t="s">
        <v>8221</v>
      </c>
      <c r="H1311" s="11">
        <v>84</v>
      </c>
    </row>
    <row r="1312" spans="1:8" x14ac:dyDescent="0.35">
      <c r="A1312" s="11" t="s">
        <v>8219</v>
      </c>
      <c r="B1312" s="11">
        <v>67</v>
      </c>
      <c r="G1312" s="11" t="s">
        <v>8221</v>
      </c>
      <c r="H1312" s="11">
        <v>11</v>
      </c>
    </row>
    <row r="1313" spans="1:8" x14ac:dyDescent="0.35">
      <c r="A1313" s="11" t="s">
        <v>8219</v>
      </c>
      <c r="B1313" s="11">
        <v>35</v>
      </c>
      <c r="G1313" s="11" t="s">
        <v>8221</v>
      </c>
      <c r="H1313" s="11">
        <v>1</v>
      </c>
    </row>
    <row r="1314" spans="1:8" x14ac:dyDescent="0.35">
      <c r="A1314" s="11" t="s">
        <v>8219</v>
      </c>
      <c r="B1314" s="11">
        <v>34</v>
      </c>
      <c r="G1314" s="11" t="s">
        <v>8221</v>
      </c>
      <c r="H1314" s="11">
        <v>4</v>
      </c>
    </row>
    <row r="1315" spans="1:8" x14ac:dyDescent="0.35">
      <c r="A1315" s="11" t="s">
        <v>8219</v>
      </c>
      <c r="B1315" s="11">
        <v>36</v>
      </c>
      <c r="G1315" s="11" t="s">
        <v>8221</v>
      </c>
      <c r="H1315" s="11">
        <v>10</v>
      </c>
    </row>
    <row r="1316" spans="1:8" x14ac:dyDescent="0.35">
      <c r="A1316" s="11" t="s">
        <v>8219</v>
      </c>
      <c r="B1316" s="11">
        <v>18</v>
      </c>
      <c r="G1316" s="11" t="s">
        <v>8221</v>
      </c>
      <c r="H1316" s="11">
        <v>16</v>
      </c>
    </row>
    <row r="1317" spans="1:8" x14ac:dyDescent="0.35">
      <c r="A1317" s="11" t="s">
        <v>8219</v>
      </c>
      <c r="B1317" s="11">
        <v>25</v>
      </c>
      <c r="G1317" s="11" t="s">
        <v>8221</v>
      </c>
      <c r="H1317" s="11">
        <v>2</v>
      </c>
    </row>
    <row r="1318" spans="1:8" x14ac:dyDescent="0.35">
      <c r="A1318" s="11" t="s">
        <v>8219</v>
      </c>
      <c r="B1318" s="11">
        <v>21</v>
      </c>
      <c r="G1318" s="11" t="s">
        <v>8221</v>
      </c>
      <c r="H1318" s="11">
        <v>5</v>
      </c>
    </row>
    <row r="1319" spans="1:8" x14ac:dyDescent="0.35">
      <c r="A1319" s="11" t="s">
        <v>8219</v>
      </c>
      <c r="B1319" s="11">
        <v>151</v>
      </c>
      <c r="G1319" s="11" t="s">
        <v>8221</v>
      </c>
      <c r="H1319" s="11">
        <v>1</v>
      </c>
    </row>
    <row r="1320" spans="1:8" x14ac:dyDescent="0.35">
      <c r="A1320" s="11" t="s">
        <v>8219</v>
      </c>
      <c r="B1320" s="11">
        <v>489</v>
      </c>
      <c r="G1320" s="11" t="s">
        <v>8221</v>
      </c>
      <c r="H1320" s="11">
        <v>31</v>
      </c>
    </row>
    <row r="1321" spans="1:8" x14ac:dyDescent="0.35">
      <c r="A1321" s="11" t="s">
        <v>8219</v>
      </c>
      <c r="B1321" s="11">
        <v>50</v>
      </c>
      <c r="G1321" s="11" t="s">
        <v>8221</v>
      </c>
      <c r="H1321" s="11">
        <v>0</v>
      </c>
    </row>
    <row r="1322" spans="1:8" x14ac:dyDescent="0.35">
      <c r="A1322" s="11" t="s">
        <v>8219</v>
      </c>
      <c r="B1322" s="11">
        <v>321</v>
      </c>
      <c r="G1322" s="11" t="s">
        <v>8221</v>
      </c>
      <c r="H1322" s="11">
        <v>2</v>
      </c>
    </row>
    <row r="1323" spans="1:8" x14ac:dyDescent="0.35">
      <c r="A1323" s="11" t="s">
        <v>8219</v>
      </c>
      <c r="B1323" s="11">
        <v>1762</v>
      </c>
      <c r="G1323" s="11" t="s">
        <v>8221</v>
      </c>
      <c r="H1323" s="11">
        <v>7</v>
      </c>
    </row>
    <row r="1324" spans="1:8" x14ac:dyDescent="0.35">
      <c r="A1324" s="11" t="s">
        <v>8219</v>
      </c>
      <c r="B1324" s="11">
        <v>385</v>
      </c>
      <c r="G1324" s="11" t="s">
        <v>8221</v>
      </c>
      <c r="H1324" s="11">
        <v>16</v>
      </c>
    </row>
    <row r="1325" spans="1:8" x14ac:dyDescent="0.35">
      <c r="A1325" s="11" t="s">
        <v>8219</v>
      </c>
      <c r="B1325" s="11">
        <v>398</v>
      </c>
      <c r="G1325" s="11" t="s">
        <v>8221</v>
      </c>
      <c r="H1325" s="11">
        <v>4</v>
      </c>
    </row>
    <row r="1326" spans="1:8" x14ac:dyDescent="0.35">
      <c r="A1326" s="11" t="s">
        <v>8219</v>
      </c>
      <c r="B1326" s="11">
        <v>304</v>
      </c>
      <c r="G1326" s="11" t="s">
        <v>8221</v>
      </c>
      <c r="H1326" s="11">
        <v>4</v>
      </c>
    </row>
    <row r="1327" spans="1:8" x14ac:dyDescent="0.35">
      <c r="A1327" s="11" t="s">
        <v>8219</v>
      </c>
      <c r="B1327" s="11">
        <v>676</v>
      </c>
      <c r="G1327" s="11" t="s">
        <v>8221</v>
      </c>
      <c r="H1327" s="11">
        <v>4</v>
      </c>
    </row>
    <row r="1328" spans="1:8" x14ac:dyDescent="0.35">
      <c r="A1328" s="11" t="s">
        <v>8219</v>
      </c>
      <c r="B1328" s="11">
        <v>577</v>
      </c>
      <c r="G1328" s="11" t="s">
        <v>8221</v>
      </c>
      <c r="H1328" s="11">
        <v>3</v>
      </c>
    </row>
    <row r="1329" spans="1:8" x14ac:dyDescent="0.35">
      <c r="A1329" s="11" t="s">
        <v>8219</v>
      </c>
      <c r="B1329" s="11">
        <v>3663</v>
      </c>
      <c r="G1329" s="11" t="s">
        <v>8221</v>
      </c>
      <c r="H1329" s="11">
        <v>36</v>
      </c>
    </row>
    <row r="1330" spans="1:8" x14ac:dyDescent="0.35">
      <c r="A1330" s="11" t="s">
        <v>8219</v>
      </c>
      <c r="B1330" s="11">
        <v>294</v>
      </c>
      <c r="G1330" s="11" t="s">
        <v>8221</v>
      </c>
      <c r="H1330" s="11">
        <v>1</v>
      </c>
    </row>
    <row r="1331" spans="1:8" x14ac:dyDescent="0.35">
      <c r="A1331" s="11" t="s">
        <v>8219</v>
      </c>
      <c r="B1331" s="11">
        <v>28</v>
      </c>
      <c r="G1331" s="11" t="s">
        <v>8221</v>
      </c>
      <c r="H1331" s="11">
        <v>7</v>
      </c>
    </row>
    <row r="1332" spans="1:8" x14ac:dyDescent="0.35">
      <c r="A1332" s="11" t="s">
        <v>8219</v>
      </c>
      <c r="B1332" s="11">
        <v>100</v>
      </c>
      <c r="G1332" s="11" t="s">
        <v>8221</v>
      </c>
      <c r="H1332" s="11">
        <v>27</v>
      </c>
    </row>
    <row r="1333" spans="1:8" x14ac:dyDescent="0.35">
      <c r="A1333" s="11" t="s">
        <v>8219</v>
      </c>
      <c r="B1333" s="11">
        <v>72</v>
      </c>
      <c r="G1333" s="11" t="s">
        <v>8221</v>
      </c>
      <c r="H1333" s="11">
        <v>1</v>
      </c>
    </row>
    <row r="1334" spans="1:8" x14ac:dyDescent="0.35">
      <c r="A1334" s="11" t="s">
        <v>8219</v>
      </c>
      <c r="B1334" s="11">
        <v>238</v>
      </c>
      <c r="G1334" s="11" t="s">
        <v>8221</v>
      </c>
      <c r="H1334" s="11">
        <v>0</v>
      </c>
    </row>
    <row r="1335" spans="1:8" x14ac:dyDescent="0.35">
      <c r="A1335" s="11" t="s">
        <v>8219</v>
      </c>
      <c r="B1335" s="11">
        <v>159</v>
      </c>
      <c r="G1335" s="11" t="s">
        <v>8221</v>
      </c>
      <c r="H1335" s="11">
        <v>1</v>
      </c>
    </row>
    <row r="1336" spans="1:8" x14ac:dyDescent="0.35">
      <c r="A1336" s="11" t="s">
        <v>8219</v>
      </c>
      <c r="B1336" s="11">
        <v>77</v>
      </c>
      <c r="G1336" s="11" t="s">
        <v>8221</v>
      </c>
      <c r="H1336" s="11">
        <v>3</v>
      </c>
    </row>
    <row r="1337" spans="1:8" x14ac:dyDescent="0.35">
      <c r="A1337" s="11" t="s">
        <v>8219</v>
      </c>
      <c r="B1337" s="11">
        <v>53</v>
      </c>
      <c r="G1337" s="11" t="s">
        <v>8221</v>
      </c>
      <c r="H1337" s="11">
        <v>3</v>
      </c>
    </row>
    <row r="1338" spans="1:8" x14ac:dyDescent="0.35">
      <c r="A1338" s="11" t="s">
        <v>8219</v>
      </c>
      <c r="B1338" s="11">
        <v>1251</v>
      </c>
      <c r="G1338" s="11" t="s">
        <v>8221</v>
      </c>
      <c r="H1338" s="11">
        <v>3</v>
      </c>
    </row>
    <row r="1339" spans="1:8" x14ac:dyDescent="0.35">
      <c r="A1339" s="11" t="s">
        <v>8219</v>
      </c>
      <c r="B1339" s="11">
        <v>465</v>
      </c>
      <c r="G1339" s="11" t="s">
        <v>8221</v>
      </c>
      <c r="H1339" s="11">
        <v>0</v>
      </c>
    </row>
    <row r="1340" spans="1:8" x14ac:dyDescent="0.35">
      <c r="A1340" s="11" t="s">
        <v>8219</v>
      </c>
      <c r="B1340" s="11">
        <v>74</v>
      </c>
      <c r="G1340" s="11" t="s">
        <v>8221</v>
      </c>
      <c r="H1340" s="11">
        <v>6</v>
      </c>
    </row>
    <row r="1341" spans="1:8" x14ac:dyDescent="0.35">
      <c r="A1341" s="11" t="s">
        <v>8219</v>
      </c>
      <c r="B1341" s="11">
        <v>62</v>
      </c>
      <c r="G1341" s="11" t="s">
        <v>8221</v>
      </c>
      <c r="H1341" s="11">
        <v>17</v>
      </c>
    </row>
    <row r="1342" spans="1:8" x14ac:dyDescent="0.35">
      <c r="A1342" s="11" t="s">
        <v>8219</v>
      </c>
      <c r="B1342" s="11">
        <v>3468</v>
      </c>
      <c r="G1342" s="11" t="s">
        <v>8221</v>
      </c>
      <c r="H1342" s="11">
        <v>40</v>
      </c>
    </row>
    <row r="1343" spans="1:8" x14ac:dyDescent="0.35">
      <c r="A1343" s="11" t="s">
        <v>8219</v>
      </c>
      <c r="B1343" s="11">
        <v>52</v>
      </c>
      <c r="G1343" s="11" t="s">
        <v>8221</v>
      </c>
      <c r="H1343" s="11">
        <v>3</v>
      </c>
    </row>
    <row r="1344" spans="1:8" x14ac:dyDescent="0.35">
      <c r="A1344" s="11" t="s">
        <v>8219</v>
      </c>
      <c r="B1344" s="11">
        <v>50</v>
      </c>
      <c r="G1344" s="11" t="s">
        <v>8221</v>
      </c>
      <c r="H1344" s="11">
        <v>1</v>
      </c>
    </row>
    <row r="1345" spans="1:8" x14ac:dyDescent="0.35">
      <c r="A1345" s="11" t="s">
        <v>8219</v>
      </c>
      <c r="B1345" s="11">
        <v>45</v>
      </c>
      <c r="G1345" s="11" t="s">
        <v>8221</v>
      </c>
      <c r="H1345" s="11">
        <v>2</v>
      </c>
    </row>
    <row r="1346" spans="1:8" x14ac:dyDescent="0.35">
      <c r="A1346" s="11" t="s">
        <v>8219</v>
      </c>
      <c r="B1346" s="11">
        <v>21</v>
      </c>
      <c r="G1346" s="11" t="s">
        <v>8221</v>
      </c>
      <c r="H1346" s="11">
        <v>7</v>
      </c>
    </row>
    <row r="1347" spans="1:8" x14ac:dyDescent="0.35">
      <c r="A1347" s="11" t="s">
        <v>8219</v>
      </c>
      <c r="B1347" s="11">
        <v>100</v>
      </c>
      <c r="G1347" s="11" t="s">
        <v>8221</v>
      </c>
      <c r="H1347" s="11">
        <v>14</v>
      </c>
    </row>
    <row r="1348" spans="1:8" x14ac:dyDescent="0.35">
      <c r="A1348" s="11" t="s">
        <v>8219</v>
      </c>
      <c r="B1348" s="11">
        <v>81</v>
      </c>
      <c r="G1348" s="11" t="s">
        <v>8221</v>
      </c>
      <c r="H1348" s="11">
        <v>0</v>
      </c>
    </row>
    <row r="1349" spans="1:8" x14ac:dyDescent="0.35">
      <c r="A1349" s="11" t="s">
        <v>8219</v>
      </c>
      <c r="B1349" s="11">
        <v>286</v>
      </c>
      <c r="G1349" s="11" t="s">
        <v>8221</v>
      </c>
      <c r="H1349" s="11">
        <v>0</v>
      </c>
    </row>
    <row r="1350" spans="1:8" x14ac:dyDescent="0.35">
      <c r="A1350" s="11" t="s">
        <v>8219</v>
      </c>
      <c r="B1350" s="11">
        <v>42</v>
      </c>
      <c r="G1350" s="11" t="s">
        <v>8221</v>
      </c>
      <c r="H1350" s="11">
        <v>1</v>
      </c>
    </row>
    <row r="1351" spans="1:8" x14ac:dyDescent="0.35">
      <c r="A1351" s="11" t="s">
        <v>8219</v>
      </c>
      <c r="B1351" s="11">
        <v>199</v>
      </c>
      <c r="G1351" s="11" t="s">
        <v>8221</v>
      </c>
      <c r="H1351" s="11">
        <v>12</v>
      </c>
    </row>
    <row r="1352" spans="1:8" x14ac:dyDescent="0.35">
      <c r="A1352" s="11" t="s">
        <v>8219</v>
      </c>
      <c r="B1352" s="11">
        <v>25</v>
      </c>
      <c r="G1352" s="11" t="s">
        <v>8221</v>
      </c>
      <c r="H1352" s="11">
        <v>12</v>
      </c>
    </row>
    <row r="1353" spans="1:8" x14ac:dyDescent="0.35">
      <c r="A1353" s="11" t="s">
        <v>8219</v>
      </c>
      <c r="B1353" s="11">
        <v>84</v>
      </c>
      <c r="G1353" s="11" t="s">
        <v>8221</v>
      </c>
      <c r="H1353" s="11">
        <v>23</v>
      </c>
    </row>
    <row r="1354" spans="1:8" x14ac:dyDescent="0.35">
      <c r="A1354" s="11" t="s">
        <v>8219</v>
      </c>
      <c r="B1354" s="11">
        <v>50</v>
      </c>
      <c r="G1354" s="11" t="s">
        <v>8221</v>
      </c>
      <c r="H1354" s="11">
        <v>0</v>
      </c>
    </row>
    <row r="1355" spans="1:8" x14ac:dyDescent="0.35">
      <c r="A1355" s="11" t="s">
        <v>8219</v>
      </c>
      <c r="B1355" s="11">
        <v>26</v>
      </c>
      <c r="G1355" s="11" t="s">
        <v>8221</v>
      </c>
      <c r="H1355" s="11">
        <v>10</v>
      </c>
    </row>
    <row r="1356" spans="1:8" x14ac:dyDescent="0.35">
      <c r="A1356" s="11" t="s">
        <v>8219</v>
      </c>
      <c r="B1356" s="11">
        <v>14</v>
      </c>
      <c r="G1356" s="11" t="s">
        <v>8221</v>
      </c>
      <c r="H1356" s="11">
        <v>5</v>
      </c>
    </row>
    <row r="1357" spans="1:8" x14ac:dyDescent="0.35">
      <c r="A1357" s="11" t="s">
        <v>8219</v>
      </c>
      <c r="B1357" s="11">
        <v>49</v>
      </c>
      <c r="G1357" s="11" t="s">
        <v>8221</v>
      </c>
      <c r="H1357" s="11">
        <v>1</v>
      </c>
    </row>
    <row r="1358" spans="1:8" x14ac:dyDescent="0.35">
      <c r="A1358" s="11" t="s">
        <v>8219</v>
      </c>
      <c r="B1358" s="11">
        <v>69</v>
      </c>
      <c r="G1358" s="11" t="s">
        <v>8221</v>
      </c>
      <c r="H1358" s="11">
        <v>2</v>
      </c>
    </row>
    <row r="1359" spans="1:8" x14ac:dyDescent="0.35">
      <c r="A1359" s="11" t="s">
        <v>8219</v>
      </c>
      <c r="B1359" s="11">
        <v>60</v>
      </c>
      <c r="G1359" s="11" t="s">
        <v>8221</v>
      </c>
      <c r="H1359" s="11">
        <v>2</v>
      </c>
    </row>
    <row r="1360" spans="1:8" x14ac:dyDescent="0.35">
      <c r="A1360" s="11" t="s">
        <v>8219</v>
      </c>
      <c r="B1360" s="11">
        <v>80</v>
      </c>
      <c r="G1360" s="11" t="s">
        <v>8221</v>
      </c>
      <c r="H1360" s="11">
        <v>0</v>
      </c>
    </row>
    <row r="1361" spans="1:8" x14ac:dyDescent="0.35">
      <c r="A1361" s="11" t="s">
        <v>8219</v>
      </c>
      <c r="B1361" s="11">
        <v>56</v>
      </c>
      <c r="G1361" s="11" t="s">
        <v>8221</v>
      </c>
      <c r="H1361" s="11">
        <v>13</v>
      </c>
    </row>
    <row r="1362" spans="1:8" x14ac:dyDescent="0.35">
      <c r="A1362" s="11" t="s">
        <v>8219</v>
      </c>
      <c r="B1362" s="11">
        <v>104</v>
      </c>
      <c r="G1362" s="11" t="s">
        <v>8221</v>
      </c>
      <c r="H1362" s="11">
        <v>0</v>
      </c>
    </row>
    <row r="1363" spans="1:8" x14ac:dyDescent="0.35">
      <c r="A1363" s="11" t="s">
        <v>8219</v>
      </c>
      <c r="B1363" s="11">
        <v>46</v>
      </c>
      <c r="G1363" s="11" t="s">
        <v>8221</v>
      </c>
      <c r="H1363" s="11">
        <v>1</v>
      </c>
    </row>
    <row r="1364" spans="1:8" x14ac:dyDescent="0.35">
      <c r="A1364" s="11" t="s">
        <v>8219</v>
      </c>
      <c r="B1364" s="11">
        <v>206</v>
      </c>
      <c r="G1364" s="11" t="s">
        <v>8221</v>
      </c>
      <c r="H1364" s="11">
        <v>5</v>
      </c>
    </row>
    <row r="1365" spans="1:8" x14ac:dyDescent="0.35">
      <c r="A1365" s="11" t="s">
        <v>8219</v>
      </c>
      <c r="B1365" s="11">
        <v>18</v>
      </c>
      <c r="G1365" s="11" t="s">
        <v>8221</v>
      </c>
      <c r="H1365" s="11">
        <v>2</v>
      </c>
    </row>
    <row r="1366" spans="1:8" x14ac:dyDescent="0.35">
      <c r="A1366" s="11" t="s">
        <v>8219</v>
      </c>
      <c r="B1366" s="11">
        <v>28</v>
      </c>
      <c r="G1366" s="11" t="s">
        <v>8221</v>
      </c>
      <c r="H1366" s="11">
        <v>0</v>
      </c>
    </row>
    <row r="1367" spans="1:8" x14ac:dyDescent="0.35">
      <c r="A1367" s="11" t="s">
        <v>8219</v>
      </c>
      <c r="B1367" s="11">
        <v>11</v>
      </c>
      <c r="G1367" s="11" t="s">
        <v>8221</v>
      </c>
      <c r="H1367" s="11">
        <v>32</v>
      </c>
    </row>
    <row r="1368" spans="1:8" x14ac:dyDescent="0.35">
      <c r="A1368" s="11" t="s">
        <v>8219</v>
      </c>
      <c r="B1368" s="11">
        <v>263</v>
      </c>
      <c r="G1368" s="11" t="s">
        <v>8221</v>
      </c>
      <c r="H1368" s="11">
        <v>1</v>
      </c>
    </row>
    <row r="1369" spans="1:8" x14ac:dyDescent="0.35">
      <c r="A1369" s="11" t="s">
        <v>8219</v>
      </c>
      <c r="B1369" s="11">
        <v>394</v>
      </c>
      <c r="G1369" s="11" t="s">
        <v>8221</v>
      </c>
      <c r="H1369" s="11">
        <v>1</v>
      </c>
    </row>
    <row r="1370" spans="1:8" x14ac:dyDescent="0.35">
      <c r="A1370" s="11" t="s">
        <v>8219</v>
      </c>
      <c r="B1370" s="11">
        <v>1049</v>
      </c>
      <c r="G1370" s="11" t="s">
        <v>8221</v>
      </c>
      <c r="H1370" s="11">
        <v>1</v>
      </c>
    </row>
    <row r="1371" spans="1:8" x14ac:dyDescent="0.35">
      <c r="A1371" s="11" t="s">
        <v>8219</v>
      </c>
      <c r="B1371" s="11">
        <v>308</v>
      </c>
      <c r="G1371" s="11" t="s">
        <v>8221</v>
      </c>
      <c r="H1371" s="11">
        <v>0</v>
      </c>
    </row>
    <row r="1372" spans="1:8" x14ac:dyDescent="0.35">
      <c r="A1372" s="11" t="s">
        <v>8219</v>
      </c>
      <c r="B1372" s="11">
        <v>1088</v>
      </c>
      <c r="G1372" s="11" t="s">
        <v>8221</v>
      </c>
      <c r="H1372" s="11">
        <v>0</v>
      </c>
    </row>
    <row r="1373" spans="1:8" x14ac:dyDescent="0.35">
      <c r="A1373" s="11" t="s">
        <v>8219</v>
      </c>
      <c r="B1373" s="11">
        <v>73</v>
      </c>
      <c r="G1373" s="11" t="s">
        <v>8221</v>
      </c>
      <c r="H1373" s="11">
        <v>8</v>
      </c>
    </row>
    <row r="1374" spans="1:8" x14ac:dyDescent="0.35">
      <c r="A1374" s="11" t="s">
        <v>8219</v>
      </c>
      <c r="B1374" s="11">
        <v>143</v>
      </c>
      <c r="G1374" s="11" t="s">
        <v>8221</v>
      </c>
      <c r="H1374" s="11">
        <v>0</v>
      </c>
    </row>
    <row r="1375" spans="1:8" x14ac:dyDescent="0.35">
      <c r="A1375" s="11" t="s">
        <v>8219</v>
      </c>
      <c r="B1375" s="11">
        <v>1420</v>
      </c>
      <c r="G1375" s="11" t="s">
        <v>8221</v>
      </c>
      <c r="H1375" s="11">
        <v>1</v>
      </c>
    </row>
    <row r="1376" spans="1:8" x14ac:dyDescent="0.35">
      <c r="A1376" s="11" t="s">
        <v>8219</v>
      </c>
      <c r="B1376" s="11">
        <v>305</v>
      </c>
      <c r="G1376" s="11" t="s">
        <v>8221</v>
      </c>
      <c r="H1376" s="11">
        <v>16</v>
      </c>
    </row>
    <row r="1377" spans="1:8" x14ac:dyDescent="0.35">
      <c r="A1377" s="11" t="s">
        <v>8219</v>
      </c>
      <c r="B1377" s="11">
        <v>551</v>
      </c>
      <c r="G1377" s="11" t="s">
        <v>8221</v>
      </c>
      <c r="H1377" s="11">
        <v>12</v>
      </c>
    </row>
    <row r="1378" spans="1:8" x14ac:dyDescent="0.35">
      <c r="A1378" s="11" t="s">
        <v>8219</v>
      </c>
      <c r="B1378" s="11">
        <v>187</v>
      </c>
      <c r="G1378" s="11" t="s">
        <v>8221</v>
      </c>
      <c r="H1378" s="11">
        <v>4</v>
      </c>
    </row>
    <row r="1379" spans="1:8" x14ac:dyDescent="0.35">
      <c r="A1379" s="11" t="s">
        <v>8219</v>
      </c>
      <c r="B1379" s="11">
        <v>325</v>
      </c>
      <c r="G1379" s="11" t="s">
        <v>8221</v>
      </c>
      <c r="H1379" s="11">
        <v>2</v>
      </c>
    </row>
    <row r="1380" spans="1:8" x14ac:dyDescent="0.35">
      <c r="A1380" s="11" t="s">
        <v>8219</v>
      </c>
      <c r="B1380" s="11">
        <v>148</v>
      </c>
      <c r="G1380" s="11" t="s">
        <v>8221</v>
      </c>
      <c r="H1380" s="11">
        <v>3</v>
      </c>
    </row>
    <row r="1381" spans="1:8" x14ac:dyDescent="0.35">
      <c r="A1381" s="11" t="s">
        <v>8219</v>
      </c>
      <c r="B1381" s="11">
        <v>69</v>
      </c>
      <c r="G1381" s="11" t="s">
        <v>8221</v>
      </c>
      <c r="H1381" s="11">
        <v>0</v>
      </c>
    </row>
    <row r="1382" spans="1:8" x14ac:dyDescent="0.35">
      <c r="A1382" s="11" t="s">
        <v>8219</v>
      </c>
      <c r="B1382" s="11">
        <v>173</v>
      </c>
      <c r="G1382" s="11" t="s">
        <v>8221</v>
      </c>
      <c r="H1382" s="11">
        <v>3</v>
      </c>
    </row>
    <row r="1383" spans="1:8" x14ac:dyDescent="0.35">
      <c r="A1383" s="11" t="s">
        <v>8219</v>
      </c>
      <c r="B1383" s="11">
        <v>269</v>
      </c>
      <c r="G1383" s="11" t="s">
        <v>8221</v>
      </c>
      <c r="H1383" s="11">
        <v>4</v>
      </c>
    </row>
    <row r="1384" spans="1:8" x14ac:dyDescent="0.35">
      <c r="A1384" s="11" t="s">
        <v>8219</v>
      </c>
      <c r="B1384" s="11">
        <v>185</v>
      </c>
      <c r="G1384" s="11" t="s">
        <v>8221</v>
      </c>
      <c r="H1384" s="11">
        <v>2</v>
      </c>
    </row>
    <row r="1385" spans="1:8" x14ac:dyDescent="0.35">
      <c r="A1385" s="11" t="s">
        <v>8219</v>
      </c>
      <c r="B1385" s="11">
        <v>176</v>
      </c>
      <c r="G1385" s="11" t="s">
        <v>8221</v>
      </c>
      <c r="H1385" s="11">
        <v>10</v>
      </c>
    </row>
    <row r="1386" spans="1:8" x14ac:dyDescent="0.35">
      <c r="A1386" s="11" t="s">
        <v>8219</v>
      </c>
      <c r="B1386" s="11">
        <v>1019</v>
      </c>
      <c r="G1386" s="11" t="s">
        <v>8221</v>
      </c>
      <c r="H1386" s="11">
        <v>11</v>
      </c>
    </row>
    <row r="1387" spans="1:8" x14ac:dyDescent="0.35">
      <c r="A1387" s="11" t="s">
        <v>8219</v>
      </c>
      <c r="B1387" s="11">
        <v>113</v>
      </c>
      <c r="G1387" s="11" t="s">
        <v>8221</v>
      </c>
      <c r="H1387" s="11">
        <v>6</v>
      </c>
    </row>
    <row r="1388" spans="1:8" x14ac:dyDescent="0.35">
      <c r="A1388" s="11" t="s">
        <v>8219</v>
      </c>
      <c r="B1388" s="11">
        <v>404</v>
      </c>
      <c r="G1388" s="11" t="s">
        <v>8221</v>
      </c>
      <c r="H1388" s="11">
        <v>2</v>
      </c>
    </row>
    <row r="1389" spans="1:8" x14ac:dyDescent="0.35">
      <c r="A1389" s="11" t="s">
        <v>8219</v>
      </c>
      <c r="B1389" s="11">
        <v>707</v>
      </c>
      <c r="G1389" s="11" t="s">
        <v>8221</v>
      </c>
      <c r="H1389" s="11">
        <v>6</v>
      </c>
    </row>
    <row r="1390" spans="1:8" x14ac:dyDescent="0.35">
      <c r="A1390" s="11" t="s">
        <v>8219</v>
      </c>
      <c r="B1390" s="11">
        <v>392</v>
      </c>
      <c r="G1390" s="11" t="s">
        <v>8221</v>
      </c>
      <c r="H1390" s="11">
        <v>8</v>
      </c>
    </row>
    <row r="1391" spans="1:8" x14ac:dyDescent="0.35">
      <c r="A1391" s="11" t="s">
        <v>8219</v>
      </c>
      <c r="B1391" s="11">
        <v>23</v>
      </c>
      <c r="G1391" s="11" t="s">
        <v>8221</v>
      </c>
      <c r="H1391" s="11">
        <v>37</v>
      </c>
    </row>
    <row r="1392" spans="1:8" x14ac:dyDescent="0.35">
      <c r="A1392" s="11" t="s">
        <v>8219</v>
      </c>
      <c r="B1392" s="11">
        <v>682</v>
      </c>
      <c r="G1392" s="11" t="s">
        <v>8221</v>
      </c>
      <c r="H1392" s="11">
        <v>11</v>
      </c>
    </row>
    <row r="1393" spans="1:8" x14ac:dyDescent="0.35">
      <c r="A1393" s="11" t="s">
        <v>8219</v>
      </c>
      <c r="B1393" s="11">
        <v>37</v>
      </c>
      <c r="G1393" s="11" t="s">
        <v>8221</v>
      </c>
      <c r="H1393" s="11">
        <v>0</v>
      </c>
    </row>
    <row r="1394" spans="1:8" x14ac:dyDescent="0.35">
      <c r="A1394" s="11" t="s">
        <v>8219</v>
      </c>
      <c r="B1394" s="11">
        <v>146</v>
      </c>
      <c r="G1394" s="11" t="s">
        <v>8221</v>
      </c>
      <c r="H1394" s="11">
        <v>10</v>
      </c>
    </row>
    <row r="1395" spans="1:8" x14ac:dyDescent="0.35">
      <c r="A1395" s="11" t="s">
        <v>8219</v>
      </c>
      <c r="B1395" s="11">
        <v>119</v>
      </c>
      <c r="G1395" s="11" t="s">
        <v>8221</v>
      </c>
      <c r="H1395" s="11">
        <v>6</v>
      </c>
    </row>
    <row r="1396" spans="1:8" x14ac:dyDescent="0.35">
      <c r="A1396" s="11" t="s">
        <v>8219</v>
      </c>
      <c r="B1396" s="11">
        <v>163</v>
      </c>
      <c r="G1396" s="11" t="s">
        <v>8221</v>
      </c>
      <c r="H1396" s="11">
        <v>8</v>
      </c>
    </row>
    <row r="1397" spans="1:8" x14ac:dyDescent="0.35">
      <c r="A1397" s="11" t="s">
        <v>8219</v>
      </c>
      <c r="B1397" s="11">
        <v>339</v>
      </c>
      <c r="G1397" s="11" t="s">
        <v>8221</v>
      </c>
      <c r="H1397" s="11">
        <v>6</v>
      </c>
    </row>
    <row r="1398" spans="1:8" x14ac:dyDescent="0.35">
      <c r="A1398" s="11" t="s">
        <v>8219</v>
      </c>
      <c r="B1398" s="11">
        <v>58</v>
      </c>
      <c r="G1398" s="11" t="s">
        <v>8221</v>
      </c>
      <c r="H1398" s="11">
        <v>7</v>
      </c>
    </row>
    <row r="1399" spans="1:8" x14ac:dyDescent="0.35">
      <c r="A1399" s="11" t="s">
        <v>8219</v>
      </c>
      <c r="B1399" s="11">
        <v>456</v>
      </c>
      <c r="G1399" s="11" t="s">
        <v>8221</v>
      </c>
      <c r="H1399" s="11">
        <v>7</v>
      </c>
    </row>
    <row r="1400" spans="1:8" x14ac:dyDescent="0.35">
      <c r="A1400" s="11" t="s">
        <v>8219</v>
      </c>
      <c r="B1400" s="11">
        <v>15</v>
      </c>
      <c r="G1400" s="11" t="s">
        <v>8221</v>
      </c>
      <c r="H1400" s="11">
        <v>5</v>
      </c>
    </row>
    <row r="1401" spans="1:8" x14ac:dyDescent="0.35">
      <c r="A1401" s="11" t="s">
        <v>8219</v>
      </c>
      <c r="B1401" s="11">
        <v>191</v>
      </c>
      <c r="G1401" s="11" t="s">
        <v>8221</v>
      </c>
      <c r="H1401" s="11">
        <v>46</v>
      </c>
    </row>
    <row r="1402" spans="1:8" x14ac:dyDescent="0.35">
      <c r="A1402" s="11" t="s">
        <v>8219</v>
      </c>
      <c r="B1402" s="11">
        <v>17</v>
      </c>
      <c r="G1402" s="11" t="s">
        <v>8221</v>
      </c>
      <c r="H1402" s="11">
        <v>10</v>
      </c>
    </row>
    <row r="1403" spans="1:8" x14ac:dyDescent="0.35">
      <c r="A1403" s="11" t="s">
        <v>8219</v>
      </c>
      <c r="B1403" s="11">
        <v>28</v>
      </c>
      <c r="G1403" s="11" t="s">
        <v>8221</v>
      </c>
      <c r="H1403" s="11">
        <v>19</v>
      </c>
    </row>
    <row r="1404" spans="1:8" x14ac:dyDescent="0.35">
      <c r="A1404" s="11" t="s">
        <v>8219</v>
      </c>
      <c r="B1404" s="11">
        <v>18</v>
      </c>
      <c r="G1404" s="11" t="s">
        <v>8221</v>
      </c>
      <c r="H1404" s="11">
        <v>13</v>
      </c>
    </row>
    <row r="1405" spans="1:8" x14ac:dyDescent="0.35">
      <c r="A1405" s="11" t="s">
        <v>8219</v>
      </c>
      <c r="B1405" s="11">
        <v>61</v>
      </c>
      <c r="G1405" s="11" t="s">
        <v>8221</v>
      </c>
      <c r="H1405" s="11">
        <v>13</v>
      </c>
    </row>
    <row r="1406" spans="1:8" x14ac:dyDescent="0.35">
      <c r="A1406" s="11" t="s">
        <v>8219</v>
      </c>
      <c r="B1406" s="11">
        <v>108</v>
      </c>
      <c r="G1406" s="11" t="s">
        <v>8221</v>
      </c>
      <c r="H1406" s="11">
        <v>4</v>
      </c>
    </row>
    <row r="1407" spans="1:8" x14ac:dyDescent="0.35">
      <c r="A1407" s="11" t="s">
        <v>8219</v>
      </c>
      <c r="B1407" s="11">
        <v>142</v>
      </c>
      <c r="G1407" s="11" t="s">
        <v>8221</v>
      </c>
      <c r="H1407" s="11">
        <v>0</v>
      </c>
    </row>
    <row r="1408" spans="1:8" x14ac:dyDescent="0.35">
      <c r="A1408" s="11" t="s">
        <v>8219</v>
      </c>
      <c r="B1408" s="11">
        <v>74</v>
      </c>
      <c r="G1408" s="11" t="s">
        <v>8221</v>
      </c>
      <c r="H1408" s="11">
        <v>3</v>
      </c>
    </row>
    <row r="1409" spans="1:8" x14ac:dyDescent="0.35">
      <c r="A1409" s="11" t="s">
        <v>8219</v>
      </c>
      <c r="B1409" s="11">
        <v>38</v>
      </c>
      <c r="G1409" s="11" t="s">
        <v>8221</v>
      </c>
      <c r="H1409" s="11">
        <v>1</v>
      </c>
    </row>
    <row r="1410" spans="1:8" x14ac:dyDescent="0.35">
      <c r="A1410" s="11" t="s">
        <v>8219</v>
      </c>
      <c r="B1410" s="11">
        <v>20</v>
      </c>
      <c r="G1410" s="11" t="s">
        <v>8221</v>
      </c>
      <c r="H1410" s="11">
        <v>9</v>
      </c>
    </row>
    <row r="1411" spans="1:8" x14ac:dyDescent="0.35">
      <c r="A1411" s="11" t="s">
        <v>8219</v>
      </c>
      <c r="B1411" s="11">
        <v>24</v>
      </c>
      <c r="G1411" s="11" t="s">
        <v>8221</v>
      </c>
      <c r="H1411" s="11">
        <v>1</v>
      </c>
    </row>
    <row r="1412" spans="1:8" x14ac:dyDescent="0.35">
      <c r="A1412" s="11" t="s">
        <v>8219</v>
      </c>
      <c r="B1412" s="11">
        <v>66</v>
      </c>
      <c r="G1412" s="11" t="s">
        <v>8221</v>
      </c>
      <c r="H1412" s="11">
        <v>1</v>
      </c>
    </row>
    <row r="1413" spans="1:8" x14ac:dyDescent="0.35">
      <c r="A1413" s="11" t="s">
        <v>8219</v>
      </c>
      <c r="B1413" s="11">
        <v>28</v>
      </c>
      <c r="G1413" s="11" t="s">
        <v>8221</v>
      </c>
      <c r="H1413" s="11">
        <v>4</v>
      </c>
    </row>
    <row r="1414" spans="1:8" x14ac:dyDescent="0.35">
      <c r="A1414" s="11" t="s">
        <v>8219</v>
      </c>
      <c r="B1414" s="11">
        <v>24</v>
      </c>
      <c r="G1414" s="11" t="s">
        <v>8221</v>
      </c>
      <c r="H1414" s="11">
        <v>17</v>
      </c>
    </row>
    <row r="1415" spans="1:8" x14ac:dyDescent="0.35">
      <c r="A1415" s="11" t="s">
        <v>8219</v>
      </c>
      <c r="B1415" s="11">
        <v>73</v>
      </c>
      <c r="G1415" s="11" t="s">
        <v>8221</v>
      </c>
      <c r="H1415" s="11">
        <v>0</v>
      </c>
    </row>
    <row r="1416" spans="1:8" x14ac:dyDescent="0.35">
      <c r="A1416" s="11" t="s">
        <v>8219</v>
      </c>
      <c r="B1416" s="11">
        <v>3</v>
      </c>
      <c r="G1416" s="11" t="s">
        <v>8221</v>
      </c>
      <c r="H1416" s="11">
        <v>12</v>
      </c>
    </row>
    <row r="1417" spans="1:8" x14ac:dyDescent="0.35">
      <c r="A1417" s="11" t="s">
        <v>8219</v>
      </c>
      <c r="B1417" s="11">
        <v>20</v>
      </c>
      <c r="G1417" s="11" t="s">
        <v>8221</v>
      </c>
      <c r="H1417" s="11">
        <v>14</v>
      </c>
    </row>
    <row r="1418" spans="1:8" x14ac:dyDescent="0.35">
      <c r="A1418" s="11" t="s">
        <v>8219</v>
      </c>
      <c r="B1418" s="11">
        <v>21</v>
      </c>
      <c r="G1418" s="11" t="s">
        <v>8221</v>
      </c>
      <c r="H1418" s="11">
        <v>1</v>
      </c>
    </row>
    <row r="1419" spans="1:8" x14ac:dyDescent="0.35">
      <c r="A1419" s="11" t="s">
        <v>8219</v>
      </c>
      <c r="B1419" s="11">
        <v>94</v>
      </c>
      <c r="G1419" s="11" t="s">
        <v>8221</v>
      </c>
      <c r="H1419" s="11">
        <v>14</v>
      </c>
    </row>
    <row r="1420" spans="1:8" x14ac:dyDescent="0.35">
      <c r="A1420" s="11" t="s">
        <v>8219</v>
      </c>
      <c r="B1420" s="11">
        <v>139</v>
      </c>
      <c r="G1420" s="11" t="s">
        <v>8221</v>
      </c>
      <c r="H1420" s="11">
        <v>4</v>
      </c>
    </row>
    <row r="1421" spans="1:8" x14ac:dyDescent="0.35">
      <c r="A1421" s="11" t="s">
        <v>8219</v>
      </c>
      <c r="B1421" s="11">
        <v>130</v>
      </c>
      <c r="G1421" s="11" t="s">
        <v>8221</v>
      </c>
      <c r="H1421" s="11">
        <v>2</v>
      </c>
    </row>
    <row r="1422" spans="1:8" x14ac:dyDescent="0.35">
      <c r="A1422" s="11" t="s">
        <v>8219</v>
      </c>
      <c r="B1422" s="11">
        <v>31</v>
      </c>
      <c r="G1422" s="11" t="s">
        <v>8221</v>
      </c>
      <c r="H1422" s="11">
        <v>1</v>
      </c>
    </row>
    <row r="1423" spans="1:8" x14ac:dyDescent="0.35">
      <c r="A1423" s="11" t="s">
        <v>8219</v>
      </c>
      <c r="B1423" s="11">
        <v>13</v>
      </c>
      <c r="G1423" s="11" t="s">
        <v>8221</v>
      </c>
      <c r="H1423" s="11">
        <v>2</v>
      </c>
    </row>
    <row r="1424" spans="1:8" x14ac:dyDescent="0.35">
      <c r="A1424" s="11" t="s">
        <v>8219</v>
      </c>
      <c r="B1424" s="11">
        <v>90</v>
      </c>
      <c r="G1424" s="11" t="s">
        <v>8221</v>
      </c>
      <c r="H1424" s="11">
        <v>1</v>
      </c>
    </row>
    <row r="1425" spans="1:8" x14ac:dyDescent="0.35">
      <c r="A1425" s="11" t="s">
        <v>8219</v>
      </c>
      <c r="B1425" s="11">
        <v>141</v>
      </c>
      <c r="G1425" s="11" t="s">
        <v>8221</v>
      </c>
      <c r="H1425" s="11">
        <v>1</v>
      </c>
    </row>
    <row r="1426" spans="1:8" x14ac:dyDescent="0.35">
      <c r="A1426" s="11" t="s">
        <v>8219</v>
      </c>
      <c r="B1426" s="11">
        <v>23</v>
      </c>
      <c r="G1426" s="11" t="s">
        <v>8221</v>
      </c>
      <c r="H1426" s="11">
        <v>4</v>
      </c>
    </row>
    <row r="1427" spans="1:8" x14ac:dyDescent="0.35">
      <c r="A1427" s="11" t="s">
        <v>8219</v>
      </c>
      <c r="B1427" s="11">
        <v>18</v>
      </c>
      <c r="G1427" s="11" t="s">
        <v>8221</v>
      </c>
      <c r="H1427" s="11">
        <v>3</v>
      </c>
    </row>
    <row r="1428" spans="1:8" x14ac:dyDescent="0.35">
      <c r="A1428" s="11" t="s">
        <v>8219</v>
      </c>
      <c r="B1428" s="11">
        <v>76</v>
      </c>
      <c r="G1428" s="11" t="s">
        <v>8221</v>
      </c>
      <c r="H1428" s="11">
        <v>38</v>
      </c>
    </row>
    <row r="1429" spans="1:8" x14ac:dyDescent="0.35">
      <c r="A1429" s="11" t="s">
        <v>8219</v>
      </c>
      <c r="B1429" s="11">
        <v>93</v>
      </c>
      <c r="G1429" s="11" t="s">
        <v>8221</v>
      </c>
      <c r="H1429" s="11">
        <v>4</v>
      </c>
    </row>
    <row r="1430" spans="1:8" x14ac:dyDescent="0.35">
      <c r="A1430" s="11" t="s">
        <v>8219</v>
      </c>
      <c r="B1430" s="11">
        <v>69</v>
      </c>
      <c r="G1430" s="11" t="s">
        <v>8221</v>
      </c>
      <c r="H1430" s="11">
        <v>0</v>
      </c>
    </row>
    <row r="1431" spans="1:8" x14ac:dyDescent="0.35">
      <c r="A1431" s="11" t="s">
        <v>8219</v>
      </c>
      <c r="B1431" s="11">
        <v>21</v>
      </c>
      <c r="G1431" s="11" t="s">
        <v>8221</v>
      </c>
      <c r="H1431" s="11">
        <v>2</v>
      </c>
    </row>
    <row r="1432" spans="1:8" x14ac:dyDescent="0.35">
      <c r="A1432" s="11" t="s">
        <v>8219</v>
      </c>
      <c r="B1432" s="11">
        <v>57</v>
      </c>
      <c r="G1432" s="11" t="s">
        <v>8221</v>
      </c>
      <c r="H1432" s="11">
        <v>0</v>
      </c>
    </row>
    <row r="1433" spans="1:8" x14ac:dyDescent="0.35">
      <c r="A1433" s="11" t="s">
        <v>8219</v>
      </c>
      <c r="B1433" s="11">
        <v>108</v>
      </c>
      <c r="G1433" s="11" t="s">
        <v>8221</v>
      </c>
      <c r="H1433" s="11">
        <v>1</v>
      </c>
    </row>
    <row r="1434" spans="1:8" x14ac:dyDescent="0.35">
      <c r="A1434" s="11" t="s">
        <v>8219</v>
      </c>
      <c r="B1434" s="11">
        <v>83</v>
      </c>
      <c r="G1434" s="11" t="s">
        <v>8221</v>
      </c>
      <c r="H1434" s="11">
        <v>7</v>
      </c>
    </row>
    <row r="1435" spans="1:8" x14ac:dyDescent="0.35">
      <c r="A1435" s="11" t="s">
        <v>8219</v>
      </c>
      <c r="B1435" s="11">
        <v>96</v>
      </c>
      <c r="G1435" s="11" t="s">
        <v>8221</v>
      </c>
      <c r="H1435" s="11">
        <v>2</v>
      </c>
    </row>
    <row r="1436" spans="1:8" x14ac:dyDescent="0.35">
      <c r="A1436" s="11" t="s">
        <v>8219</v>
      </c>
      <c r="B1436" s="11">
        <v>64</v>
      </c>
      <c r="G1436" s="11" t="s">
        <v>8221</v>
      </c>
      <c r="H1436" s="11">
        <v>4</v>
      </c>
    </row>
    <row r="1437" spans="1:8" x14ac:dyDescent="0.35">
      <c r="A1437" s="11" t="s">
        <v>8219</v>
      </c>
      <c r="B1437" s="11">
        <v>14</v>
      </c>
      <c r="G1437" s="11" t="s">
        <v>8221</v>
      </c>
      <c r="H1437" s="11">
        <v>4</v>
      </c>
    </row>
    <row r="1438" spans="1:8" x14ac:dyDescent="0.35">
      <c r="A1438" s="11" t="s">
        <v>8219</v>
      </c>
      <c r="B1438" s="11">
        <v>169</v>
      </c>
      <c r="G1438" s="11" t="s">
        <v>8221</v>
      </c>
      <c r="H1438" s="11">
        <v>3</v>
      </c>
    </row>
    <row r="1439" spans="1:8" x14ac:dyDescent="0.35">
      <c r="A1439" s="11" t="s">
        <v>8219</v>
      </c>
      <c r="B1439" s="11">
        <v>33</v>
      </c>
      <c r="G1439" s="11" t="s">
        <v>8221</v>
      </c>
      <c r="H1439" s="11">
        <v>2</v>
      </c>
    </row>
    <row r="1440" spans="1:8" x14ac:dyDescent="0.35">
      <c r="A1440" s="11" t="s">
        <v>8219</v>
      </c>
      <c r="B1440" s="11">
        <v>102</v>
      </c>
      <c r="G1440" s="11" t="s">
        <v>8221</v>
      </c>
      <c r="H1440" s="11">
        <v>197</v>
      </c>
    </row>
    <row r="1441" spans="1:8" x14ac:dyDescent="0.35">
      <c r="A1441" s="11" t="s">
        <v>8219</v>
      </c>
      <c r="B1441" s="11">
        <v>104</v>
      </c>
      <c r="G1441" s="11" t="s">
        <v>8221</v>
      </c>
      <c r="H1441" s="11">
        <v>0</v>
      </c>
    </row>
    <row r="1442" spans="1:8" x14ac:dyDescent="0.35">
      <c r="A1442" s="11" t="s">
        <v>8219</v>
      </c>
      <c r="B1442" s="11">
        <v>20</v>
      </c>
      <c r="G1442" s="11" t="s">
        <v>8221</v>
      </c>
      <c r="H1442" s="11">
        <v>1</v>
      </c>
    </row>
    <row r="1443" spans="1:8" x14ac:dyDescent="0.35">
      <c r="A1443" s="11" t="s">
        <v>8219</v>
      </c>
      <c r="B1443" s="11">
        <v>35</v>
      </c>
      <c r="G1443" s="11" t="s">
        <v>8221</v>
      </c>
      <c r="H1443" s="11">
        <v>4</v>
      </c>
    </row>
    <row r="1444" spans="1:8" x14ac:dyDescent="0.35">
      <c r="A1444" s="11" t="s">
        <v>8219</v>
      </c>
      <c r="B1444" s="11">
        <v>94</v>
      </c>
      <c r="G1444" s="11" t="s">
        <v>8221</v>
      </c>
      <c r="H1444" s="11">
        <v>0</v>
      </c>
    </row>
    <row r="1445" spans="1:8" x14ac:dyDescent="0.35">
      <c r="A1445" s="11" t="s">
        <v>8219</v>
      </c>
      <c r="B1445" s="11">
        <v>14</v>
      </c>
      <c r="G1445" s="11" t="s">
        <v>8221</v>
      </c>
      <c r="H1445" s="11">
        <v>7</v>
      </c>
    </row>
    <row r="1446" spans="1:8" x14ac:dyDescent="0.35">
      <c r="A1446" s="11" t="s">
        <v>8219</v>
      </c>
      <c r="B1446" s="11">
        <v>15</v>
      </c>
      <c r="G1446" s="11" t="s">
        <v>8221</v>
      </c>
      <c r="H1446" s="11">
        <v>11</v>
      </c>
    </row>
    <row r="1447" spans="1:8" x14ac:dyDescent="0.35">
      <c r="A1447" s="11" t="s">
        <v>8219</v>
      </c>
      <c r="B1447" s="11">
        <v>51</v>
      </c>
      <c r="G1447" s="11" t="s">
        <v>8221</v>
      </c>
      <c r="H1447" s="11">
        <v>0</v>
      </c>
    </row>
    <row r="1448" spans="1:8" x14ac:dyDescent="0.35">
      <c r="A1448" s="11" t="s">
        <v>8219</v>
      </c>
      <c r="B1448" s="11">
        <v>19</v>
      </c>
      <c r="G1448" s="11" t="s">
        <v>8221</v>
      </c>
      <c r="H1448" s="11">
        <v>6</v>
      </c>
    </row>
    <row r="1449" spans="1:8" x14ac:dyDescent="0.35">
      <c r="A1449" s="11" t="s">
        <v>8219</v>
      </c>
      <c r="B1449" s="11">
        <v>23</v>
      </c>
      <c r="G1449" s="11" t="s">
        <v>8221</v>
      </c>
      <c r="H1449" s="11">
        <v>0</v>
      </c>
    </row>
    <row r="1450" spans="1:8" x14ac:dyDescent="0.35">
      <c r="A1450" s="11" t="s">
        <v>8219</v>
      </c>
      <c r="B1450" s="11">
        <v>97</v>
      </c>
      <c r="G1450" s="11" t="s">
        <v>8221</v>
      </c>
      <c r="H1450" s="11">
        <v>7</v>
      </c>
    </row>
    <row r="1451" spans="1:8" x14ac:dyDescent="0.35">
      <c r="A1451" s="11" t="s">
        <v>8219</v>
      </c>
      <c r="B1451" s="11">
        <v>76</v>
      </c>
      <c r="G1451" s="11" t="s">
        <v>8221</v>
      </c>
      <c r="H1451" s="11">
        <v>94</v>
      </c>
    </row>
    <row r="1452" spans="1:8" x14ac:dyDescent="0.35">
      <c r="A1452" s="11" t="s">
        <v>8219</v>
      </c>
      <c r="B1452" s="11">
        <v>11</v>
      </c>
      <c r="G1452" s="11" t="s">
        <v>8221</v>
      </c>
      <c r="H1452" s="11">
        <v>2</v>
      </c>
    </row>
    <row r="1453" spans="1:8" x14ac:dyDescent="0.35">
      <c r="A1453" s="11" t="s">
        <v>8219</v>
      </c>
      <c r="B1453" s="11">
        <v>52</v>
      </c>
      <c r="G1453" s="11" t="s">
        <v>8221</v>
      </c>
      <c r="H1453" s="11">
        <v>25</v>
      </c>
    </row>
    <row r="1454" spans="1:8" x14ac:dyDescent="0.35">
      <c r="A1454" s="11" t="s">
        <v>8219</v>
      </c>
      <c r="B1454" s="11">
        <v>95</v>
      </c>
      <c r="G1454" s="11" t="s">
        <v>8221</v>
      </c>
      <c r="H1454" s="11">
        <v>17</v>
      </c>
    </row>
    <row r="1455" spans="1:8" x14ac:dyDescent="0.35">
      <c r="A1455" s="11" t="s">
        <v>8219</v>
      </c>
      <c r="B1455" s="11">
        <v>35</v>
      </c>
      <c r="G1455" s="11" t="s">
        <v>8221</v>
      </c>
      <c r="H1455" s="11">
        <v>2</v>
      </c>
    </row>
    <row r="1456" spans="1:8" x14ac:dyDescent="0.35">
      <c r="A1456" s="11" t="s">
        <v>8219</v>
      </c>
      <c r="B1456" s="11">
        <v>21</v>
      </c>
      <c r="G1456" s="11" t="s">
        <v>8221</v>
      </c>
      <c r="H1456" s="11">
        <v>4</v>
      </c>
    </row>
    <row r="1457" spans="1:8" x14ac:dyDescent="0.35">
      <c r="A1457" s="11" t="s">
        <v>8219</v>
      </c>
      <c r="B1457" s="11">
        <v>93</v>
      </c>
      <c r="G1457" s="11" t="s">
        <v>8221</v>
      </c>
      <c r="H1457" s="11">
        <v>5</v>
      </c>
    </row>
    <row r="1458" spans="1:8" x14ac:dyDescent="0.35">
      <c r="A1458" s="11" t="s">
        <v>8219</v>
      </c>
      <c r="B1458" s="11">
        <v>11</v>
      </c>
      <c r="G1458" s="11" t="s">
        <v>8221</v>
      </c>
      <c r="H1458" s="11">
        <v>2</v>
      </c>
    </row>
    <row r="1459" spans="1:8" x14ac:dyDescent="0.35">
      <c r="A1459" s="11" t="s">
        <v>8219</v>
      </c>
      <c r="B1459" s="11">
        <v>21</v>
      </c>
      <c r="G1459" s="11" t="s">
        <v>8221</v>
      </c>
      <c r="H1459" s="11">
        <v>2</v>
      </c>
    </row>
    <row r="1460" spans="1:8" x14ac:dyDescent="0.35">
      <c r="A1460" s="11" t="s">
        <v>8219</v>
      </c>
      <c r="B1460" s="11">
        <v>54</v>
      </c>
      <c r="G1460" s="11" t="s">
        <v>8221</v>
      </c>
      <c r="H1460" s="11">
        <v>3</v>
      </c>
    </row>
    <row r="1461" spans="1:8" x14ac:dyDescent="0.35">
      <c r="A1461" s="11" t="s">
        <v>8219</v>
      </c>
      <c r="B1461" s="11">
        <v>31</v>
      </c>
      <c r="G1461" s="11" t="s">
        <v>8221</v>
      </c>
      <c r="H1461" s="11">
        <v>0</v>
      </c>
    </row>
    <row r="1462" spans="1:8" x14ac:dyDescent="0.35">
      <c r="A1462" s="11" t="s">
        <v>8219</v>
      </c>
      <c r="B1462" s="11">
        <v>132</v>
      </c>
      <c r="G1462" s="11" t="s">
        <v>8221</v>
      </c>
      <c r="H1462" s="11">
        <v>4</v>
      </c>
    </row>
    <row r="1463" spans="1:8" x14ac:dyDescent="0.35">
      <c r="A1463" s="11" t="s">
        <v>8219</v>
      </c>
      <c r="B1463" s="11">
        <v>3</v>
      </c>
      <c r="G1463" s="11" t="s">
        <v>8221</v>
      </c>
      <c r="H1463" s="11">
        <v>1</v>
      </c>
    </row>
    <row r="1464" spans="1:8" x14ac:dyDescent="0.35">
      <c r="A1464" s="11" t="s">
        <v>8219</v>
      </c>
      <c r="B1464" s="11">
        <v>6</v>
      </c>
      <c r="G1464" s="11" t="s">
        <v>8221</v>
      </c>
      <c r="H1464" s="11">
        <v>12</v>
      </c>
    </row>
    <row r="1465" spans="1:8" x14ac:dyDescent="0.35">
      <c r="A1465" s="11" t="s">
        <v>8219</v>
      </c>
      <c r="B1465" s="11">
        <v>10</v>
      </c>
      <c r="G1465" s="11" t="s">
        <v>8221</v>
      </c>
      <c r="H1465" s="11">
        <v>4</v>
      </c>
    </row>
    <row r="1466" spans="1:8" x14ac:dyDescent="0.35">
      <c r="A1466" s="11" t="s">
        <v>8219</v>
      </c>
      <c r="B1466" s="11">
        <v>147</v>
      </c>
      <c r="G1466" s="11" t="s">
        <v>8221</v>
      </c>
      <c r="H1466" s="11">
        <v>91</v>
      </c>
    </row>
    <row r="1467" spans="1:8" x14ac:dyDescent="0.35">
      <c r="A1467" s="11" t="s">
        <v>8219</v>
      </c>
      <c r="B1467" s="11">
        <v>199</v>
      </c>
      <c r="G1467" s="11" t="s">
        <v>8221</v>
      </c>
      <c r="H1467" s="11">
        <v>1</v>
      </c>
    </row>
    <row r="1468" spans="1:8" x14ac:dyDescent="0.35">
      <c r="A1468" s="11" t="s">
        <v>8219</v>
      </c>
      <c r="B1468" s="11">
        <v>50</v>
      </c>
      <c r="G1468" s="11" t="s">
        <v>8221</v>
      </c>
      <c r="H1468" s="11">
        <v>1</v>
      </c>
    </row>
    <row r="1469" spans="1:8" x14ac:dyDescent="0.35">
      <c r="A1469" s="11" t="s">
        <v>8219</v>
      </c>
      <c r="B1469" s="11">
        <v>21</v>
      </c>
      <c r="G1469" s="11" t="s">
        <v>8221</v>
      </c>
      <c r="H1469" s="11">
        <v>0</v>
      </c>
    </row>
    <row r="1470" spans="1:8" x14ac:dyDescent="0.35">
      <c r="A1470" s="11" t="s">
        <v>8219</v>
      </c>
      <c r="B1470" s="11">
        <v>24</v>
      </c>
      <c r="G1470" s="11" t="s">
        <v>8221</v>
      </c>
      <c r="H1470" s="11">
        <v>13</v>
      </c>
    </row>
    <row r="1471" spans="1:8" x14ac:dyDescent="0.35">
      <c r="A1471" s="11" t="s">
        <v>8219</v>
      </c>
      <c r="B1471" s="11">
        <v>32</v>
      </c>
      <c r="G1471" s="11" t="s">
        <v>8221</v>
      </c>
      <c r="H1471" s="11">
        <v>2</v>
      </c>
    </row>
    <row r="1472" spans="1:8" x14ac:dyDescent="0.35">
      <c r="A1472" s="11" t="s">
        <v>8219</v>
      </c>
      <c r="B1472" s="11">
        <v>62</v>
      </c>
      <c r="G1472" s="11" t="s">
        <v>8221</v>
      </c>
      <c r="H1472" s="11">
        <v>0</v>
      </c>
    </row>
    <row r="1473" spans="1:8" x14ac:dyDescent="0.35">
      <c r="A1473" s="11" t="s">
        <v>8219</v>
      </c>
      <c r="B1473" s="11">
        <v>9</v>
      </c>
      <c r="G1473" s="11" t="s">
        <v>8221</v>
      </c>
      <c r="H1473" s="11">
        <v>21</v>
      </c>
    </row>
    <row r="1474" spans="1:8" x14ac:dyDescent="0.35">
      <c r="A1474" s="11" t="s">
        <v>8219</v>
      </c>
      <c r="B1474" s="11">
        <v>38</v>
      </c>
      <c r="G1474" s="11" t="s">
        <v>8221</v>
      </c>
      <c r="H1474" s="11">
        <v>9</v>
      </c>
    </row>
    <row r="1475" spans="1:8" x14ac:dyDescent="0.35">
      <c r="A1475" s="11" t="s">
        <v>8219</v>
      </c>
      <c r="B1475" s="11">
        <v>54</v>
      </c>
      <c r="G1475" s="11" t="s">
        <v>8221</v>
      </c>
      <c r="H1475" s="11">
        <v>6</v>
      </c>
    </row>
    <row r="1476" spans="1:8" x14ac:dyDescent="0.35">
      <c r="A1476" s="11" t="s">
        <v>8219</v>
      </c>
      <c r="B1476" s="11">
        <v>37</v>
      </c>
      <c r="G1476" s="11" t="s">
        <v>8221</v>
      </c>
      <c r="H1476" s="11">
        <v>4</v>
      </c>
    </row>
    <row r="1477" spans="1:8" x14ac:dyDescent="0.35">
      <c r="A1477" s="11" t="s">
        <v>8219</v>
      </c>
      <c r="B1477" s="11">
        <v>39</v>
      </c>
      <c r="G1477" s="11" t="s">
        <v>8221</v>
      </c>
      <c r="H1477" s="11">
        <v>7</v>
      </c>
    </row>
    <row r="1478" spans="1:8" x14ac:dyDescent="0.35">
      <c r="A1478" s="11" t="s">
        <v>8219</v>
      </c>
      <c r="B1478" s="11">
        <v>34</v>
      </c>
      <c r="G1478" s="11" t="s">
        <v>8221</v>
      </c>
      <c r="H1478" s="11">
        <v>5</v>
      </c>
    </row>
    <row r="1479" spans="1:8" x14ac:dyDescent="0.35">
      <c r="A1479" s="11" t="s">
        <v>8219</v>
      </c>
      <c r="B1479" s="11">
        <v>55</v>
      </c>
      <c r="G1479" s="11" t="s">
        <v>8221</v>
      </c>
      <c r="H1479" s="11">
        <v>0</v>
      </c>
    </row>
    <row r="1480" spans="1:8" x14ac:dyDescent="0.35">
      <c r="A1480" s="11" t="s">
        <v>8219</v>
      </c>
      <c r="B1480" s="11">
        <v>32</v>
      </c>
      <c r="G1480" s="11" t="s">
        <v>8221</v>
      </c>
      <c r="H1480" s="11">
        <v>3</v>
      </c>
    </row>
    <row r="1481" spans="1:8" x14ac:dyDescent="0.35">
      <c r="A1481" s="11" t="s">
        <v>8219</v>
      </c>
      <c r="B1481" s="11">
        <v>25</v>
      </c>
      <c r="G1481" s="11" t="s">
        <v>8221</v>
      </c>
      <c r="H1481" s="11">
        <v>9</v>
      </c>
    </row>
    <row r="1482" spans="1:8" x14ac:dyDescent="0.35">
      <c r="A1482" s="11" t="s">
        <v>8219</v>
      </c>
      <c r="B1482" s="11">
        <v>33</v>
      </c>
      <c r="G1482" s="11" t="s">
        <v>8221</v>
      </c>
      <c r="H1482" s="11">
        <v>6</v>
      </c>
    </row>
    <row r="1483" spans="1:8" x14ac:dyDescent="0.35">
      <c r="A1483" s="11" t="s">
        <v>8219</v>
      </c>
      <c r="B1483" s="11">
        <v>108</v>
      </c>
      <c r="G1483" s="11" t="s">
        <v>8221</v>
      </c>
      <c r="H1483" s="11">
        <v>4</v>
      </c>
    </row>
    <row r="1484" spans="1:8" x14ac:dyDescent="0.35">
      <c r="A1484" s="11" t="s">
        <v>8219</v>
      </c>
      <c r="B1484" s="11">
        <v>20</v>
      </c>
      <c r="G1484" s="11" t="s">
        <v>8221</v>
      </c>
      <c r="H1484" s="11">
        <v>1</v>
      </c>
    </row>
    <row r="1485" spans="1:8" x14ac:dyDescent="0.35">
      <c r="A1485" s="11" t="s">
        <v>8219</v>
      </c>
      <c r="B1485" s="11">
        <v>98</v>
      </c>
      <c r="G1485" s="11" t="s">
        <v>8221</v>
      </c>
      <c r="H1485" s="11">
        <v>17</v>
      </c>
    </row>
    <row r="1486" spans="1:8" x14ac:dyDescent="0.35">
      <c r="A1486" s="11" t="s">
        <v>8219</v>
      </c>
      <c r="B1486" s="11">
        <v>196</v>
      </c>
      <c r="G1486" s="11" t="s">
        <v>8221</v>
      </c>
      <c r="H1486" s="11">
        <v>1</v>
      </c>
    </row>
    <row r="1487" spans="1:8" x14ac:dyDescent="0.35">
      <c r="A1487" s="11" t="s">
        <v>8219</v>
      </c>
      <c r="B1487" s="11">
        <v>39</v>
      </c>
      <c r="G1487" s="11" t="s">
        <v>8221</v>
      </c>
      <c r="H1487" s="11">
        <v>13</v>
      </c>
    </row>
    <row r="1488" spans="1:8" x14ac:dyDescent="0.35">
      <c r="A1488" s="11" t="s">
        <v>8219</v>
      </c>
      <c r="B1488" s="11">
        <v>128</v>
      </c>
      <c r="G1488" s="11" t="s">
        <v>8221</v>
      </c>
      <c r="H1488" s="11">
        <v>6</v>
      </c>
    </row>
    <row r="1489" spans="1:8" x14ac:dyDescent="0.35">
      <c r="A1489" s="11" t="s">
        <v>8219</v>
      </c>
      <c r="B1489" s="11">
        <v>71</v>
      </c>
      <c r="G1489" s="11" t="s">
        <v>8221</v>
      </c>
      <c r="H1489" s="11">
        <v>0</v>
      </c>
    </row>
    <row r="1490" spans="1:8" x14ac:dyDescent="0.35">
      <c r="A1490" s="11" t="s">
        <v>8219</v>
      </c>
      <c r="B1490" s="11">
        <v>47</v>
      </c>
      <c r="G1490" s="11" t="s">
        <v>8221</v>
      </c>
      <c r="H1490" s="11">
        <v>2</v>
      </c>
    </row>
    <row r="1491" spans="1:8" x14ac:dyDescent="0.35">
      <c r="A1491" s="11" t="s">
        <v>8219</v>
      </c>
      <c r="B1491" s="11">
        <v>17</v>
      </c>
      <c r="G1491" s="11" t="s">
        <v>8221</v>
      </c>
      <c r="H1491" s="11">
        <v>2</v>
      </c>
    </row>
    <row r="1492" spans="1:8" x14ac:dyDescent="0.35">
      <c r="A1492" s="11" t="s">
        <v>8219</v>
      </c>
      <c r="B1492" s="11">
        <v>91</v>
      </c>
      <c r="G1492" s="11" t="s">
        <v>8221</v>
      </c>
      <c r="H1492" s="11">
        <v>21</v>
      </c>
    </row>
    <row r="1493" spans="1:8" x14ac:dyDescent="0.35">
      <c r="A1493" s="11" t="s">
        <v>8219</v>
      </c>
      <c r="B1493" s="11">
        <v>43</v>
      </c>
      <c r="G1493" s="11" t="s">
        <v>8221</v>
      </c>
      <c r="H1493" s="11">
        <v>13</v>
      </c>
    </row>
    <row r="1494" spans="1:8" x14ac:dyDescent="0.35">
      <c r="A1494" s="11" t="s">
        <v>8219</v>
      </c>
      <c r="B1494" s="11">
        <v>17</v>
      </c>
      <c r="G1494" s="11" t="s">
        <v>8221</v>
      </c>
      <c r="H1494" s="11">
        <v>0</v>
      </c>
    </row>
    <row r="1495" spans="1:8" x14ac:dyDescent="0.35">
      <c r="A1495" s="11" t="s">
        <v>8219</v>
      </c>
      <c r="B1495" s="11">
        <v>33</v>
      </c>
      <c r="G1495" s="11" t="s">
        <v>8221</v>
      </c>
      <c r="H1495" s="11">
        <v>6</v>
      </c>
    </row>
    <row r="1496" spans="1:8" x14ac:dyDescent="0.35">
      <c r="A1496" s="11" t="s">
        <v>8219</v>
      </c>
      <c r="B1496" s="11">
        <v>87</v>
      </c>
      <c r="G1496" s="11" t="s">
        <v>8221</v>
      </c>
      <c r="H1496" s="11">
        <v>0</v>
      </c>
    </row>
    <row r="1497" spans="1:8" x14ac:dyDescent="0.35">
      <c r="A1497" s="11" t="s">
        <v>8219</v>
      </c>
      <c r="B1497" s="11">
        <v>113</v>
      </c>
      <c r="G1497" s="11" t="s">
        <v>8221</v>
      </c>
      <c r="H1497" s="11">
        <v>1</v>
      </c>
    </row>
    <row r="1498" spans="1:8" x14ac:dyDescent="0.35">
      <c r="A1498" s="11" t="s">
        <v>8219</v>
      </c>
      <c r="B1498" s="11">
        <v>14</v>
      </c>
      <c r="G1498" s="11" t="s">
        <v>8221</v>
      </c>
      <c r="H1498" s="11">
        <v>0</v>
      </c>
    </row>
    <row r="1499" spans="1:8" x14ac:dyDescent="0.35">
      <c r="A1499" s="11" t="s">
        <v>8219</v>
      </c>
      <c r="B1499" s="11">
        <v>30</v>
      </c>
      <c r="G1499" s="11" t="s">
        <v>8221</v>
      </c>
      <c r="H1499" s="11">
        <v>12</v>
      </c>
    </row>
    <row r="1500" spans="1:8" x14ac:dyDescent="0.35">
      <c r="A1500" s="11" t="s">
        <v>8219</v>
      </c>
      <c r="B1500" s="11">
        <v>16</v>
      </c>
      <c r="G1500" s="11" t="s">
        <v>8221</v>
      </c>
      <c r="H1500" s="11">
        <v>2</v>
      </c>
    </row>
    <row r="1501" spans="1:8" x14ac:dyDescent="0.35">
      <c r="A1501" s="11" t="s">
        <v>8219</v>
      </c>
      <c r="B1501" s="11">
        <v>46</v>
      </c>
      <c r="G1501" s="11" t="s">
        <v>8221</v>
      </c>
      <c r="H1501" s="11">
        <v>6</v>
      </c>
    </row>
    <row r="1502" spans="1:8" x14ac:dyDescent="0.35">
      <c r="A1502" s="11" t="s">
        <v>8219</v>
      </c>
      <c r="B1502" s="11">
        <v>24</v>
      </c>
      <c r="G1502" s="11" t="s">
        <v>8221</v>
      </c>
      <c r="H1502" s="11">
        <v>1</v>
      </c>
    </row>
    <row r="1503" spans="1:8" x14ac:dyDescent="0.35">
      <c r="A1503" s="11" t="s">
        <v>8219</v>
      </c>
      <c r="B1503" s="11">
        <v>97</v>
      </c>
      <c r="G1503" s="11" t="s">
        <v>8221</v>
      </c>
      <c r="H1503" s="11">
        <v>1</v>
      </c>
    </row>
    <row r="1504" spans="1:8" x14ac:dyDescent="0.35">
      <c r="A1504" s="11" t="s">
        <v>8219</v>
      </c>
      <c r="B1504" s="11">
        <v>59</v>
      </c>
      <c r="G1504" s="11" t="s">
        <v>8221</v>
      </c>
      <c r="H1504" s="11">
        <v>5</v>
      </c>
    </row>
    <row r="1505" spans="1:8" x14ac:dyDescent="0.35">
      <c r="A1505" s="11" t="s">
        <v>8219</v>
      </c>
      <c r="B1505" s="11">
        <v>1095</v>
      </c>
      <c r="G1505" s="11" t="s">
        <v>8221</v>
      </c>
      <c r="H1505" s="11">
        <v>0</v>
      </c>
    </row>
    <row r="1506" spans="1:8" x14ac:dyDescent="0.35">
      <c r="A1506" s="11" t="s">
        <v>8219</v>
      </c>
      <c r="B1506" s="11">
        <v>218</v>
      </c>
      <c r="G1506" s="11" t="s">
        <v>8221</v>
      </c>
      <c r="H1506" s="11">
        <v>3</v>
      </c>
    </row>
    <row r="1507" spans="1:8" x14ac:dyDescent="0.35">
      <c r="A1507" s="11" t="s">
        <v>8219</v>
      </c>
      <c r="B1507" s="11">
        <v>111</v>
      </c>
      <c r="G1507" s="11" t="s">
        <v>8221</v>
      </c>
      <c r="H1507" s="11">
        <v>8</v>
      </c>
    </row>
    <row r="1508" spans="1:8" x14ac:dyDescent="0.35">
      <c r="A1508" s="11" t="s">
        <v>8219</v>
      </c>
      <c r="B1508" s="11">
        <v>56</v>
      </c>
      <c r="G1508" s="11" t="s">
        <v>8221</v>
      </c>
      <c r="H1508" s="11">
        <v>3</v>
      </c>
    </row>
    <row r="1509" spans="1:8" x14ac:dyDescent="0.35">
      <c r="A1509" s="11" t="s">
        <v>8219</v>
      </c>
      <c r="B1509" s="11">
        <v>265</v>
      </c>
      <c r="G1509" s="11" t="s">
        <v>8221</v>
      </c>
      <c r="H1509" s="11">
        <v>8</v>
      </c>
    </row>
    <row r="1510" spans="1:8" x14ac:dyDescent="0.35">
      <c r="A1510" s="11" t="s">
        <v>8219</v>
      </c>
      <c r="B1510" s="11">
        <v>28</v>
      </c>
      <c r="G1510" s="11" t="s">
        <v>8221</v>
      </c>
      <c r="H1510" s="11">
        <v>1</v>
      </c>
    </row>
    <row r="1511" spans="1:8" x14ac:dyDescent="0.35">
      <c r="A1511" s="11" t="s">
        <v>8219</v>
      </c>
      <c r="B1511" s="11">
        <v>364</v>
      </c>
      <c r="G1511" s="11" t="s">
        <v>8221</v>
      </c>
      <c r="H1511" s="11">
        <v>4</v>
      </c>
    </row>
    <row r="1512" spans="1:8" x14ac:dyDescent="0.35">
      <c r="A1512" s="11" t="s">
        <v>8219</v>
      </c>
      <c r="B1512" s="11">
        <v>27</v>
      </c>
      <c r="G1512" s="11" t="s">
        <v>8221</v>
      </c>
      <c r="H1512" s="11">
        <v>8</v>
      </c>
    </row>
    <row r="1513" spans="1:8" x14ac:dyDescent="0.35">
      <c r="A1513" s="11" t="s">
        <v>8219</v>
      </c>
      <c r="B1513" s="11">
        <v>93</v>
      </c>
      <c r="G1513" s="11" t="s">
        <v>8221</v>
      </c>
      <c r="H1513" s="11">
        <v>1</v>
      </c>
    </row>
    <row r="1514" spans="1:8" x14ac:dyDescent="0.35">
      <c r="A1514" s="11" t="s">
        <v>8219</v>
      </c>
      <c r="B1514" s="11">
        <v>64</v>
      </c>
      <c r="G1514" s="11" t="s">
        <v>8221</v>
      </c>
      <c r="H1514" s="11">
        <v>5</v>
      </c>
    </row>
    <row r="1515" spans="1:8" x14ac:dyDescent="0.35">
      <c r="A1515" s="11" t="s">
        <v>8219</v>
      </c>
      <c r="B1515" s="11">
        <v>22</v>
      </c>
      <c r="G1515" s="11" t="s">
        <v>8221</v>
      </c>
      <c r="H1515" s="11">
        <v>0</v>
      </c>
    </row>
    <row r="1516" spans="1:8" x14ac:dyDescent="0.35">
      <c r="A1516" s="11" t="s">
        <v>8219</v>
      </c>
      <c r="B1516" s="11">
        <v>59</v>
      </c>
      <c r="G1516" s="11" t="s">
        <v>8221</v>
      </c>
      <c r="H1516" s="11">
        <v>0</v>
      </c>
    </row>
    <row r="1517" spans="1:8" x14ac:dyDescent="0.35">
      <c r="A1517" s="11" t="s">
        <v>8219</v>
      </c>
      <c r="B1517" s="11">
        <v>249</v>
      </c>
      <c r="G1517" s="11" t="s">
        <v>8221</v>
      </c>
      <c r="H1517" s="11">
        <v>1</v>
      </c>
    </row>
    <row r="1518" spans="1:8" x14ac:dyDescent="0.35">
      <c r="A1518" s="11" t="s">
        <v>8219</v>
      </c>
      <c r="B1518" s="11">
        <v>392</v>
      </c>
      <c r="G1518" s="11" t="s">
        <v>8221</v>
      </c>
      <c r="H1518" s="11">
        <v>0</v>
      </c>
    </row>
    <row r="1519" spans="1:8" x14ac:dyDescent="0.35">
      <c r="A1519" s="11" t="s">
        <v>8219</v>
      </c>
      <c r="B1519" s="11">
        <v>115</v>
      </c>
      <c r="G1519" s="11" t="s">
        <v>8221</v>
      </c>
      <c r="H1519" s="11">
        <v>0</v>
      </c>
    </row>
    <row r="1520" spans="1:8" x14ac:dyDescent="0.35">
      <c r="A1520" s="11" t="s">
        <v>8219</v>
      </c>
      <c r="B1520" s="11">
        <v>433</v>
      </c>
      <c r="G1520" s="11" t="s">
        <v>8221</v>
      </c>
      <c r="H1520" s="11">
        <v>6</v>
      </c>
    </row>
    <row r="1521" spans="1:8" x14ac:dyDescent="0.35">
      <c r="A1521" s="11" t="s">
        <v>8219</v>
      </c>
      <c r="B1521" s="11">
        <v>20</v>
      </c>
      <c r="G1521" s="11" t="s">
        <v>8221</v>
      </c>
      <c r="H1521" s="11">
        <v>6</v>
      </c>
    </row>
    <row r="1522" spans="1:8" x14ac:dyDescent="0.35">
      <c r="A1522" s="11" t="s">
        <v>8219</v>
      </c>
      <c r="B1522" s="11">
        <v>8</v>
      </c>
      <c r="G1522" s="11" t="s">
        <v>8221</v>
      </c>
      <c r="H1522" s="11">
        <v>14</v>
      </c>
    </row>
    <row r="1523" spans="1:8" x14ac:dyDescent="0.35">
      <c r="A1523" s="11" t="s">
        <v>8219</v>
      </c>
      <c r="B1523" s="11">
        <v>175</v>
      </c>
      <c r="G1523" s="11" t="s">
        <v>8221</v>
      </c>
      <c r="H1523" s="11">
        <v>6</v>
      </c>
    </row>
    <row r="1524" spans="1:8" x14ac:dyDescent="0.35">
      <c r="A1524" s="11" t="s">
        <v>8219</v>
      </c>
      <c r="B1524" s="11">
        <v>104</v>
      </c>
      <c r="G1524" s="11" t="s">
        <v>8221</v>
      </c>
      <c r="H1524" s="11">
        <v>33</v>
      </c>
    </row>
    <row r="1525" spans="1:8" x14ac:dyDescent="0.35">
      <c r="A1525" s="11" t="s">
        <v>8219</v>
      </c>
      <c r="B1525" s="11">
        <v>17</v>
      </c>
      <c r="G1525" s="11" t="s">
        <v>8221</v>
      </c>
      <c r="H1525" s="11">
        <v>4</v>
      </c>
    </row>
    <row r="1526" spans="1:8" x14ac:dyDescent="0.35">
      <c r="A1526" s="11" t="s">
        <v>8219</v>
      </c>
      <c r="B1526" s="11">
        <v>277</v>
      </c>
      <c r="G1526" s="11" t="s">
        <v>8221</v>
      </c>
      <c r="H1526" s="11">
        <v>1</v>
      </c>
    </row>
    <row r="1527" spans="1:8" x14ac:dyDescent="0.35">
      <c r="A1527" s="11" t="s">
        <v>8219</v>
      </c>
      <c r="B1527" s="11">
        <v>118</v>
      </c>
      <c r="G1527" s="11" t="s">
        <v>8221</v>
      </c>
      <c r="H1527" s="11">
        <v>0</v>
      </c>
    </row>
    <row r="1528" spans="1:8" x14ac:dyDescent="0.35">
      <c r="A1528" s="11" t="s">
        <v>8219</v>
      </c>
      <c r="B1528" s="11">
        <v>97</v>
      </c>
      <c r="G1528" s="11" t="s">
        <v>8221</v>
      </c>
      <c r="H1528" s="11">
        <v>6</v>
      </c>
    </row>
    <row r="1529" spans="1:8" x14ac:dyDescent="0.35">
      <c r="A1529" s="11" t="s">
        <v>8219</v>
      </c>
      <c r="B1529" s="11">
        <v>20</v>
      </c>
      <c r="G1529" s="11" t="s">
        <v>8221</v>
      </c>
      <c r="H1529" s="11">
        <v>6</v>
      </c>
    </row>
    <row r="1530" spans="1:8" x14ac:dyDescent="0.35">
      <c r="A1530" s="11" t="s">
        <v>8219</v>
      </c>
      <c r="B1530" s="11">
        <v>26</v>
      </c>
      <c r="G1530" s="11" t="s">
        <v>8221</v>
      </c>
      <c r="H1530" s="11">
        <v>1</v>
      </c>
    </row>
    <row r="1531" spans="1:8" x14ac:dyDescent="0.35">
      <c r="A1531" s="11" t="s">
        <v>8219</v>
      </c>
      <c r="B1531" s="11">
        <v>128</v>
      </c>
      <c r="G1531" s="11" t="s">
        <v>8221</v>
      </c>
      <c r="H1531" s="11">
        <v>3</v>
      </c>
    </row>
    <row r="1532" spans="1:8" x14ac:dyDescent="0.35">
      <c r="A1532" s="11" t="s">
        <v>8219</v>
      </c>
      <c r="B1532" s="11">
        <v>15</v>
      </c>
    </row>
    <row r="1533" spans="1:8" x14ac:dyDescent="0.35">
      <c r="A1533" s="11" t="s">
        <v>8219</v>
      </c>
      <c r="B1533" s="11">
        <v>25</v>
      </c>
    </row>
    <row r="1534" spans="1:8" x14ac:dyDescent="0.35">
      <c r="A1534" s="11" t="s">
        <v>8219</v>
      </c>
      <c r="B1534" s="11">
        <v>55</v>
      </c>
    </row>
    <row r="1535" spans="1:8" x14ac:dyDescent="0.35">
      <c r="A1535" s="11" t="s">
        <v>8219</v>
      </c>
      <c r="B1535" s="11">
        <v>107</v>
      </c>
    </row>
    <row r="1536" spans="1:8" x14ac:dyDescent="0.35">
      <c r="A1536" s="11" t="s">
        <v>8219</v>
      </c>
      <c r="B1536" s="11">
        <v>557</v>
      </c>
    </row>
    <row r="1537" spans="1:2" x14ac:dyDescent="0.35">
      <c r="A1537" s="11" t="s">
        <v>8219</v>
      </c>
      <c r="B1537" s="11">
        <v>40</v>
      </c>
    </row>
    <row r="1538" spans="1:2" x14ac:dyDescent="0.35">
      <c r="A1538" s="11" t="s">
        <v>8219</v>
      </c>
      <c r="B1538" s="11">
        <v>36</v>
      </c>
    </row>
    <row r="1539" spans="1:2" x14ac:dyDescent="0.35">
      <c r="A1539" s="11" t="s">
        <v>8219</v>
      </c>
      <c r="B1539" s="11">
        <v>159</v>
      </c>
    </row>
    <row r="1540" spans="1:2" x14ac:dyDescent="0.35">
      <c r="A1540" s="11" t="s">
        <v>8219</v>
      </c>
      <c r="B1540" s="11">
        <v>41</v>
      </c>
    </row>
    <row r="1541" spans="1:2" x14ac:dyDescent="0.35">
      <c r="A1541" s="11" t="s">
        <v>8219</v>
      </c>
      <c r="B1541" s="11">
        <v>226</v>
      </c>
    </row>
    <row r="1542" spans="1:2" x14ac:dyDescent="0.35">
      <c r="A1542" s="11" t="s">
        <v>8219</v>
      </c>
      <c r="B1542" s="11">
        <v>30</v>
      </c>
    </row>
    <row r="1543" spans="1:2" x14ac:dyDescent="0.35">
      <c r="A1543" s="11" t="s">
        <v>8219</v>
      </c>
      <c r="B1543" s="11">
        <v>103</v>
      </c>
    </row>
    <row r="1544" spans="1:2" x14ac:dyDescent="0.35">
      <c r="A1544" s="11" t="s">
        <v>8219</v>
      </c>
      <c r="B1544" s="11">
        <v>62</v>
      </c>
    </row>
    <row r="1545" spans="1:2" x14ac:dyDescent="0.35">
      <c r="A1545" s="11" t="s">
        <v>8219</v>
      </c>
      <c r="B1545" s="11">
        <v>6</v>
      </c>
    </row>
    <row r="1546" spans="1:2" x14ac:dyDescent="0.35">
      <c r="A1546" s="11" t="s">
        <v>8219</v>
      </c>
      <c r="B1546" s="11">
        <v>182</v>
      </c>
    </row>
    <row r="1547" spans="1:2" x14ac:dyDescent="0.35">
      <c r="A1547" s="11" t="s">
        <v>8219</v>
      </c>
      <c r="B1547" s="11">
        <v>145</v>
      </c>
    </row>
    <row r="1548" spans="1:2" x14ac:dyDescent="0.35">
      <c r="A1548" s="11" t="s">
        <v>8219</v>
      </c>
      <c r="B1548" s="11">
        <v>25</v>
      </c>
    </row>
    <row r="1549" spans="1:2" x14ac:dyDescent="0.35">
      <c r="A1549" s="11" t="s">
        <v>8219</v>
      </c>
      <c r="B1549" s="11">
        <v>320</v>
      </c>
    </row>
    <row r="1550" spans="1:2" x14ac:dyDescent="0.35">
      <c r="A1550" s="11" t="s">
        <v>8219</v>
      </c>
      <c r="B1550" s="11">
        <v>99</v>
      </c>
    </row>
    <row r="1551" spans="1:2" x14ac:dyDescent="0.35">
      <c r="A1551" s="11" t="s">
        <v>8219</v>
      </c>
      <c r="B1551" s="11">
        <v>348</v>
      </c>
    </row>
    <row r="1552" spans="1:2" x14ac:dyDescent="0.35">
      <c r="A1552" s="11" t="s">
        <v>8219</v>
      </c>
      <c r="B1552" s="11">
        <v>41</v>
      </c>
    </row>
    <row r="1553" spans="1:2" x14ac:dyDescent="0.35">
      <c r="A1553" s="11" t="s">
        <v>8219</v>
      </c>
      <c r="B1553" s="11">
        <v>29</v>
      </c>
    </row>
    <row r="1554" spans="1:2" x14ac:dyDescent="0.35">
      <c r="A1554" s="11" t="s">
        <v>8219</v>
      </c>
      <c r="B1554" s="11">
        <v>25</v>
      </c>
    </row>
    <row r="1555" spans="1:2" x14ac:dyDescent="0.35">
      <c r="A1555" s="11" t="s">
        <v>8219</v>
      </c>
      <c r="B1555" s="11">
        <v>23</v>
      </c>
    </row>
    <row r="1556" spans="1:2" x14ac:dyDescent="0.35">
      <c r="A1556" s="11" t="s">
        <v>8219</v>
      </c>
      <c r="B1556" s="11">
        <v>1260</v>
      </c>
    </row>
    <row r="1557" spans="1:2" x14ac:dyDescent="0.35">
      <c r="A1557" s="11" t="s">
        <v>8219</v>
      </c>
      <c r="B1557" s="11">
        <v>307</v>
      </c>
    </row>
    <row r="1558" spans="1:2" x14ac:dyDescent="0.35">
      <c r="A1558" s="11" t="s">
        <v>8219</v>
      </c>
      <c r="B1558" s="11">
        <v>329</v>
      </c>
    </row>
    <row r="1559" spans="1:2" x14ac:dyDescent="0.35">
      <c r="A1559" s="11" t="s">
        <v>8219</v>
      </c>
      <c r="B1559" s="11">
        <v>32</v>
      </c>
    </row>
    <row r="1560" spans="1:2" x14ac:dyDescent="0.35">
      <c r="A1560" s="11" t="s">
        <v>8219</v>
      </c>
      <c r="B1560" s="11">
        <v>27</v>
      </c>
    </row>
    <row r="1561" spans="1:2" x14ac:dyDescent="0.35">
      <c r="A1561" s="11" t="s">
        <v>8219</v>
      </c>
      <c r="B1561" s="11">
        <v>236</v>
      </c>
    </row>
    <row r="1562" spans="1:2" x14ac:dyDescent="0.35">
      <c r="A1562" s="11" t="s">
        <v>8219</v>
      </c>
      <c r="B1562" s="11">
        <v>42</v>
      </c>
    </row>
    <row r="1563" spans="1:2" x14ac:dyDescent="0.35">
      <c r="A1563" s="11" t="s">
        <v>8219</v>
      </c>
      <c r="B1563" s="11">
        <v>95</v>
      </c>
    </row>
    <row r="1564" spans="1:2" x14ac:dyDescent="0.35">
      <c r="A1564" s="11" t="s">
        <v>8219</v>
      </c>
      <c r="B1564" s="11">
        <v>37</v>
      </c>
    </row>
    <row r="1565" spans="1:2" x14ac:dyDescent="0.35">
      <c r="A1565" s="11" t="s">
        <v>8219</v>
      </c>
      <c r="B1565" s="11">
        <v>128</v>
      </c>
    </row>
    <row r="1566" spans="1:2" x14ac:dyDescent="0.35">
      <c r="A1566" s="11" t="s">
        <v>8219</v>
      </c>
      <c r="B1566" s="11">
        <v>156</v>
      </c>
    </row>
    <row r="1567" spans="1:2" x14ac:dyDescent="0.35">
      <c r="A1567" s="11" t="s">
        <v>8219</v>
      </c>
      <c r="B1567" s="11">
        <v>64</v>
      </c>
    </row>
    <row r="1568" spans="1:2" x14ac:dyDescent="0.35">
      <c r="A1568" s="11" t="s">
        <v>8219</v>
      </c>
      <c r="B1568" s="11">
        <v>58</v>
      </c>
    </row>
    <row r="1569" spans="1:2" x14ac:dyDescent="0.35">
      <c r="A1569" s="11" t="s">
        <v>8219</v>
      </c>
      <c r="B1569" s="11">
        <v>20</v>
      </c>
    </row>
    <row r="1570" spans="1:2" x14ac:dyDescent="0.35">
      <c r="A1570" s="11" t="s">
        <v>8219</v>
      </c>
      <c r="B1570" s="11">
        <v>47</v>
      </c>
    </row>
    <row r="1571" spans="1:2" x14ac:dyDescent="0.35">
      <c r="A1571" s="11" t="s">
        <v>8219</v>
      </c>
      <c r="B1571" s="11">
        <v>54</v>
      </c>
    </row>
    <row r="1572" spans="1:2" x14ac:dyDescent="0.35">
      <c r="A1572" s="11" t="s">
        <v>8219</v>
      </c>
      <c r="B1572" s="11">
        <v>9</v>
      </c>
    </row>
    <row r="1573" spans="1:2" x14ac:dyDescent="0.35">
      <c r="A1573" s="11" t="s">
        <v>8219</v>
      </c>
      <c r="B1573" s="11">
        <v>213</v>
      </c>
    </row>
    <row r="1574" spans="1:2" x14ac:dyDescent="0.35">
      <c r="A1574" s="11" t="s">
        <v>8219</v>
      </c>
      <c r="B1574" s="11">
        <v>57</v>
      </c>
    </row>
    <row r="1575" spans="1:2" x14ac:dyDescent="0.35">
      <c r="A1575" s="11" t="s">
        <v>8219</v>
      </c>
      <c r="B1575" s="11">
        <v>25</v>
      </c>
    </row>
    <row r="1576" spans="1:2" x14ac:dyDescent="0.35">
      <c r="A1576" s="11" t="s">
        <v>8219</v>
      </c>
      <c r="B1576" s="11">
        <v>104</v>
      </c>
    </row>
    <row r="1577" spans="1:2" x14ac:dyDescent="0.35">
      <c r="A1577" s="11" t="s">
        <v>8219</v>
      </c>
      <c r="B1577" s="11">
        <v>34</v>
      </c>
    </row>
    <row r="1578" spans="1:2" x14ac:dyDescent="0.35">
      <c r="A1578" s="11" t="s">
        <v>8219</v>
      </c>
      <c r="B1578" s="11">
        <v>67</v>
      </c>
    </row>
    <row r="1579" spans="1:2" x14ac:dyDescent="0.35">
      <c r="A1579" s="11" t="s">
        <v>8219</v>
      </c>
      <c r="B1579" s="11">
        <v>241</v>
      </c>
    </row>
    <row r="1580" spans="1:2" x14ac:dyDescent="0.35">
      <c r="A1580" s="11" t="s">
        <v>8219</v>
      </c>
      <c r="B1580" s="11">
        <v>123</v>
      </c>
    </row>
    <row r="1581" spans="1:2" x14ac:dyDescent="0.35">
      <c r="A1581" s="11" t="s">
        <v>8219</v>
      </c>
      <c r="B1581" s="11">
        <v>302</v>
      </c>
    </row>
    <row r="1582" spans="1:2" x14ac:dyDescent="0.35">
      <c r="A1582" s="11" t="s">
        <v>8219</v>
      </c>
      <c r="B1582" s="11">
        <v>89</v>
      </c>
    </row>
    <row r="1583" spans="1:2" x14ac:dyDescent="0.35">
      <c r="A1583" s="11" t="s">
        <v>8219</v>
      </c>
      <c r="B1583" s="11">
        <v>41</v>
      </c>
    </row>
    <row r="1584" spans="1:2" x14ac:dyDescent="0.35">
      <c r="A1584" s="11" t="s">
        <v>8219</v>
      </c>
      <c r="B1584" s="11">
        <v>69</v>
      </c>
    </row>
    <row r="1585" spans="1:2" x14ac:dyDescent="0.35">
      <c r="A1585" s="11" t="s">
        <v>8219</v>
      </c>
      <c r="B1585" s="11">
        <v>52</v>
      </c>
    </row>
    <row r="1586" spans="1:2" x14ac:dyDescent="0.35">
      <c r="A1586" s="11" t="s">
        <v>8219</v>
      </c>
      <c r="B1586" s="11">
        <v>57</v>
      </c>
    </row>
    <row r="1587" spans="1:2" x14ac:dyDescent="0.35">
      <c r="A1587" s="11" t="s">
        <v>8219</v>
      </c>
      <c r="B1587" s="11">
        <v>74</v>
      </c>
    </row>
    <row r="1588" spans="1:2" x14ac:dyDescent="0.35">
      <c r="A1588" s="11" t="s">
        <v>8219</v>
      </c>
      <c r="B1588" s="11">
        <v>63</v>
      </c>
    </row>
    <row r="1589" spans="1:2" x14ac:dyDescent="0.35">
      <c r="A1589" s="11" t="s">
        <v>8219</v>
      </c>
      <c r="B1589" s="11">
        <v>72</v>
      </c>
    </row>
    <row r="1590" spans="1:2" x14ac:dyDescent="0.35">
      <c r="A1590" s="11" t="s">
        <v>8219</v>
      </c>
      <c r="B1590" s="11">
        <v>71</v>
      </c>
    </row>
    <row r="1591" spans="1:2" x14ac:dyDescent="0.35">
      <c r="A1591" s="11" t="s">
        <v>8219</v>
      </c>
      <c r="B1591" s="11">
        <v>21</v>
      </c>
    </row>
    <row r="1592" spans="1:2" x14ac:dyDescent="0.35">
      <c r="A1592" s="11" t="s">
        <v>8219</v>
      </c>
      <c r="B1592" s="11">
        <v>930</v>
      </c>
    </row>
    <row r="1593" spans="1:2" x14ac:dyDescent="0.35">
      <c r="A1593" s="11" t="s">
        <v>8219</v>
      </c>
      <c r="B1593" s="11">
        <v>55</v>
      </c>
    </row>
    <row r="1594" spans="1:2" x14ac:dyDescent="0.35">
      <c r="A1594" s="11" t="s">
        <v>8219</v>
      </c>
      <c r="B1594" s="11">
        <v>61</v>
      </c>
    </row>
    <row r="1595" spans="1:2" x14ac:dyDescent="0.35">
      <c r="A1595" s="11" t="s">
        <v>8219</v>
      </c>
      <c r="B1595" s="11">
        <v>82</v>
      </c>
    </row>
    <row r="1596" spans="1:2" x14ac:dyDescent="0.35">
      <c r="A1596" s="11" t="s">
        <v>8219</v>
      </c>
      <c r="B1596" s="11">
        <v>71</v>
      </c>
    </row>
    <row r="1597" spans="1:2" x14ac:dyDescent="0.35">
      <c r="A1597" s="11" t="s">
        <v>8219</v>
      </c>
      <c r="B1597" s="11">
        <v>117</v>
      </c>
    </row>
    <row r="1598" spans="1:2" x14ac:dyDescent="0.35">
      <c r="A1598" s="11" t="s">
        <v>8219</v>
      </c>
      <c r="B1598" s="11">
        <v>29</v>
      </c>
    </row>
    <row r="1599" spans="1:2" x14ac:dyDescent="0.35">
      <c r="A1599" s="11" t="s">
        <v>8219</v>
      </c>
      <c r="B1599" s="11">
        <v>74</v>
      </c>
    </row>
    <row r="1600" spans="1:2" x14ac:dyDescent="0.35">
      <c r="A1600" s="11" t="s">
        <v>8219</v>
      </c>
      <c r="B1600" s="11">
        <v>23</v>
      </c>
    </row>
    <row r="1601" spans="1:2" x14ac:dyDescent="0.35">
      <c r="A1601" s="11" t="s">
        <v>8219</v>
      </c>
      <c r="B1601" s="11">
        <v>60</v>
      </c>
    </row>
    <row r="1602" spans="1:2" x14ac:dyDescent="0.35">
      <c r="A1602" s="11" t="s">
        <v>8219</v>
      </c>
      <c r="B1602" s="11">
        <v>55</v>
      </c>
    </row>
    <row r="1603" spans="1:2" x14ac:dyDescent="0.35">
      <c r="A1603" s="11" t="s">
        <v>8219</v>
      </c>
      <c r="B1603" s="11">
        <v>51</v>
      </c>
    </row>
    <row r="1604" spans="1:2" x14ac:dyDescent="0.35">
      <c r="A1604" s="11" t="s">
        <v>8219</v>
      </c>
      <c r="B1604" s="11">
        <v>78</v>
      </c>
    </row>
    <row r="1605" spans="1:2" x14ac:dyDescent="0.35">
      <c r="A1605" s="11" t="s">
        <v>8219</v>
      </c>
      <c r="B1605" s="11">
        <v>62</v>
      </c>
    </row>
    <row r="1606" spans="1:2" x14ac:dyDescent="0.35">
      <c r="A1606" s="11" t="s">
        <v>8219</v>
      </c>
      <c r="B1606" s="11">
        <v>45</v>
      </c>
    </row>
    <row r="1607" spans="1:2" x14ac:dyDescent="0.35">
      <c r="A1607" s="11" t="s">
        <v>8219</v>
      </c>
      <c r="B1607" s="11">
        <v>15</v>
      </c>
    </row>
    <row r="1608" spans="1:2" x14ac:dyDescent="0.35">
      <c r="A1608" s="11" t="s">
        <v>8219</v>
      </c>
      <c r="B1608" s="11">
        <v>151</v>
      </c>
    </row>
    <row r="1609" spans="1:2" x14ac:dyDescent="0.35">
      <c r="A1609" s="11" t="s">
        <v>8219</v>
      </c>
      <c r="B1609" s="11">
        <v>68</v>
      </c>
    </row>
    <row r="1610" spans="1:2" x14ac:dyDescent="0.35">
      <c r="A1610" s="11" t="s">
        <v>8219</v>
      </c>
      <c r="B1610" s="11">
        <v>46</v>
      </c>
    </row>
    <row r="1611" spans="1:2" x14ac:dyDescent="0.35">
      <c r="A1611" s="11" t="s">
        <v>8219</v>
      </c>
      <c r="B1611" s="11">
        <v>24</v>
      </c>
    </row>
    <row r="1612" spans="1:2" x14ac:dyDescent="0.35">
      <c r="A1612" s="11" t="s">
        <v>8219</v>
      </c>
      <c r="B1612" s="11">
        <v>70</v>
      </c>
    </row>
    <row r="1613" spans="1:2" x14ac:dyDescent="0.35">
      <c r="A1613" s="11" t="s">
        <v>8219</v>
      </c>
      <c r="B1613" s="11">
        <v>244</v>
      </c>
    </row>
    <row r="1614" spans="1:2" x14ac:dyDescent="0.35">
      <c r="A1614" s="11" t="s">
        <v>8219</v>
      </c>
      <c r="B1614" s="11">
        <v>82</v>
      </c>
    </row>
    <row r="1615" spans="1:2" x14ac:dyDescent="0.35">
      <c r="A1615" s="11" t="s">
        <v>8219</v>
      </c>
      <c r="B1615" s="11">
        <v>226</v>
      </c>
    </row>
    <row r="1616" spans="1:2" x14ac:dyDescent="0.35">
      <c r="A1616" s="11" t="s">
        <v>8219</v>
      </c>
      <c r="B1616" s="11">
        <v>60</v>
      </c>
    </row>
    <row r="1617" spans="1:2" x14ac:dyDescent="0.35">
      <c r="A1617" s="11" t="s">
        <v>8219</v>
      </c>
      <c r="B1617" s="11">
        <v>322</v>
      </c>
    </row>
    <row r="1618" spans="1:2" x14ac:dyDescent="0.35">
      <c r="A1618" s="11" t="s">
        <v>8219</v>
      </c>
      <c r="B1618" s="11">
        <v>94</v>
      </c>
    </row>
    <row r="1619" spans="1:2" x14ac:dyDescent="0.35">
      <c r="A1619" s="11" t="s">
        <v>8219</v>
      </c>
      <c r="B1619" s="11">
        <v>47</v>
      </c>
    </row>
    <row r="1620" spans="1:2" x14ac:dyDescent="0.35">
      <c r="A1620" s="11" t="s">
        <v>8219</v>
      </c>
      <c r="B1620" s="11">
        <v>115</v>
      </c>
    </row>
    <row r="1621" spans="1:2" x14ac:dyDescent="0.35">
      <c r="A1621" s="11" t="s">
        <v>8219</v>
      </c>
      <c r="B1621" s="11">
        <v>134</v>
      </c>
    </row>
    <row r="1622" spans="1:2" x14ac:dyDescent="0.35">
      <c r="A1622" s="11" t="s">
        <v>8219</v>
      </c>
      <c r="B1622" s="11">
        <v>35</v>
      </c>
    </row>
    <row r="1623" spans="1:2" x14ac:dyDescent="0.35">
      <c r="A1623" s="11" t="s">
        <v>8219</v>
      </c>
      <c r="B1623" s="11">
        <v>104</v>
      </c>
    </row>
    <row r="1624" spans="1:2" x14ac:dyDescent="0.35">
      <c r="A1624" s="11" t="s">
        <v>8219</v>
      </c>
      <c r="B1624" s="11">
        <v>184</v>
      </c>
    </row>
    <row r="1625" spans="1:2" x14ac:dyDescent="0.35">
      <c r="A1625" s="11" t="s">
        <v>8219</v>
      </c>
      <c r="B1625" s="11">
        <v>119</v>
      </c>
    </row>
    <row r="1626" spans="1:2" x14ac:dyDescent="0.35">
      <c r="A1626" s="11" t="s">
        <v>8219</v>
      </c>
      <c r="B1626" s="11">
        <v>59</v>
      </c>
    </row>
    <row r="1627" spans="1:2" x14ac:dyDescent="0.35">
      <c r="A1627" s="11" t="s">
        <v>8219</v>
      </c>
      <c r="B1627" s="11">
        <v>113</v>
      </c>
    </row>
    <row r="1628" spans="1:2" x14ac:dyDescent="0.35">
      <c r="A1628" s="11" t="s">
        <v>8219</v>
      </c>
      <c r="B1628" s="11">
        <v>84</v>
      </c>
    </row>
    <row r="1629" spans="1:2" x14ac:dyDescent="0.35">
      <c r="A1629" s="11" t="s">
        <v>8219</v>
      </c>
      <c r="B1629" s="11">
        <v>74</v>
      </c>
    </row>
    <row r="1630" spans="1:2" x14ac:dyDescent="0.35">
      <c r="A1630" s="11" t="s">
        <v>8219</v>
      </c>
      <c r="B1630" s="11">
        <v>216</v>
      </c>
    </row>
    <row r="1631" spans="1:2" x14ac:dyDescent="0.35">
      <c r="A1631" s="11" t="s">
        <v>8219</v>
      </c>
      <c r="B1631" s="11">
        <v>39</v>
      </c>
    </row>
    <row r="1632" spans="1:2" x14ac:dyDescent="0.35">
      <c r="A1632" s="11" t="s">
        <v>8219</v>
      </c>
      <c r="B1632" s="11">
        <v>21</v>
      </c>
    </row>
    <row r="1633" spans="1:2" x14ac:dyDescent="0.35">
      <c r="A1633" s="11" t="s">
        <v>8219</v>
      </c>
      <c r="B1633" s="11">
        <v>30</v>
      </c>
    </row>
    <row r="1634" spans="1:2" x14ac:dyDescent="0.35">
      <c r="A1634" s="11" t="s">
        <v>8219</v>
      </c>
      <c r="B1634" s="11">
        <v>37</v>
      </c>
    </row>
    <row r="1635" spans="1:2" x14ac:dyDescent="0.35">
      <c r="A1635" s="11" t="s">
        <v>8219</v>
      </c>
      <c r="B1635" s="11">
        <v>202</v>
      </c>
    </row>
    <row r="1636" spans="1:2" x14ac:dyDescent="0.35">
      <c r="A1636" s="11" t="s">
        <v>8219</v>
      </c>
      <c r="B1636" s="11">
        <v>37</v>
      </c>
    </row>
    <row r="1637" spans="1:2" x14ac:dyDescent="0.35">
      <c r="A1637" s="11" t="s">
        <v>8219</v>
      </c>
      <c r="B1637" s="11">
        <v>28</v>
      </c>
    </row>
    <row r="1638" spans="1:2" x14ac:dyDescent="0.35">
      <c r="A1638" s="11" t="s">
        <v>8219</v>
      </c>
      <c r="B1638" s="11">
        <v>26</v>
      </c>
    </row>
    <row r="1639" spans="1:2" x14ac:dyDescent="0.35">
      <c r="A1639" s="11" t="s">
        <v>8219</v>
      </c>
      <c r="B1639" s="11">
        <v>61</v>
      </c>
    </row>
    <row r="1640" spans="1:2" x14ac:dyDescent="0.35">
      <c r="A1640" s="11" t="s">
        <v>8219</v>
      </c>
      <c r="B1640" s="11">
        <v>115</v>
      </c>
    </row>
    <row r="1641" spans="1:2" x14ac:dyDescent="0.35">
      <c r="A1641" s="11" t="s">
        <v>8219</v>
      </c>
      <c r="B1641" s="11">
        <v>181</v>
      </c>
    </row>
    <row r="1642" spans="1:2" x14ac:dyDescent="0.35">
      <c r="A1642" s="11" t="s">
        <v>8219</v>
      </c>
      <c r="B1642" s="11">
        <v>110</v>
      </c>
    </row>
    <row r="1643" spans="1:2" x14ac:dyDescent="0.35">
      <c r="A1643" s="11" t="s">
        <v>8219</v>
      </c>
      <c r="B1643" s="11">
        <v>269</v>
      </c>
    </row>
    <row r="1644" spans="1:2" x14ac:dyDescent="0.35">
      <c r="A1644" s="11" t="s">
        <v>8219</v>
      </c>
      <c r="B1644" s="11">
        <v>79</v>
      </c>
    </row>
    <row r="1645" spans="1:2" x14ac:dyDescent="0.35">
      <c r="A1645" s="11" t="s">
        <v>8219</v>
      </c>
      <c r="B1645" s="11">
        <v>104</v>
      </c>
    </row>
    <row r="1646" spans="1:2" x14ac:dyDescent="0.35">
      <c r="A1646" s="11" t="s">
        <v>8219</v>
      </c>
      <c r="B1646" s="11">
        <v>34</v>
      </c>
    </row>
    <row r="1647" spans="1:2" x14ac:dyDescent="0.35">
      <c r="A1647" s="11" t="s">
        <v>8219</v>
      </c>
      <c r="B1647" s="11">
        <v>167</v>
      </c>
    </row>
    <row r="1648" spans="1:2" x14ac:dyDescent="0.35">
      <c r="A1648" s="11" t="s">
        <v>8219</v>
      </c>
      <c r="B1648" s="11">
        <v>183</v>
      </c>
    </row>
    <row r="1649" spans="1:2" x14ac:dyDescent="0.35">
      <c r="A1649" s="11" t="s">
        <v>8219</v>
      </c>
      <c r="B1649" s="11">
        <v>71</v>
      </c>
    </row>
    <row r="1650" spans="1:2" x14ac:dyDescent="0.35">
      <c r="A1650" s="11" t="s">
        <v>8219</v>
      </c>
      <c r="B1650" s="11">
        <v>69</v>
      </c>
    </row>
    <row r="1651" spans="1:2" x14ac:dyDescent="0.35">
      <c r="A1651" s="11" t="s">
        <v>8219</v>
      </c>
      <c r="B1651" s="11">
        <v>270</v>
      </c>
    </row>
    <row r="1652" spans="1:2" x14ac:dyDescent="0.35">
      <c r="A1652" s="11" t="s">
        <v>8219</v>
      </c>
      <c r="B1652" s="11">
        <v>193</v>
      </c>
    </row>
    <row r="1653" spans="1:2" x14ac:dyDescent="0.35">
      <c r="A1653" s="11" t="s">
        <v>8219</v>
      </c>
      <c r="B1653" s="11">
        <v>57</v>
      </c>
    </row>
    <row r="1654" spans="1:2" x14ac:dyDescent="0.35">
      <c r="A1654" s="11" t="s">
        <v>8219</v>
      </c>
      <c r="B1654" s="11">
        <v>200</v>
      </c>
    </row>
    <row r="1655" spans="1:2" x14ac:dyDescent="0.35">
      <c r="A1655" s="11" t="s">
        <v>8219</v>
      </c>
      <c r="B1655" s="11">
        <v>88</v>
      </c>
    </row>
    <row r="1656" spans="1:2" x14ac:dyDescent="0.35">
      <c r="A1656" s="11" t="s">
        <v>8219</v>
      </c>
      <c r="B1656" s="11">
        <v>213</v>
      </c>
    </row>
    <row r="1657" spans="1:2" x14ac:dyDescent="0.35">
      <c r="A1657" s="11" t="s">
        <v>8219</v>
      </c>
      <c r="B1657" s="11">
        <v>20</v>
      </c>
    </row>
    <row r="1658" spans="1:2" x14ac:dyDescent="0.35">
      <c r="A1658" s="11" t="s">
        <v>8219</v>
      </c>
      <c r="B1658" s="11">
        <v>50</v>
      </c>
    </row>
    <row r="1659" spans="1:2" x14ac:dyDescent="0.35">
      <c r="A1659" s="11" t="s">
        <v>8219</v>
      </c>
      <c r="B1659" s="11">
        <v>115</v>
      </c>
    </row>
    <row r="1660" spans="1:2" x14ac:dyDescent="0.35">
      <c r="A1660" s="11" t="s">
        <v>8219</v>
      </c>
      <c r="B1660" s="11">
        <v>186</v>
      </c>
    </row>
    <row r="1661" spans="1:2" x14ac:dyDescent="0.35">
      <c r="A1661" s="11" t="s">
        <v>8219</v>
      </c>
      <c r="B1661" s="11">
        <v>18</v>
      </c>
    </row>
    <row r="1662" spans="1:2" x14ac:dyDescent="0.35">
      <c r="A1662" s="11" t="s">
        <v>8219</v>
      </c>
      <c r="B1662" s="11">
        <v>176</v>
      </c>
    </row>
    <row r="1663" spans="1:2" x14ac:dyDescent="0.35">
      <c r="A1663" s="11" t="s">
        <v>8219</v>
      </c>
      <c r="B1663" s="11">
        <v>41</v>
      </c>
    </row>
    <row r="1664" spans="1:2" x14ac:dyDescent="0.35">
      <c r="A1664" s="11" t="s">
        <v>8219</v>
      </c>
      <c r="B1664" s="11">
        <v>75</v>
      </c>
    </row>
    <row r="1665" spans="1:2" x14ac:dyDescent="0.35">
      <c r="A1665" s="11" t="s">
        <v>8219</v>
      </c>
      <c r="B1665" s="11">
        <v>97</v>
      </c>
    </row>
    <row r="1666" spans="1:2" x14ac:dyDescent="0.35">
      <c r="A1666" s="11" t="s">
        <v>8219</v>
      </c>
      <c r="B1666" s="11">
        <v>73</v>
      </c>
    </row>
    <row r="1667" spans="1:2" x14ac:dyDescent="0.35">
      <c r="A1667" s="11" t="s">
        <v>8219</v>
      </c>
      <c r="B1667" s="11">
        <v>49</v>
      </c>
    </row>
    <row r="1668" spans="1:2" x14ac:dyDescent="0.35">
      <c r="A1668" s="11" t="s">
        <v>8219</v>
      </c>
      <c r="B1668" s="11">
        <v>134</v>
      </c>
    </row>
    <row r="1669" spans="1:2" x14ac:dyDescent="0.35">
      <c r="A1669" s="11" t="s">
        <v>8219</v>
      </c>
      <c r="B1669" s="11">
        <v>68</v>
      </c>
    </row>
    <row r="1670" spans="1:2" x14ac:dyDescent="0.35">
      <c r="A1670" s="11" t="s">
        <v>8219</v>
      </c>
      <c r="B1670" s="11">
        <v>49</v>
      </c>
    </row>
    <row r="1671" spans="1:2" x14ac:dyDescent="0.35">
      <c r="A1671" s="11" t="s">
        <v>8219</v>
      </c>
      <c r="B1671" s="11">
        <v>63</v>
      </c>
    </row>
    <row r="1672" spans="1:2" x14ac:dyDescent="0.35">
      <c r="A1672" s="11" t="s">
        <v>8219</v>
      </c>
      <c r="B1672" s="11">
        <v>163</v>
      </c>
    </row>
    <row r="1673" spans="1:2" x14ac:dyDescent="0.35">
      <c r="A1673" s="11" t="s">
        <v>8219</v>
      </c>
      <c r="B1673" s="11">
        <v>288</v>
      </c>
    </row>
    <row r="1674" spans="1:2" x14ac:dyDescent="0.35">
      <c r="A1674" s="11" t="s">
        <v>8219</v>
      </c>
      <c r="B1674" s="11">
        <v>42</v>
      </c>
    </row>
    <row r="1675" spans="1:2" x14ac:dyDescent="0.35">
      <c r="A1675" s="11" t="s">
        <v>8219</v>
      </c>
      <c r="B1675" s="11">
        <v>70</v>
      </c>
    </row>
    <row r="1676" spans="1:2" x14ac:dyDescent="0.35">
      <c r="A1676" s="11" t="s">
        <v>8219</v>
      </c>
      <c r="B1676" s="11">
        <v>30</v>
      </c>
    </row>
    <row r="1677" spans="1:2" x14ac:dyDescent="0.35">
      <c r="A1677" s="11" t="s">
        <v>8219</v>
      </c>
      <c r="B1677" s="11">
        <v>51</v>
      </c>
    </row>
    <row r="1678" spans="1:2" x14ac:dyDescent="0.35">
      <c r="A1678" s="11" t="s">
        <v>8219</v>
      </c>
      <c r="B1678" s="11">
        <v>145</v>
      </c>
    </row>
    <row r="1679" spans="1:2" x14ac:dyDescent="0.35">
      <c r="A1679" s="11" t="s">
        <v>8219</v>
      </c>
      <c r="B1679" s="11">
        <v>21</v>
      </c>
    </row>
    <row r="1680" spans="1:2" x14ac:dyDescent="0.35">
      <c r="A1680" s="11" t="s">
        <v>8219</v>
      </c>
      <c r="B1680" s="11">
        <v>286</v>
      </c>
    </row>
    <row r="1681" spans="1:2" x14ac:dyDescent="0.35">
      <c r="A1681" s="11" t="s">
        <v>8219</v>
      </c>
      <c r="B1681" s="11">
        <v>12</v>
      </c>
    </row>
    <row r="1682" spans="1:2" x14ac:dyDescent="0.35">
      <c r="A1682" s="11" t="s">
        <v>8219</v>
      </c>
      <c r="B1682" s="11">
        <v>100</v>
      </c>
    </row>
    <row r="1683" spans="1:2" x14ac:dyDescent="0.35">
      <c r="A1683" s="11" t="s">
        <v>8219</v>
      </c>
      <c r="B1683" s="11">
        <v>100</v>
      </c>
    </row>
    <row r="1684" spans="1:2" x14ac:dyDescent="0.35">
      <c r="A1684" s="11" t="s">
        <v>8219</v>
      </c>
      <c r="B1684" s="11">
        <v>34</v>
      </c>
    </row>
    <row r="1685" spans="1:2" x14ac:dyDescent="0.35">
      <c r="A1685" s="11" t="s">
        <v>8219</v>
      </c>
      <c r="B1685" s="11">
        <v>63</v>
      </c>
    </row>
    <row r="1686" spans="1:2" x14ac:dyDescent="0.35">
      <c r="A1686" s="11" t="s">
        <v>8219</v>
      </c>
      <c r="B1686" s="11">
        <v>30</v>
      </c>
    </row>
    <row r="1687" spans="1:2" x14ac:dyDescent="0.35">
      <c r="A1687" s="11" t="s">
        <v>8219</v>
      </c>
      <c r="B1687" s="11">
        <v>47</v>
      </c>
    </row>
    <row r="1688" spans="1:2" x14ac:dyDescent="0.35">
      <c r="A1688" s="11" t="s">
        <v>8219</v>
      </c>
      <c r="B1688" s="11">
        <v>237</v>
      </c>
    </row>
    <row r="1689" spans="1:2" x14ac:dyDescent="0.35">
      <c r="A1689" s="11" t="s">
        <v>8219</v>
      </c>
      <c r="B1689" s="11">
        <v>47</v>
      </c>
    </row>
    <row r="1690" spans="1:2" x14ac:dyDescent="0.35">
      <c r="A1690" s="11" t="s">
        <v>8219</v>
      </c>
      <c r="B1690" s="11">
        <v>15</v>
      </c>
    </row>
    <row r="1691" spans="1:2" x14ac:dyDescent="0.35">
      <c r="A1691" s="11" t="s">
        <v>8219</v>
      </c>
      <c r="B1691" s="11">
        <v>81</v>
      </c>
    </row>
    <row r="1692" spans="1:2" x14ac:dyDescent="0.35">
      <c r="A1692" s="11" t="s">
        <v>8219</v>
      </c>
      <c r="B1692" s="11">
        <v>122</v>
      </c>
    </row>
    <row r="1693" spans="1:2" x14ac:dyDescent="0.35">
      <c r="A1693" s="11" t="s">
        <v>8219</v>
      </c>
      <c r="B1693" s="11">
        <v>34</v>
      </c>
    </row>
    <row r="1694" spans="1:2" x14ac:dyDescent="0.35">
      <c r="A1694" s="11" t="s">
        <v>8219</v>
      </c>
      <c r="B1694" s="11">
        <v>207</v>
      </c>
    </row>
    <row r="1695" spans="1:2" x14ac:dyDescent="0.35">
      <c r="A1695" s="11" t="s">
        <v>8219</v>
      </c>
      <c r="B1695" s="11">
        <v>25</v>
      </c>
    </row>
    <row r="1696" spans="1:2" x14ac:dyDescent="0.35">
      <c r="A1696" s="11" t="s">
        <v>8219</v>
      </c>
      <c r="B1696" s="11">
        <v>72</v>
      </c>
    </row>
    <row r="1697" spans="1:2" x14ac:dyDescent="0.35">
      <c r="A1697" s="11" t="s">
        <v>8219</v>
      </c>
      <c r="B1697" s="11">
        <v>14</v>
      </c>
    </row>
    <row r="1698" spans="1:2" x14ac:dyDescent="0.35">
      <c r="A1698" s="11" t="s">
        <v>8219</v>
      </c>
      <c r="B1698" s="11">
        <v>15</v>
      </c>
    </row>
    <row r="1699" spans="1:2" x14ac:dyDescent="0.35">
      <c r="A1699" s="11" t="s">
        <v>8219</v>
      </c>
      <c r="B1699" s="11">
        <v>91</v>
      </c>
    </row>
    <row r="1700" spans="1:2" x14ac:dyDescent="0.35">
      <c r="A1700" s="11" t="s">
        <v>8219</v>
      </c>
      <c r="B1700" s="11">
        <v>24</v>
      </c>
    </row>
    <row r="1701" spans="1:2" x14ac:dyDescent="0.35">
      <c r="A1701" s="11" t="s">
        <v>8219</v>
      </c>
      <c r="B1701" s="11">
        <v>27</v>
      </c>
    </row>
    <row r="1702" spans="1:2" x14ac:dyDescent="0.35">
      <c r="A1702" s="11" t="s">
        <v>8219</v>
      </c>
      <c r="B1702" s="11">
        <v>47</v>
      </c>
    </row>
    <row r="1703" spans="1:2" x14ac:dyDescent="0.35">
      <c r="A1703" s="11" t="s">
        <v>8219</v>
      </c>
      <c r="B1703" s="11">
        <v>44</v>
      </c>
    </row>
    <row r="1704" spans="1:2" x14ac:dyDescent="0.35">
      <c r="A1704" s="11" t="s">
        <v>8219</v>
      </c>
      <c r="B1704" s="11">
        <v>72</v>
      </c>
    </row>
    <row r="1705" spans="1:2" x14ac:dyDescent="0.35">
      <c r="A1705" s="11" t="s">
        <v>8219</v>
      </c>
      <c r="B1705" s="11">
        <v>63</v>
      </c>
    </row>
    <row r="1706" spans="1:2" x14ac:dyDescent="0.35">
      <c r="A1706" s="11" t="s">
        <v>8219</v>
      </c>
      <c r="B1706" s="11">
        <v>88</v>
      </c>
    </row>
    <row r="1707" spans="1:2" x14ac:dyDescent="0.35">
      <c r="A1707" s="11" t="s">
        <v>8219</v>
      </c>
      <c r="B1707" s="11">
        <v>70</v>
      </c>
    </row>
    <row r="1708" spans="1:2" x14ac:dyDescent="0.35">
      <c r="A1708" s="11" t="s">
        <v>8219</v>
      </c>
      <c r="B1708" s="11">
        <v>50</v>
      </c>
    </row>
    <row r="1709" spans="1:2" x14ac:dyDescent="0.35">
      <c r="A1709" s="11" t="s">
        <v>8219</v>
      </c>
      <c r="B1709" s="11">
        <v>35</v>
      </c>
    </row>
    <row r="1710" spans="1:2" x14ac:dyDescent="0.35">
      <c r="A1710" s="11" t="s">
        <v>8219</v>
      </c>
      <c r="B1710" s="11">
        <v>175</v>
      </c>
    </row>
    <row r="1711" spans="1:2" x14ac:dyDescent="0.35">
      <c r="A1711" s="11" t="s">
        <v>8219</v>
      </c>
      <c r="B1711" s="11">
        <v>20</v>
      </c>
    </row>
    <row r="1712" spans="1:2" x14ac:dyDescent="0.35">
      <c r="A1712" s="11" t="s">
        <v>8219</v>
      </c>
      <c r="B1712" s="11">
        <v>54</v>
      </c>
    </row>
    <row r="1713" spans="1:2" x14ac:dyDescent="0.35">
      <c r="A1713" s="11" t="s">
        <v>8219</v>
      </c>
      <c r="B1713" s="11">
        <v>20</v>
      </c>
    </row>
    <row r="1714" spans="1:2" x14ac:dyDescent="0.35">
      <c r="A1714" s="11" t="s">
        <v>8219</v>
      </c>
      <c r="B1714" s="11">
        <v>57</v>
      </c>
    </row>
    <row r="1715" spans="1:2" x14ac:dyDescent="0.35">
      <c r="A1715" s="11" t="s">
        <v>8219</v>
      </c>
      <c r="B1715" s="11">
        <v>31</v>
      </c>
    </row>
    <row r="1716" spans="1:2" x14ac:dyDescent="0.35">
      <c r="A1716" s="11" t="s">
        <v>8219</v>
      </c>
      <c r="B1716" s="11">
        <v>31</v>
      </c>
    </row>
    <row r="1717" spans="1:2" x14ac:dyDescent="0.35">
      <c r="A1717" s="11" t="s">
        <v>8219</v>
      </c>
      <c r="B1717" s="11">
        <v>45</v>
      </c>
    </row>
    <row r="1718" spans="1:2" x14ac:dyDescent="0.35">
      <c r="A1718" s="11" t="s">
        <v>8219</v>
      </c>
      <c r="B1718" s="11">
        <v>41</v>
      </c>
    </row>
    <row r="1719" spans="1:2" x14ac:dyDescent="0.35">
      <c r="A1719" s="11" t="s">
        <v>8219</v>
      </c>
      <c r="B1719" s="11">
        <v>29</v>
      </c>
    </row>
    <row r="1720" spans="1:2" x14ac:dyDescent="0.35">
      <c r="A1720" s="11" t="s">
        <v>8219</v>
      </c>
      <c r="B1720" s="11">
        <v>58</v>
      </c>
    </row>
    <row r="1721" spans="1:2" x14ac:dyDescent="0.35">
      <c r="A1721" s="11" t="s">
        <v>8219</v>
      </c>
      <c r="B1721" s="11">
        <v>89</v>
      </c>
    </row>
    <row r="1722" spans="1:2" x14ac:dyDescent="0.35">
      <c r="A1722" s="11" t="s">
        <v>8219</v>
      </c>
      <c r="B1722" s="11">
        <v>125</v>
      </c>
    </row>
    <row r="1723" spans="1:2" x14ac:dyDescent="0.35">
      <c r="A1723" s="11" t="s">
        <v>8219</v>
      </c>
      <c r="B1723" s="11">
        <v>18</v>
      </c>
    </row>
    <row r="1724" spans="1:2" x14ac:dyDescent="0.35">
      <c r="A1724" s="11" t="s">
        <v>8219</v>
      </c>
      <c r="B1724" s="11">
        <v>32</v>
      </c>
    </row>
    <row r="1725" spans="1:2" x14ac:dyDescent="0.35">
      <c r="A1725" s="11" t="s">
        <v>8219</v>
      </c>
      <c r="B1725" s="11">
        <v>16</v>
      </c>
    </row>
    <row r="1726" spans="1:2" x14ac:dyDescent="0.35">
      <c r="A1726" s="11" t="s">
        <v>8219</v>
      </c>
      <c r="B1726" s="11">
        <v>38</v>
      </c>
    </row>
    <row r="1727" spans="1:2" x14ac:dyDescent="0.35">
      <c r="A1727" s="11" t="s">
        <v>8219</v>
      </c>
      <c r="B1727" s="11">
        <v>15</v>
      </c>
    </row>
    <row r="1728" spans="1:2" x14ac:dyDescent="0.35">
      <c r="A1728" s="11" t="s">
        <v>8219</v>
      </c>
      <c r="B1728" s="11">
        <v>23</v>
      </c>
    </row>
    <row r="1729" spans="1:2" x14ac:dyDescent="0.35">
      <c r="A1729" s="11" t="s">
        <v>8219</v>
      </c>
      <c r="B1729" s="11">
        <v>49</v>
      </c>
    </row>
    <row r="1730" spans="1:2" x14ac:dyDescent="0.35">
      <c r="A1730" s="11" t="s">
        <v>8219</v>
      </c>
      <c r="B1730" s="11">
        <v>10</v>
      </c>
    </row>
    <row r="1731" spans="1:2" x14ac:dyDescent="0.35">
      <c r="A1731" s="11" t="s">
        <v>8219</v>
      </c>
      <c r="B1731" s="11">
        <v>15</v>
      </c>
    </row>
    <row r="1732" spans="1:2" x14ac:dyDescent="0.35">
      <c r="A1732" s="11" t="s">
        <v>8219</v>
      </c>
      <c r="B1732" s="11">
        <v>57</v>
      </c>
    </row>
    <row r="1733" spans="1:2" x14ac:dyDescent="0.35">
      <c r="A1733" s="11" t="s">
        <v>8219</v>
      </c>
      <c r="B1733" s="11">
        <v>33</v>
      </c>
    </row>
    <row r="1734" spans="1:2" x14ac:dyDescent="0.35">
      <c r="A1734" s="11" t="s">
        <v>8219</v>
      </c>
      <c r="B1734" s="11">
        <v>9</v>
      </c>
    </row>
    <row r="1735" spans="1:2" x14ac:dyDescent="0.35">
      <c r="A1735" s="11" t="s">
        <v>8219</v>
      </c>
      <c r="B1735" s="11">
        <v>26</v>
      </c>
    </row>
    <row r="1736" spans="1:2" x14ac:dyDescent="0.35">
      <c r="A1736" s="11" t="s">
        <v>8219</v>
      </c>
      <c r="B1736" s="11">
        <v>69</v>
      </c>
    </row>
    <row r="1737" spans="1:2" x14ac:dyDescent="0.35">
      <c r="A1737" s="11" t="s">
        <v>8219</v>
      </c>
      <c r="B1737" s="11">
        <v>65</v>
      </c>
    </row>
    <row r="1738" spans="1:2" x14ac:dyDescent="0.35">
      <c r="A1738" s="11" t="s">
        <v>8219</v>
      </c>
      <c r="B1738" s="11">
        <v>83</v>
      </c>
    </row>
    <row r="1739" spans="1:2" x14ac:dyDescent="0.35">
      <c r="A1739" s="11" t="s">
        <v>8219</v>
      </c>
      <c r="B1739" s="11">
        <v>111</v>
      </c>
    </row>
    <row r="1740" spans="1:2" x14ac:dyDescent="0.35">
      <c r="A1740" s="11" t="s">
        <v>8219</v>
      </c>
      <c r="B1740" s="11">
        <v>46</v>
      </c>
    </row>
    <row r="1741" spans="1:2" x14ac:dyDescent="0.35">
      <c r="A1741" s="11" t="s">
        <v>8219</v>
      </c>
      <c r="B1741" s="11">
        <v>63</v>
      </c>
    </row>
    <row r="1742" spans="1:2" x14ac:dyDescent="0.35">
      <c r="A1742" s="11" t="s">
        <v>8219</v>
      </c>
      <c r="B1742" s="11">
        <v>9</v>
      </c>
    </row>
    <row r="1743" spans="1:2" x14ac:dyDescent="0.35">
      <c r="A1743" s="11" t="s">
        <v>8219</v>
      </c>
      <c r="B1743" s="11">
        <v>34</v>
      </c>
    </row>
    <row r="1744" spans="1:2" x14ac:dyDescent="0.35">
      <c r="A1744" s="11" t="s">
        <v>8219</v>
      </c>
      <c r="B1744" s="11">
        <v>112</v>
      </c>
    </row>
    <row r="1745" spans="1:2" x14ac:dyDescent="0.35">
      <c r="A1745" s="11" t="s">
        <v>8219</v>
      </c>
      <c r="B1745" s="11">
        <v>47</v>
      </c>
    </row>
    <row r="1746" spans="1:2" x14ac:dyDescent="0.35">
      <c r="A1746" s="11" t="s">
        <v>8219</v>
      </c>
      <c r="B1746" s="11">
        <v>38</v>
      </c>
    </row>
    <row r="1747" spans="1:2" x14ac:dyDescent="0.35">
      <c r="A1747" s="11" t="s">
        <v>8219</v>
      </c>
      <c r="B1747" s="11">
        <v>28</v>
      </c>
    </row>
    <row r="1748" spans="1:2" x14ac:dyDescent="0.35">
      <c r="A1748" s="11" t="s">
        <v>8219</v>
      </c>
      <c r="B1748" s="11">
        <v>78</v>
      </c>
    </row>
    <row r="1749" spans="1:2" x14ac:dyDescent="0.35">
      <c r="A1749" s="11" t="s">
        <v>8219</v>
      </c>
      <c r="B1749" s="11">
        <v>23</v>
      </c>
    </row>
    <row r="1750" spans="1:2" x14ac:dyDescent="0.35">
      <c r="A1750" s="11" t="s">
        <v>8219</v>
      </c>
      <c r="B1750" s="11">
        <v>40</v>
      </c>
    </row>
    <row r="1751" spans="1:2" x14ac:dyDescent="0.35">
      <c r="A1751" s="11" t="s">
        <v>8219</v>
      </c>
      <c r="B1751" s="11">
        <v>13</v>
      </c>
    </row>
    <row r="1752" spans="1:2" x14ac:dyDescent="0.35">
      <c r="A1752" s="11" t="s">
        <v>8219</v>
      </c>
      <c r="B1752" s="11">
        <v>18</v>
      </c>
    </row>
    <row r="1753" spans="1:2" x14ac:dyDescent="0.35">
      <c r="A1753" s="11" t="s">
        <v>8219</v>
      </c>
      <c r="B1753" s="11">
        <v>22</v>
      </c>
    </row>
    <row r="1754" spans="1:2" x14ac:dyDescent="0.35">
      <c r="A1754" s="11" t="s">
        <v>8219</v>
      </c>
      <c r="B1754" s="11">
        <v>79</v>
      </c>
    </row>
    <row r="1755" spans="1:2" x14ac:dyDescent="0.35">
      <c r="A1755" s="11" t="s">
        <v>8219</v>
      </c>
      <c r="B1755" s="11">
        <v>14</v>
      </c>
    </row>
    <row r="1756" spans="1:2" x14ac:dyDescent="0.35">
      <c r="A1756" s="11" t="s">
        <v>8219</v>
      </c>
      <c r="B1756" s="11">
        <v>51</v>
      </c>
    </row>
    <row r="1757" spans="1:2" x14ac:dyDescent="0.35">
      <c r="A1757" s="11" t="s">
        <v>8219</v>
      </c>
      <c r="B1757" s="11">
        <v>54</v>
      </c>
    </row>
    <row r="1758" spans="1:2" x14ac:dyDescent="0.35">
      <c r="A1758" s="11" t="s">
        <v>8219</v>
      </c>
      <c r="B1758" s="11">
        <v>70</v>
      </c>
    </row>
    <row r="1759" spans="1:2" x14ac:dyDescent="0.35">
      <c r="A1759" s="11" t="s">
        <v>8219</v>
      </c>
      <c r="B1759" s="11">
        <v>44</v>
      </c>
    </row>
    <row r="1760" spans="1:2" x14ac:dyDescent="0.35">
      <c r="A1760" s="11" t="s">
        <v>8219</v>
      </c>
      <c r="B1760" s="11">
        <v>55</v>
      </c>
    </row>
    <row r="1761" spans="1:2" x14ac:dyDescent="0.35">
      <c r="A1761" s="11" t="s">
        <v>8219</v>
      </c>
      <c r="B1761" s="11">
        <v>15</v>
      </c>
    </row>
    <row r="1762" spans="1:2" x14ac:dyDescent="0.35">
      <c r="A1762" s="11" t="s">
        <v>8219</v>
      </c>
      <c r="B1762" s="11">
        <v>27</v>
      </c>
    </row>
    <row r="1763" spans="1:2" x14ac:dyDescent="0.35">
      <c r="A1763" s="11" t="s">
        <v>8219</v>
      </c>
      <c r="B1763" s="11">
        <v>21</v>
      </c>
    </row>
    <row r="1764" spans="1:2" x14ac:dyDescent="0.35">
      <c r="A1764" s="11" t="s">
        <v>8219</v>
      </c>
      <c r="B1764" s="11">
        <v>162</v>
      </c>
    </row>
    <row r="1765" spans="1:2" x14ac:dyDescent="0.35">
      <c r="A1765" s="11" t="s">
        <v>8219</v>
      </c>
      <c r="B1765" s="11">
        <v>23</v>
      </c>
    </row>
    <row r="1766" spans="1:2" x14ac:dyDescent="0.35">
      <c r="A1766" s="11" t="s">
        <v>8219</v>
      </c>
      <c r="B1766" s="11">
        <v>72</v>
      </c>
    </row>
    <row r="1767" spans="1:2" x14ac:dyDescent="0.35">
      <c r="A1767" s="11" t="s">
        <v>8219</v>
      </c>
      <c r="B1767" s="11">
        <v>68</v>
      </c>
    </row>
    <row r="1768" spans="1:2" x14ac:dyDescent="0.35">
      <c r="A1768" s="11" t="s">
        <v>8219</v>
      </c>
      <c r="B1768" s="11">
        <v>20</v>
      </c>
    </row>
    <row r="1769" spans="1:2" x14ac:dyDescent="0.35">
      <c r="A1769" s="11" t="s">
        <v>8219</v>
      </c>
      <c r="B1769" s="11">
        <v>26</v>
      </c>
    </row>
    <row r="1770" spans="1:2" x14ac:dyDescent="0.35">
      <c r="A1770" s="11" t="s">
        <v>8219</v>
      </c>
      <c r="B1770" s="11">
        <v>72</v>
      </c>
    </row>
    <row r="1771" spans="1:2" x14ac:dyDescent="0.35">
      <c r="A1771" s="11" t="s">
        <v>8219</v>
      </c>
      <c r="B1771" s="11">
        <v>3</v>
      </c>
    </row>
    <row r="1772" spans="1:2" x14ac:dyDescent="0.35">
      <c r="A1772" s="11" t="s">
        <v>8219</v>
      </c>
      <c r="B1772" s="11">
        <v>18</v>
      </c>
    </row>
    <row r="1773" spans="1:2" x14ac:dyDescent="0.35">
      <c r="A1773" s="11" t="s">
        <v>8219</v>
      </c>
      <c r="B1773" s="11">
        <v>30</v>
      </c>
    </row>
    <row r="1774" spans="1:2" x14ac:dyDescent="0.35">
      <c r="A1774" s="11" t="s">
        <v>8219</v>
      </c>
      <c r="B1774" s="11">
        <v>23</v>
      </c>
    </row>
    <row r="1775" spans="1:2" x14ac:dyDescent="0.35">
      <c r="A1775" s="11" t="s">
        <v>8219</v>
      </c>
      <c r="B1775" s="11">
        <v>54</v>
      </c>
    </row>
    <row r="1776" spans="1:2" x14ac:dyDescent="0.35">
      <c r="A1776" s="11" t="s">
        <v>8219</v>
      </c>
      <c r="B1776" s="11">
        <v>26</v>
      </c>
    </row>
    <row r="1777" spans="1:2" x14ac:dyDescent="0.35">
      <c r="A1777" s="11" t="s">
        <v>8219</v>
      </c>
      <c r="B1777" s="11">
        <v>9</v>
      </c>
    </row>
    <row r="1778" spans="1:2" x14ac:dyDescent="0.35">
      <c r="A1778" s="11" t="s">
        <v>8219</v>
      </c>
      <c r="B1778" s="11">
        <v>27</v>
      </c>
    </row>
    <row r="1779" spans="1:2" x14ac:dyDescent="0.35">
      <c r="A1779" s="11" t="s">
        <v>8219</v>
      </c>
      <c r="B1779" s="11">
        <v>30</v>
      </c>
    </row>
    <row r="1780" spans="1:2" x14ac:dyDescent="0.35">
      <c r="A1780" s="11" t="s">
        <v>8219</v>
      </c>
      <c r="B1780" s="11">
        <v>52</v>
      </c>
    </row>
    <row r="1781" spans="1:2" x14ac:dyDescent="0.35">
      <c r="A1781" s="11" t="s">
        <v>8219</v>
      </c>
      <c r="B1781" s="11">
        <v>17</v>
      </c>
    </row>
    <row r="1782" spans="1:2" x14ac:dyDescent="0.35">
      <c r="A1782" s="11" t="s">
        <v>8219</v>
      </c>
      <c r="B1782" s="11">
        <v>19</v>
      </c>
    </row>
    <row r="1783" spans="1:2" x14ac:dyDescent="0.35">
      <c r="A1783" s="11" t="s">
        <v>8219</v>
      </c>
      <c r="B1783" s="11">
        <v>77</v>
      </c>
    </row>
    <row r="1784" spans="1:2" x14ac:dyDescent="0.35">
      <c r="A1784" s="11" t="s">
        <v>8219</v>
      </c>
      <c r="B1784" s="11">
        <v>21</v>
      </c>
    </row>
    <row r="1785" spans="1:2" x14ac:dyDescent="0.35">
      <c r="A1785" s="11" t="s">
        <v>8219</v>
      </c>
      <c r="B1785" s="11">
        <v>38</v>
      </c>
    </row>
    <row r="1786" spans="1:2" x14ac:dyDescent="0.35">
      <c r="A1786" s="11" t="s">
        <v>8219</v>
      </c>
      <c r="B1786" s="11">
        <v>28</v>
      </c>
    </row>
    <row r="1787" spans="1:2" x14ac:dyDescent="0.35">
      <c r="A1787" s="11" t="s">
        <v>8219</v>
      </c>
      <c r="B1787" s="11">
        <v>48</v>
      </c>
    </row>
    <row r="1788" spans="1:2" x14ac:dyDescent="0.35">
      <c r="A1788" s="11" t="s">
        <v>8219</v>
      </c>
      <c r="B1788" s="11">
        <v>46</v>
      </c>
    </row>
    <row r="1789" spans="1:2" x14ac:dyDescent="0.35">
      <c r="A1789" s="11" t="s">
        <v>8219</v>
      </c>
      <c r="B1789" s="11">
        <v>30</v>
      </c>
    </row>
    <row r="1790" spans="1:2" x14ac:dyDescent="0.35">
      <c r="A1790" s="11" t="s">
        <v>8219</v>
      </c>
      <c r="B1790" s="11">
        <v>64</v>
      </c>
    </row>
    <row r="1791" spans="1:2" x14ac:dyDescent="0.35">
      <c r="A1791" s="11" t="s">
        <v>8219</v>
      </c>
      <c r="B1791" s="11">
        <v>15</v>
      </c>
    </row>
    <row r="1792" spans="1:2" x14ac:dyDescent="0.35">
      <c r="A1792" s="11" t="s">
        <v>8219</v>
      </c>
      <c r="B1792" s="11">
        <v>41</v>
      </c>
    </row>
    <row r="1793" spans="1:2" x14ac:dyDescent="0.35">
      <c r="A1793" s="11" t="s">
        <v>8219</v>
      </c>
      <c r="B1793" s="11">
        <v>35</v>
      </c>
    </row>
    <row r="1794" spans="1:2" x14ac:dyDescent="0.35">
      <c r="A1794" s="11" t="s">
        <v>8219</v>
      </c>
      <c r="B1794" s="11">
        <v>45</v>
      </c>
    </row>
    <row r="1795" spans="1:2" x14ac:dyDescent="0.35">
      <c r="A1795" s="11" t="s">
        <v>8219</v>
      </c>
      <c r="B1795" s="11">
        <v>62</v>
      </c>
    </row>
    <row r="1796" spans="1:2" x14ac:dyDescent="0.35">
      <c r="A1796" s="11" t="s">
        <v>8219</v>
      </c>
      <c r="B1796" s="11">
        <v>22</v>
      </c>
    </row>
    <row r="1797" spans="1:2" x14ac:dyDescent="0.35">
      <c r="A1797" s="11" t="s">
        <v>8219</v>
      </c>
      <c r="B1797" s="11">
        <v>18</v>
      </c>
    </row>
    <row r="1798" spans="1:2" x14ac:dyDescent="0.35">
      <c r="A1798" s="11" t="s">
        <v>8219</v>
      </c>
      <c r="B1798" s="11">
        <v>12</v>
      </c>
    </row>
    <row r="1799" spans="1:2" x14ac:dyDescent="0.35">
      <c r="A1799" s="11" t="s">
        <v>8219</v>
      </c>
      <c r="B1799" s="11">
        <v>44</v>
      </c>
    </row>
    <row r="1800" spans="1:2" x14ac:dyDescent="0.35">
      <c r="A1800" s="11" t="s">
        <v>8219</v>
      </c>
      <c r="B1800" s="11">
        <v>27</v>
      </c>
    </row>
    <row r="1801" spans="1:2" x14ac:dyDescent="0.35">
      <c r="A1801" s="11" t="s">
        <v>8219</v>
      </c>
      <c r="B1801" s="11">
        <v>38</v>
      </c>
    </row>
    <row r="1802" spans="1:2" x14ac:dyDescent="0.35">
      <c r="A1802" s="11" t="s">
        <v>8219</v>
      </c>
      <c r="B1802" s="11">
        <v>28</v>
      </c>
    </row>
    <row r="1803" spans="1:2" x14ac:dyDescent="0.35">
      <c r="A1803" s="11" t="s">
        <v>8219</v>
      </c>
      <c r="B1803" s="11">
        <v>24</v>
      </c>
    </row>
    <row r="1804" spans="1:2" x14ac:dyDescent="0.35">
      <c r="A1804" s="11" t="s">
        <v>8219</v>
      </c>
      <c r="B1804" s="11">
        <v>65</v>
      </c>
    </row>
    <row r="1805" spans="1:2" x14ac:dyDescent="0.35">
      <c r="A1805" s="11" t="s">
        <v>8219</v>
      </c>
      <c r="B1805" s="11">
        <v>46</v>
      </c>
    </row>
    <row r="1806" spans="1:2" x14ac:dyDescent="0.35">
      <c r="A1806" s="11" t="s">
        <v>8219</v>
      </c>
      <c r="B1806" s="11">
        <v>85</v>
      </c>
    </row>
    <row r="1807" spans="1:2" x14ac:dyDescent="0.35">
      <c r="A1807" s="11" t="s">
        <v>8219</v>
      </c>
      <c r="B1807" s="11">
        <v>66</v>
      </c>
    </row>
    <row r="1808" spans="1:2" x14ac:dyDescent="0.35">
      <c r="A1808" s="11" t="s">
        <v>8219</v>
      </c>
      <c r="B1808" s="11">
        <v>165</v>
      </c>
    </row>
    <row r="1809" spans="1:2" x14ac:dyDescent="0.35">
      <c r="A1809" s="11" t="s">
        <v>8219</v>
      </c>
      <c r="B1809" s="11">
        <v>17</v>
      </c>
    </row>
    <row r="1810" spans="1:2" x14ac:dyDescent="0.35">
      <c r="A1810" s="11" t="s">
        <v>8219</v>
      </c>
      <c r="B1810" s="11">
        <v>3</v>
      </c>
    </row>
    <row r="1811" spans="1:2" x14ac:dyDescent="0.35">
      <c r="A1811" s="11" t="s">
        <v>8219</v>
      </c>
      <c r="B1811" s="11">
        <v>17</v>
      </c>
    </row>
    <row r="1812" spans="1:2" x14ac:dyDescent="0.35">
      <c r="A1812" s="11" t="s">
        <v>8219</v>
      </c>
      <c r="B1812" s="11">
        <v>91</v>
      </c>
    </row>
    <row r="1813" spans="1:2" x14ac:dyDescent="0.35">
      <c r="A1813" s="11" t="s">
        <v>8219</v>
      </c>
      <c r="B1813" s="11">
        <v>67</v>
      </c>
    </row>
    <row r="1814" spans="1:2" x14ac:dyDescent="0.35">
      <c r="A1814" s="11" t="s">
        <v>8219</v>
      </c>
      <c r="B1814" s="11">
        <v>18</v>
      </c>
    </row>
    <row r="1815" spans="1:2" x14ac:dyDescent="0.35">
      <c r="A1815" s="11" t="s">
        <v>8219</v>
      </c>
      <c r="B1815" s="11">
        <v>21</v>
      </c>
    </row>
    <row r="1816" spans="1:2" x14ac:dyDescent="0.35">
      <c r="A1816" s="11" t="s">
        <v>8219</v>
      </c>
      <c r="B1816" s="11">
        <v>40</v>
      </c>
    </row>
    <row r="1817" spans="1:2" x14ac:dyDescent="0.35">
      <c r="A1817" s="11" t="s">
        <v>8219</v>
      </c>
      <c r="B1817" s="11">
        <v>78</v>
      </c>
    </row>
    <row r="1818" spans="1:2" x14ac:dyDescent="0.35">
      <c r="A1818" s="11" t="s">
        <v>8219</v>
      </c>
      <c r="B1818" s="11">
        <v>26</v>
      </c>
    </row>
    <row r="1819" spans="1:2" x14ac:dyDescent="0.35">
      <c r="A1819" s="11" t="s">
        <v>8219</v>
      </c>
      <c r="B1819" s="11">
        <v>14</v>
      </c>
    </row>
    <row r="1820" spans="1:2" x14ac:dyDescent="0.35">
      <c r="A1820" s="11" t="s">
        <v>8219</v>
      </c>
      <c r="B1820" s="11">
        <v>44</v>
      </c>
    </row>
    <row r="1821" spans="1:2" x14ac:dyDescent="0.35">
      <c r="A1821" s="11" t="s">
        <v>8219</v>
      </c>
      <c r="B1821" s="11">
        <v>9</v>
      </c>
    </row>
    <row r="1822" spans="1:2" x14ac:dyDescent="0.35">
      <c r="A1822" s="11" t="s">
        <v>8219</v>
      </c>
      <c r="B1822" s="11">
        <v>30</v>
      </c>
    </row>
    <row r="1823" spans="1:2" x14ac:dyDescent="0.35">
      <c r="A1823" s="11" t="s">
        <v>8219</v>
      </c>
      <c r="B1823" s="11">
        <v>45</v>
      </c>
    </row>
    <row r="1824" spans="1:2" x14ac:dyDescent="0.35">
      <c r="A1824" s="11" t="s">
        <v>8219</v>
      </c>
      <c r="B1824" s="11">
        <v>56</v>
      </c>
    </row>
    <row r="1825" spans="1:2" x14ac:dyDescent="0.35">
      <c r="A1825" s="11" t="s">
        <v>8219</v>
      </c>
      <c r="B1825" s="11">
        <v>46</v>
      </c>
    </row>
    <row r="1826" spans="1:2" x14ac:dyDescent="0.35">
      <c r="A1826" s="11" t="s">
        <v>8219</v>
      </c>
      <c r="B1826" s="11">
        <v>34</v>
      </c>
    </row>
    <row r="1827" spans="1:2" x14ac:dyDescent="0.35">
      <c r="A1827" s="11" t="s">
        <v>8219</v>
      </c>
      <c r="B1827" s="11">
        <v>98</v>
      </c>
    </row>
    <row r="1828" spans="1:2" x14ac:dyDescent="0.35">
      <c r="A1828" s="11" t="s">
        <v>8219</v>
      </c>
      <c r="B1828" s="11">
        <v>46</v>
      </c>
    </row>
    <row r="1829" spans="1:2" x14ac:dyDescent="0.35">
      <c r="A1829" s="11" t="s">
        <v>8219</v>
      </c>
      <c r="B1829" s="11">
        <v>10</v>
      </c>
    </row>
    <row r="1830" spans="1:2" x14ac:dyDescent="0.35">
      <c r="A1830" s="11" t="s">
        <v>8219</v>
      </c>
      <c r="B1830" s="11">
        <v>76</v>
      </c>
    </row>
    <row r="1831" spans="1:2" x14ac:dyDescent="0.35">
      <c r="A1831" s="11" t="s">
        <v>8219</v>
      </c>
      <c r="B1831" s="11">
        <v>104</v>
      </c>
    </row>
    <row r="1832" spans="1:2" x14ac:dyDescent="0.35">
      <c r="A1832" s="11" t="s">
        <v>8219</v>
      </c>
      <c r="B1832" s="11">
        <v>87</v>
      </c>
    </row>
    <row r="1833" spans="1:2" x14ac:dyDescent="0.35">
      <c r="A1833" s="11" t="s">
        <v>8219</v>
      </c>
      <c r="B1833" s="11">
        <v>29</v>
      </c>
    </row>
    <row r="1834" spans="1:2" x14ac:dyDescent="0.35">
      <c r="A1834" s="11" t="s">
        <v>8219</v>
      </c>
      <c r="B1834" s="11">
        <v>51</v>
      </c>
    </row>
    <row r="1835" spans="1:2" x14ac:dyDescent="0.35">
      <c r="A1835" s="11" t="s">
        <v>8219</v>
      </c>
      <c r="B1835" s="11">
        <v>12</v>
      </c>
    </row>
    <row r="1836" spans="1:2" x14ac:dyDescent="0.35">
      <c r="A1836" s="11" t="s">
        <v>8219</v>
      </c>
      <c r="B1836" s="11">
        <v>72</v>
      </c>
    </row>
    <row r="1837" spans="1:2" x14ac:dyDescent="0.35">
      <c r="A1837" s="11" t="s">
        <v>8219</v>
      </c>
      <c r="B1837" s="11">
        <v>21</v>
      </c>
    </row>
    <row r="1838" spans="1:2" x14ac:dyDescent="0.35">
      <c r="A1838" s="11" t="s">
        <v>8219</v>
      </c>
      <c r="B1838" s="11">
        <v>42</v>
      </c>
    </row>
    <row r="1839" spans="1:2" x14ac:dyDescent="0.35">
      <c r="A1839" s="11" t="s">
        <v>8219</v>
      </c>
      <c r="B1839" s="11">
        <v>71</v>
      </c>
    </row>
    <row r="1840" spans="1:2" x14ac:dyDescent="0.35">
      <c r="A1840" s="11" t="s">
        <v>8219</v>
      </c>
      <c r="B1840" s="11">
        <v>168</v>
      </c>
    </row>
    <row r="1841" spans="1:2" x14ac:dyDescent="0.35">
      <c r="A1841" s="11" t="s">
        <v>8219</v>
      </c>
      <c r="B1841" s="11">
        <v>19</v>
      </c>
    </row>
    <row r="1842" spans="1:2" x14ac:dyDescent="0.35">
      <c r="A1842" s="11" t="s">
        <v>8219</v>
      </c>
      <c r="B1842" s="11">
        <v>37</v>
      </c>
    </row>
    <row r="1843" spans="1:2" x14ac:dyDescent="0.35">
      <c r="A1843" s="11" t="s">
        <v>8219</v>
      </c>
      <c r="B1843" s="11">
        <v>36</v>
      </c>
    </row>
    <row r="1844" spans="1:2" x14ac:dyDescent="0.35">
      <c r="A1844" s="11" t="s">
        <v>8219</v>
      </c>
      <c r="B1844" s="11">
        <v>14</v>
      </c>
    </row>
    <row r="1845" spans="1:2" x14ac:dyDescent="0.35">
      <c r="A1845" s="11" t="s">
        <v>8219</v>
      </c>
      <c r="B1845" s="11">
        <v>18</v>
      </c>
    </row>
    <row r="1846" spans="1:2" x14ac:dyDescent="0.35">
      <c r="A1846" s="11" t="s">
        <v>8219</v>
      </c>
      <c r="B1846" s="11">
        <v>82</v>
      </c>
    </row>
    <row r="1847" spans="1:2" x14ac:dyDescent="0.35">
      <c r="A1847" s="11" t="s">
        <v>8219</v>
      </c>
      <c r="B1847" s="11">
        <v>43</v>
      </c>
    </row>
    <row r="1848" spans="1:2" x14ac:dyDescent="0.35">
      <c r="A1848" s="11" t="s">
        <v>8219</v>
      </c>
      <c r="B1848" s="11">
        <v>8</v>
      </c>
    </row>
    <row r="1849" spans="1:2" x14ac:dyDescent="0.35">
      <c r="A1849" s="11" t="s">
        <v>8219</v>
      </c>
      <c r="B1849" s="11">
        <v>45</v>
      </c>
    </row>
    <row r="1850" spans="1:2" x14ac:dyDescent="0.35">
      <c r="A1850" s="11" t="s">
        <v>8219</v>
      </c>
      <c r="B1850" s="11">
        <v>20</v>
      </c>
    </row>
    <row r="1851" spans="1:2" x14ac:dyDescent="0.35">
      <c r="A1851" s="11" t="s">
        <v>8219</v>
      </c>
      <c r="B1851" s="11">
        <v>31</v>
      </c>
    </row>
    <row r="1852" spans="1:2" x14ac:dyDescent="0.35">
      <c r="A1852" s="11" t="s">
        <v>8219</v>
      </c>
      <c r="B1852" s="11">
        <v>25</v>
      </c>
    </row>
    <row r="1853" spans="1:2" x14ac:dyDescent="0.35">
      <c r="A1853" s="11" t="s">
        <v>8219</v>
      </c>
      <c r="B1853" s="11">
        <v>14</v>
      </c>
    </row>
    <row r="1854" spans="1:2" x14ac:dyDescent="0.35">
      <c r="A1854" s="11" t="s">
        <v>8219</v>
      </c>
      <c r="B1854" s="11">
        <v>45</v>
      </c>
    </row>
    <row r="1855" spans="1:2" x14ac:dyDescent="0.35">
      <c r="A1855" s="11" t="s">
        <v>8219</v>
      </c>
      <c r="B1855" s="11">
        <v>20</v>
      </c>
    </row>
    <row r="1856" spans="1:2" x14ac:dyDescent="0.35">
      <c r="A1856" s="11" t="s">
        <v>8219</v>
      </c>
      <c r="B1856" s="11">
        <v>39</v>
      </c>
    </row>
    <row r="1857" spans="1:2" x14ac:dyDescent="0.35">
      <c r="A1857" s="11" t="s">
        <v>8219</v>
      </c>
      <c r="B1857" s="11">
        <v>16</v>
      </c>
    </row>
    <row r="1858" spans="1:2" x14ac:dyDescent="0.35">
      <c r="A1858" s="11" t="s">
        <v>8219</v>
      </c>
      <c r="B1858" s="11">
        <v>37</v>
      </c>
    </row>
    <row r="1859" spans="1:2" x14ac:dyDescent="0.35">
      <c r="A1859" s="11" t="s">
        <v>8219</v>
      </c>
      <c r="B1859" s="11">
        <v>14</v>
      </c>
    </row>
    <row r="1860" spans="1:2" x14ac:dyDescent="0.35">
      <c r="A1860" s="11" t="s">
        <v>8219</v>
      </c>
      <c r="B1860" s="11">
        <v>21</v>
      </c>
    </row>
    <row r="1861" spans="1:2" x14ac:dyDescent="0.35">
      <c r="A1861" s="11" t="s">
        <v>8219</v>
      </c>
      <c r="B1861" s="11">
        <v>69</v>
      </c>
    </row>
    <row r="1862" spans="1:2" x14ac:dyDescent="0.35">
      <c r="A1862" s="11" t="s">
        <v>8219</v>
      </c>
      <c r="B1862" s="11">
        <v>16</v>
      </c>
    </row>
    <row r="1863" spans="1:2" x14ac:dyDescent="0.35">
      <c r="A1863" s="11" t="s">
        <v>8219</v>
      </c>
      <c r="B1863" s="11">
        <v>55</v>
      </c>
    </row>
    <row r="1864" spans="1:2" x14ac:dyDescent="0.35">
      <c r="A1864" s="11" t="s">
        <v>8219</v>
      </c>
      <c r="B1864" s="11">
        <v>27</v>
      </c>
    </row>
    <row r="1865" spans="1:2" x14ac:dyDescent="0.35">
      <c r="A1865" s="11" t="s">
        <v>8219</v>
      </c>
      <c r="B1865" s="11">
        <v>36</v>
      </c>
    </row>
    <row r="1866" spans="1:2" x14ac:dyDescent="0.35">
      <c r="A1866" s="11" t="s">
        <v>8219</v>
      </c>
      <c r="B1866" s="11">
        <v>19</v>
      </c>
    </row>
    <row r="1867" spans="1:2" x14ac:dyDescent="0.35">
      <c r="A1867" s="11" t="s">
        <v>8219</v>
      </c>
      <c r="B1867" s="11">
        <v>12</v>
      </c>
    </row>
    <row r="1868" spans="1:2" x14ac:dyDescent="0.35">
      <c r="A1868" s="11" t="s">
        <v>8219</v>
      </c>
      <c r="B1868" s="11">
        <v>17</v>
      </c>
    </row>
    <row r="1869" spans="1:2" x14ac:dyDescent="0.35">
      <c r="A1869" s="11" t="s">
        <v>8219</v>
      </c>
      <c r="B1869" s="11">
        <v>114</v>
      </c>
    </row>
    <row r="1870" spans="1:2" x14ac:dyDescent="0.35">
      <c r="A1870" s="11" t="s">
        <v>8219</v>
      </c>
      <c r="B1870" s="11">
        <v>93</v>
      </c>
    </row>
    <row r="1871" spans="1:2" x14ac:dyDescent="0.35">
      <c r="A1871" s="11" t="s">
        <v>8219</v>
      </c>
      <c r="B1871" s="11">
        <v>36</v>
      </c>
    </row>
    <row r="1872" spans="1:2" x14ac:dyDescent="0.35">
      <c r="A1872" s="11" t="s">
        <v>8219</v>
      </c>
      <c r="B1872" s="11">
        <v>61</v>
      </c>
    </row>
    <row r="1873" spans="1:2" x14ac:dyDescent="0.35">
      <c r="A1873" s="11" t="s">
        <v>8219</v>
      </c>
      <c r="B1873" s="11">
        <v>47</v>
      </c>
    </row>
    <row r="1874" spans="1:2" x14ac:dyDescent="0.35">
      <c r="A1874" s="11" t="s">
        <v>8219</v>
      </c>
      <c r="B1874" s="11">
        <v>17</v>
      </c>
    </row>
    <row r="1875" spans="1:2" x14ac:dyDescent="0.35">
      <c r="A1875" s="11" t="s">
        <v>8219</v>
      </c>
      <c r="B1875" s="11">
        <v>63</v>
      </c>
    </row>
    <row r="1876" spans="1:2" x14ac:dyDescent="0.35">
      <c r="A1876" s="11" t="s">
        <v>8219</v>
      </c>
      <c r="B1876" s="11">
        <v>9</v>
      </c>
    </row>
    <row r="1877" spans="1:2" x14ac:dyDescent="0.35">
      <c r="A1877" s="11" t="s">
        <v>8219</v>
      </c>
      <c r="B1877" s="11">
        <v>30</v>
      </c>
    </row>
    <row r="1878" spans="1:2" x14ac:dyDescent="0.35">
      <c r="A1878" s="11" t="s">
        <v>8219</v>
      </c>
      <c r="B1878" s="11">
        <v>23</v>
      </c>
    </row>
    <row r="1879" spans="1:2" x14ac:dyDescent="0.35">
      <c r="A1879" s="11" t="s">
        <v>8219</v>
      </c>
      <c r="B1879" s="11">
        <v>33</v>
      </c>
    </row>
    <row r="1880" spans="1:2" x14ac:dyDescent="0.35">
      <c r="A1880" s="11" t="s">
        <v>8219</v>
      </c>
      <c r="B1880" s="11">
        <v>39</v>
      </c>
    </row>
    <row r="1881" spans="1:2" x14ac:dyDescent="0.35">
      <c r="A1881" s="11" t="s">
        <v>8219</v>
      </c>
      <c r="B1881" s="11">
        <v>17</v>
      </c>
    </row>
    <row r="1882" spans="1:2" x14ac:dyDescent="0.35">
      <c r="A1882" s="11" t="s">
        <v>8219</v>
      </c>
      <c r="B1882" s="11">
        <v>6</v>
      </c>
    </row>
    <row r="1883" spans="1:2" x14ac:dyDescent="0.35">
      <c r="A1883" s="11" t="s">
        <v>8219</v>
      </c>
      <c r="B1883" s="11">
        <v>39</v>
      </c>
    </row>
    <row r="1884" spans="1:2" x14ac:dyDescent="0.35">
      <c r="A1884" s="11" t="s">
        <v>8219</v>
      </c>
      <c r="B1884" s="11">
        <v>57</v>
      </c>
    </row>
    <row r="1885" spans="1:2" x14ac:dyDescent="0.35">
      <c r="A1885" s="11" t="s">
        <v>8219</v>
      </c>
      <c r="B1885" s="11">
        <v>56</v>
      </c>
    </row>
    <row r="1886" spans="1:2" x14ac:dyDescent="0.35">
      <c r="A1886" s="11" t="s">
        <v>8219</v>
      </c>
      <c r="B1886" s="11">
        <v>13</v>
      </c>
    </row>
    <row r="1887" spans="1:2" x14ac:dyDescent="0.35">
      <c r="A1887" s="11" t="s">
        <v>8219</v>
      </c>
      <c r="B1887" s="11">
        <v>95</v>
      </c>
    </row>
    <row r="1888" spans="1:2" x14ac:dyDescent="0.35">
      <c r="A1888" s="11" t="s">
        <v>8219</v>
      </c>
      <c r="B1888" s="11">
        <v>80</v>
      </c>
    </row>
    <row r="1889" spans="1:2" x14ac:dyDescent="0.35">
      <c r="A1889" s="11" t="s">
        <v>8219</v>
      </c>
      <c r="B1889" s="11">
        <v>133</v>
      </c>
    </row>
    <row r="1890" spans="1:2" x14ac:dyDescent="0.35">
      <c r="A1890" s="11" t="s">
        <v>8219</v>
      </c>
      <c r="B1890" s="11">
        <v>44</v>
      </c>
    </row>
    <row r="1891" spans="1:2" x14ac:dyDescent="0.35">
      <c r="A1891" s="11" t="s">
        <v>8219</v>
      </c>
      <c r="B1891" s="11">
        <v>30</v>
      </c>
    </row>
    <row r="1892" spans="1:2" x14ac:dyDescent="0.35">
      <c r="A1892" s="11" t="s">
        <v>8219</v>
      </c>
      <c r="B1892" s="11">
        <v>56</v>
      </c>
    </row>
    <row r="1893" spans="1:2" x14ac:dyDescent="0.35">
      <c r="A1893" s="11" t="s">
        <v>8219</v>
      </c>
      <c r="B1893" s="11">
        <v>66</v>
      </c>
    </row>
    <row r="1894" spans="1:2" x14ac:dyDescent="0.35">
      <c r="A1894" s="11" t="s">
        <v>8219</v>
      </c>
      <c r="B1894" s="11">
        <v>29</v>
      </c>
    </row>
    <row r="1895" spans="1:2" x14ac:dyDescent="0.35">
      <c r="A1895" s="11" t="s">
        <v>8219</v>
      </c>
      <c r="B1895" s="11">
        <v>72</v>
      </c>
    </row>
    <row r="1896" spans="1:2" x14ac:dyDescent="0.35">
      <c r="A1896" s="11" t="s">
        <v>8219</v>
      </c>
      <c r="B1896" s="11">
        <v>27</v>
      </c>
    </row>
    <row r="1897" spans="1:2" x14ac:dyDescent="0.35">
      <c r="A1897" s="11" t="s">
        <v>8219</v>
      </c>
      <c r="B1897" s="11">
        <v>10</v>
      </c>
    </row>
    <row r="1898" spans="1:2" x14ac:dyDescent="0.35">
      <c r="A1898" s="11" t="s">
        <v>8219</v>
      </c>
      <c r="B1898" s="11">
        <v>35</v>
      </c>
    </row>
    <row r="1899" spans="1:2" x14ac:dyDescent="0.35">
      <c r="A1899" s="11" t="s">
        <v>8219</v>
      </c>
      <c r="B1899" s="11">
        <v>29</v>
      </c>
    </row>
    <row r="1900" spans="1:2" x14ac:dyDescent="0.35">
      <c r="A1900" s="11" t="s">
        <v>8219</v>
      </c>
      <c r="B1900" s="11">
        <v>13</v>
      </c>
    </row>
    <row r="1901" spans="1:2" x14ac:dyDescent="0.35">
      <c r="A1901" s="11" t="s">
        <v>8219</v>
      </c>
      <c r="B1901" s="11">
        <v>72</v>
      </c>
    </row>
    <row r="1902" spans="1:2" x14ac:dyDescent="0.35">
      <c r="A1902" s="11" t="s">
        <v>8219</v>
      </c>
      <c r="B1902" s="11">
        <v>78</v>
      </c>
    </row>
    <row r="1903" spans="1:2" x14ac:dyDescent="0.35">
      <c r="A1903" s="11" t="s">
        <v>8219</v>
      </c>
      <c r="B1903" s="11">
        <v>49</v>
      </c>
    </row>
    <row r="1904" spans="1:2" x14ac:dyDescent="0.35">
      <c r="A1904" s="11" t="s">
        <v>8219</v>
      </c>
      <c r="B1904" s="11">
        <v>42</v>
      </c>
    </row>
    <row r="1905" spans="1:2" x14ac:dyDescent="0.35">
      <c r="A1905" s="11" t="s">
        <v>8219</v>
      </c>
      <c r="B1905" s="11">
        <v>35</v>
      </c>
    </row>
    <row r="1906" spans="1:2" x14ac:dyDescent="0.35">
      <c r="A1906" s="11" t="s">
        <v>8219</v>
      </c>
      <c r="B1906" s="11">
        <v>42</v>
      </c>
    </row>
    <row r="1907" spans="1:2" x14ac:dyDescent="0.35">
      <c r="A1907" s="11" t="s">
        <v>8219</v>
      </c>
      <c r="B1907" s="11">
        <v>42</v>
      </c>
    </row>
    <row r="1908" spans="1:2" x14ac:dyDescent="0.35">
      <c r="A1908" s="11" t="s">
        <v>8219</v>
      </c>
      <c r="B1908" s="11">
        <v>31</v>
      </c>
    </row>
    <row r="1909" spans="1:2" x14ac:dyDescent="0.35">
      <c r="A1909" s="11" t="s">
        <v>8219</v>
      </c>
      <c r="B1909" s="11">
        <v>38</v>
      </c>
    </row>
    <row r="1910" spans="1:2" x14ac:dyDescent="0.35">
      <c r="A1910" s="11" t="s">
        <v>8219</v>
      </c>
      <c r="B1910" s="11">
        <v>8</v>
      </c>
    </row>
    <row r="1911" spans="1:2" x14ac:dyDescent="0.35">
      <c r="A1911" s="11" t="s">
        <v>8219</v>
      </c>
      <c r="B1911" s="11">
        <v>39</v>
      </c>
    </row>
    <row r="1912" spans="1:2" x14ac:dyDescent="0.35">
      <c r="A1912" s="11" t="s">
        <v>8219</v>
      </c>
      <c r="B1912" s="11">
        <v>29</v>
      </c>
    </row>
    <row r="1913" spans="1:2" x14ac:dyDescent="0.35">
      <c r="A1913" s="11" t="s">
        <v>8219</v>
      </c>
      <c r="B1913" s="11">
        <v>72</v>
      </c>
    </row>
    <row r="1914" spans="1:2" x14ac:dyDescent="0.35">
      <c r="A1914" s="11" t="s">
        <v>8219</v>
      </c>
      <c r="B1914" s="11">
        <v>15</v>
      </c>
    </row>
    <row r="1915" spans="1:2" x14ac:dyDescent="0.35">
      <c r="A1915" s="11" t="s">
        <v>8219</v>
      </c>
      <c r="B1915" s="11">
        <v>33</v>
      </c>
    </row>
    <row r="1916" spans="1:2" x14ac:dyDescent="0.35">
      <c r="A1916" s="11" t="s">
        <v>8219</v>
      </c>
      <c r="B1916" s="11">
        <v>15</v>
      </c>
    </row>
    <row r="1917" spans="1:2" x14ac:dyDescent="0.35">
      <c r="A1917" s="11" t="s">
        <v>8219</v>
      </c>
      <c r="B1917" s="11">
        <v>19</v>
      </c>
    </row>
    <row r="1918" spans="1:2" x14ac:dyDescent="0.35">
      <c r="A1918" s="11" t="s">
        <v>8219</v>
      </c>
      <c r="B1918" s="11">
        <v>17</v>
      </c>
    </row>
    <row r="1919" spans="1:2" x14ac:dyDescent="0.35">
      <c r="A1919" s="11" t="s">
        <v>8219</v>
      </c>
      <c r="B1919" s="11">
        <v>44</v>
      </c>
    </row>
    <row r="1920" spans="1:2" x14ac:dyDescent="0.35">
      <c r="A1920" s="11" t="s">
        <v>8219</v>
      </c>
      <c r="B1920" s="11">
        <v>10</v>
      </c>
    </row>
    <row r="1921" spans="1:2" x14ac:dyDescent="0.35">
      <c r="A1921" s="11" t="s">
        <v>8219</v>
      </c>
      <c r="B1921" s="11">
        <v>46</v>
      </c>
    </row>
    <row r="1922" spans="1:2" x14ac:dyDescent="0.35">
      <c r="A1922" s="11" t="s">
        <v>8219</v>
      </c>
      <c r="B1922" s="11">
        <v>11</v>
      </c>
    </row>
    <row r="1923" spans="1:2" x14ac:dyDescent="0.35">
      <c r="A1923" s="11" t="s">
        <v>8219</v>
      </c>
      <c r="B1923" s="11">
        <v>13</v>
      </c>
    </row>
    <row r="1924" spans="1:2" x14ac:dyDescent="0.35">
      <c r="A1924" s="11" t="s">
        <v>8219</v>
      </c>
      <c r="B1924" s="11">
        <v>33</v>
      </c>
    </row>
    <row r="1925" spans="1:2" x14ac:dyDescent="0.35">
      <c r="A1925" s="11" t="s">
        <v>8219</v>
      </c>
      <c r="B1925" s="11">
        <v>28</v>
      </c>
    </row>
    <row r="1926" spans="1:2" x14ac:dyDescent="0.35">
      <c r="A1926" s="11" t="s">
        <v>8219</v>
      </c>
      <c r="B1926" s="11">
        <v>21</v>
      </c>
    </row>
    <row r="1927" spans="1:2" x14ac:dyDescent="0.35">
      <c r="A1927" s="11" t="s">
        <v>8219</v>
      </c>
      <c r="B1927" s="11">
        <v>13</v>
      </c>
    </row>
    <row r="1928" spans="1:2" x14ac:dyDescent="0.35">
      <c r="A1928" s="11" t="s">
        <v>8219</v>
      </c>
      <c r="B1928" s="11">
        <v>34</v>
      </c>
    </row>
    <row r="1929" spans="1:2" x14ac:dyDescent="0.35">
      <c r="A1929" s="11" t="s">
        <v>8219</v>
      </c>
      <c r="B1929" s="11">
        <v>80</v>
      </c>
    </row>
    <row r="1930" spans="1:2" x14ac:dyDescent="0.35">
      <c r="A1930" s="11" t="s">
        <v>8219</v>
      </c>
      <c r="B1930" s="11">
        <v>74</v>
      </c>
    </row>
    <row r="1931" spans="1:2" x14ac:dyDescent="0.35">
      <c r="A1931" s="11" t="s">
        <v>8219</v>
      </c>
      <c r="B1931" s="11">
        <v>7</v>
      </c>
    </row>
    <row r="1932" spans="1:2" x14ac:dyDescent="0.35">
      <c r="A1932" s="11" t="s">
        <v>8219</v>
      </c>
      <c r="B1932" s="11">
        <v>34</v>
      </c>
    </row>
    <row r="1933" spans="1:2" x14ac:dyDescent="0.35">
      <c r="A1933" s="11" t="s">
        <v>8219</v>
      </c>
      <c r="B1933" s="11">
        <v>86</v>
      </c>
    </row>
    <row r="1934" spans="1:2" x14ac:dyDescent="0.35">
      <c r="A1934" s="11" t="s">
        <v>8219</v>
      </c>
      <c r="B1934" s="11">
        <v>37</v>
      </c>
    </row>
    <row r="1935" spans="1:2" x14ac:dyDescent="0.35">
      <c r="A1935" s="11" t="s">
        <v>8219</v>
      </c>
      <c r="B1935" s="11">
        <v>18</v>
      </c>
    </row>
    <row r="1936" spans="1:2" x14ac:dyDescent="0.35">
      <c r="A1936" s="11" t="s">
        <v>8219</v>
      </c>
      <c r="B1936" s="11">
        <v>22</v>
      </c>
    </row>
    <row r="1937" spans="1:2" x14ac:dyDescent="0.35">
      <c r="A1937" s="11" t="s">
        <v>8219</v>
      </c>
      <c r="B1937" s="11">
        <v>26</v>
      </c>
    </row>
    <row r="1938" spans="1:2" x14ac:dyDescent="0.35">
      <c r="A1938" s="11" t="s">
        <v>8219</v>
      </c>
      <c r="B1938" s="11">
        <v>27</v>
      </c>
    </row>
    <row r="1939" spans="1:2" x14ac:dyDescent="0.35">
      <c r="A1939" s="11" t="s">
        <v>8219</v>
      </c>
      <c r="B1939" s="11">
        <v>8</v>
      </c>
    </row>
    <row r="1940" spans="1:2" x14ac:dyDescent="0.35">
      <c r="A1940" s="11" t="s">
        <v>8219</v>
      </c>
      <c r="B1940" s="11">
        <v>204</v>
      </c>
    </row>
    <row r="1941" spans="1:2" x14ac:dyDescent="0.35">
      <c r="A1941" s="11" t="s">
        <v>8219</v>
      </c>
      <c r="B1941" s="11">
        <v>46</v>
      </c>
    </row>
    <row r="1942" spans="1:2" x14ac:dyDescent="0.35">
      <c r="A1942" s="11" t="s">
        <v>8219</v>
      </c>
      <c r="B1942" s="11">
        <v>17</v>
      </c>
    </row>
    <row r="1943" spans="1:2" x14ac:dyDescent="0.35">
      <c r="A1943" s="11" t="s">
        <v>8219</v>
      </c>
      <c r="B1943" s="11">
        <v>28</v>
      </c>
    </row>
    <row r="1944" spans="1:2" x14ac:dyDescent="0.35">
      <c r="A1944" s="11" t="s">
        <v>8219</v>
      </c>
      <c r="B1944" s="11">
        <v>83</v>
      </c>
    </row>
    <row r="1945" spans="1:2" x14ac:dyDescent="0.35">
      <c r="A1945" s="11" t="s">
        <v>8219</v>
      </c>
      <c r="B1945" s="11">
        <v>13</v>
      </c>
    </row>
    <row r="1946" spans="1:2" x14ac:dyDescent="0.35">
      <c r="A1946" s="11" t="s">
        <v>8219</v>
      </c>
      <c r="B1946" s="11">
        <v>8</v>
      </c>
    </row>
    <row r="1947" spans="1:2" x14ac:dyDescent="0.35">
      <c r="A1947" s="11" t="s">
        <v>8219</v>
      </c>
      <c r="B1947" s="11">
        <v>32</v>
      </c>
    </row>
    <row r="1948" spans="1:2" x14ac:dyDescent="0.35">
      <c r="A1948" s="11" t="s">
        <v>8219</v>
      </c>
      <c r="B1948" s="11">
        <v>85</v>
      </c>
    </row>
    <row r="1949" spans="1:2" x14ac:dyDescent="0.35">
      <c r="A1949" s="11" t="s">
        <v>8219</v>
      </c>
      <c r="B1949" s="11">
        <v>29</v>
      </c>
    </row>
    <row r="1950" spans="1:2" x14ac:dyDescent="0.35">
      <c r="A1950" s="11" t="s">
        <v>8219</v>
      </c>
      <c r="B1950" s="11">
        <v>24</v>
      </c>
    </row>
    <row r="1951" spans="1:2" x14ac:dyDescent="0.35">
      <c r="A1951" s="11" t="s">
        <v>8219</v>
      </c>
      <c r="B1951" s="11">
        <v>8</v>
      </c>
    </row>
    <row r="1952" spans="1:2" x14ac:dyDescent="0.35">
      <c r="A1952" s="11" t="s">
        <v>8219</v>
      </c>
      <c r="B1952" s="11">
        <v>19</v>
      </c>
    </row>
    <row r="1953" spans="1:2" x14ac:dyDescent="0.35">
      <c r="A1953" s="11" t="s">
        <v>8219</v>
      </c>
      <c r="B1953" s="11">
        <v>336</v>
      </c>
    </row>
    <row r="1954" spans="1:2" x14ac:dyDescent="0.35">
      <c r="A1954" s="11" t="s">
        <v>8219</v>
      </c>
      <c r="B1954" s="11">
        <v>13</v>
      </c>
    </row>
    <row r="1955" spans="1:2" x14ac:dyDescent="0.35">
      <c r="A1955" s="11" t="s">
        <v>8219</v>
      </c>
      <c r="B1955" s="11">
        <v>42</v>
      </c>
    </row>
    <row r="1956" spans="1:2" x14ac:dyDescent="0.35">
      <c r="A1956" s="11" t="s">
        <v>8219</v>
      </c>
      <c r="B1956" s="11">
        <v>64</v>
      </c>
    </row>
    <row r="1957" spans="1:2" x14ac:dyDescent="0.35">
      <c r="A1957" s="11" t="s">
        <v>8219</v>
      </c>
      <c r="B1957" s="11">
        <v>25</v>
      </c>
    </row>
    <row r="1958" spans="1:2" x14ac:dyDescent="0.35">
      <c r="A1958" s="11" t="s">
        <v>8219</v>
      </c>
      <c r="B1958" s="11">
        <v>20</v>
      </c>
    </row>
    <row r="1959" spans="1:2" x14ac:dyDescent="0.35">
      <c r="A1959" s="11" t="s">
        <v>8219</v>
      </c>
      <c r="B1959" s="11">
        <v>104</v>
      </c>
    </row>
    <row r="1960" spans="1:2" x14ac:dyDescent="0.35">
      <c r="A1960" s="11" t="s">
        <v>8219</v>
      </c>
      <c r="B1960" s="11">
        <v>53</v>
      </c>
    </row>
    <row r="1961" spans="1:2" x14ac:dyDescent="0.35">
      <c r="A1961" s="11" t="s">
        <v>8219</v>
      </c>
      <c r="B1961" s="11">
        <v>14</v>
      </c>
    </row>
    <row r="1962" spans="1:2" x14ac:dyDescent="0.35">
      <c r="A1962" s="11" t="s">
        <v>8219</v>
      </c>
      <c r="B1962" s="11">
        <v>20</v>
      </c>
    </row>
    <row r="1963" spans="1:2" x14ac:dyDescent="0.35">
      <c r="A1963" s="11" t="s">
        <v>8219</v>
      </c>
      <c r="B1963" s="11">
        <v>558</v>
      </c>
    </row>
    <row r="1964" spans="1:2" x14ac:dyDescent="0.35">
      <c r="A1964" s="11" t="s">
        <v>8219</v>
      </c>
      <c r="B1964" s="11">
        <v>22</v>
      </c>
    </row>
    <row r="1965" spans="1:2" x14ac:dyDescent="0.35">
      <c r="A1965" s="11" t="s">
        <v>8219</v>
      </c>
      <c r="B1965" s="11">
        <v>24</v>
      </c>
    </row>
    <row r="1966" spans="1:2" x14ac:dyDescent="0.35">
      <c r="A1966" s="11" t="s">
        <v>8219</v>
      </c>
      <c r="B1966" s="11">
        <v>74</v>
      </c>
    </row>
    <row r="1967" spans="1:2" x14ac:dyDescent="0.35">
      <c r="A1967" s="11" t="s">
        <v>8219</v>
      </c>
      <c r="B1967" s="11">
        <v>54</v>
      </c>
    </row>
    <row r="1968" spans="1:2" x14ac:dyDescent="0.35">
      <c r="A1968" s="11" t="s">
        <v>8219</v>
      </c>
      <c r="B1968" s="11">
        <v>31</v>
      </c>
    </row>
    <row r="1969" spans="1:2" x14ac:dyDescent="0.35">
      <c r="A1969" s="11" t="s">
        <v>8219</v>
      </c>
      <c r="B1969" s="11">
        <v>25</v>
      </c>
    </row>
    <row r="1970" spans="1:2" x14ac:dyDescent="0.35">
      <c r="A1970" s="11" t="s">
        <v>8219</v>
      </c>
      <c r="B1970" s="11">
        <v>17</v>
      </c>
    </row>
    <row r="1971" spans="1:2" x14ac:dyDescent="0.35">
      <c r="A1971" s="11" t="s">
        <v>8219</v>
      </c>
      <c r="B1971" s="11">
        <v>12</v>
      </c>
    </row>
    <row r="1972" spans="1:2" x14ac:dyDescent="0.35">
      <c r="A1972" s="11" t="s">
        <v>8219</v>
      </c>
      <c r="B1972" s="11">
        <v>38</v>
      </c>
    </row>
    <row r="1973" spans="1:2" x14ac:dyDescent="0.35">
      <c r="A1973" s="11" t="s">
        <v>8219</v>
      </c>
      <c r="B1973" s="11">
        <v>41</v>
      </c>
    </row>
    <row r="1974" spans="1:2" x14ac:dyDescent="0.35">
      <c r="A1974" s="11" t="s">
        <v>8219</v>
      </c>
      <c r="B1974" s="11">
        <v>19</v>
      </c>
    </row>
    <row r="1975" spans="1:2" x14ac:dyDescent="0.35">
      <c r="A1975" s="11" t="s">
        <v>8219</v>
      </c>
      <c r="B1975" s="11">
        <v>41</v>
      </c>
    </row>
    <row r="1976" spans="1:2" x14ac:dyDescent="0.35">
      <c r="A1976" s="11" t="s">
        <v>8219</v>
      </c>
      <c r="B1976" s="11">
        <v>26</v>
      </c>
    </row>
    <row r="1977" spans="1:2" x14ac:dyDescent="0.35">
      <c r="A1977" s="11" t="s">
        <v>8219</v>
      </c>
      <c r="B1977" s="11">
        <v>25</v>
      </c>
    </row>
    <row r="1978" spans="1:2" x14ac:dyDescent="0.35">
      <c r="A1978" s="11" t="s">
        <v>8219</v>
      </c>
      <c r="B1978" s="11">
        <v>9</v>
      </c>
    </row>
    <row r="1979" spans="1:2" x14ac:dyDescent="0.35">
      <c r="A1979" s="11" t="s">
        <v>8219</v>
      </c>
      <c r="B1979" s="11">
        <v>78</v>
      </c>
    </row>
    <row r="1980" spans="1:2" x14ac:dyDescent="0.35">
      <c r="A1980" s="11" t="s">
        <v>8219</v>
      </c>
      <c r="B1980" s="11">
        <v>45</v>
      </c>
    </row>
    <row r="1981" spans="1:2" x14ac:dyDescent="0.35">
      <c r="A1981" s="11" t="s">
        <v>8219</v>
      </c>
      <c r="B1981" s="11">
        <v>102</v>
      </c>
    </row>
    <row r="1982" spans="1:2" x14ac:dyDescent="0.35">
      <c r="A1982" s="11" t="s">
        <v>8219</v>
      </c>
      <c r="B1982" s="11">
        <v>5</v>
      </c>
    </row>
    <row r="1983" spans="1:2" x14ac:dyDescent="0.35">
      <c r="A1983" s="11" t="s">
        <v>8219</v>
      </c>
      <c r="B1983" s="11">
        <v>27</v>
      </c>
    </row>
    <row r="1984" spans="1:2" x14ac:dyDescent="0.35">
      <c r="A1984" s="11" t="s">
        <v>8219</v>
      </c>
      <c r="B1984" s="11">
        <v>37</v>
      </c>
    </row>
    <row r="1985" spans="1:2" x14ac:dyDescent="0.35">
      <c r="A1985" s="11" t="s">
        <v>8219</v>
      </c>
      <c r="B1985" s="11">
        <v>14</v>
      </c>
    </row>
    <row r="1986" spans="1:2" x14ac:dyDescent="0.35">
      <c r="A1986" s="11" t="s">
        <v>8219</v>
      </c>
      <c r="B1986" s="11">
        <v>27</v>
      </c>
    </row>
    <row r="1987" spans="1:2" x14ac:dyDescent="0.35">
      <c r="A1987" s="11" t="s">
        <v>8219</v>
      </c>
      <c r="B1987" s="11">
        <v>45</v>
      </c>
    </row>
    <row r="1988" spans="1:2" x14ac:dyDescent="0.35">
      <c r="A1988" s="11" t="s">
        <v>8219</v>
      </c>
      <c r="B1988" s="11">
        <v>49</v>
      </c>
    </row>
    <row r="1989" spans="1:2" x14ac:dyDescent="0.35">
      <c r="A1989" s="11" t="s">
        <v>8219</v>
      </c>
      <c r="B1989" s="11">
        <v>24</v>
      </c>
    </row>
    <row r="1990" spans="1:2" x14ac:dyDescent="0.35">
      <c r="A1990" s="11" t="s">
        <v>8219</v>
      </c>
      <c r="B1990" s="11">
        <v>112</v>
      </c>
    </row>
    <row r="1991" spans="1:2" x14ac:dyDescent="0.35">
      <c r="A1991" s="11" t="s">
        <v>8219</v>
      </c>
      <c r="B1991" s="11">
        <v>23</v>
      </c>
    </row>
    <row r="1992" spans="1:2" x14ac:dyDescent="0.35">
      <c r="A1992" s="11" t="s">
        <v>8219</v>
      </c>
      <c r="B1992" s="11">
        <v>54</v>
      </c>
    </row>
    <row r="1993" spans="1:2" x14ac:dyDescent="0.35">
      <c r="A1993" s="11" t="s">
        <v>8219</v>
      </c>
      <c r="B1993" s="11">
        <v>28</v>
      </c>
    </row>
    <row r="1994" spans="1:2" x14ac:dyDescent="0.35">
      <c r="A1994" s="11" t="s">
        <v>8219</v>
      </c>
      <c r="B1994" s="11">
        <v>11</v>
      </c>
    </row>
    <row r="1995" spans="1:2" x14ac:dyDescent="0.35">
      <c r="A1995" s="11" t="s">
        <v>8219</v>
      </c>
      <c r="B1995" s="11">
        <v>62</v>
      </c>
    </row>
    <row r="1996" spans="1:2" x14ac:dyDescent="0.35">
      <c r="A1996" s="11" t="s">
        <v>8219</v>
      </c>
      <c r="B1996" s="11">
        <v>73</v>
      </c>
    </row>
    <row r="1997" spans="1:2" x14ac:dyDescent="0.35">
      <c r="A1997" s="11" t="s">
        <v>8219</v>
      </c>
      <c r="B1997" s="11">
        <v>18</v>
      </c>
    </row>
    <row r="1998" spans="1:2" x14ac:dyDescent="0.35">
      <c r="A1998" s="11" t="s">
        <v>8219</v>
      </c>
      <c r="B1998" s="11">
        <v>35</v>
      </c>
    </row>
    <row r="1999" spans="1:2" x14ac:dyDescent="0.35">
      <c r="A1999" s="11" t="s">
        <v>8219</v>
      </c>
      <c r="B1999" s="11">
        <v>43</v>
      </c>
    </row>
    <row r="2000" spans="1:2" x14ac:dyDescent="0.35">
      <c r="A2000" s="11" t="s">
        <v>8219</v>
      </c>
      <c r="B2000" s="11">
        <v>36</v>
      </c>
    </row>
    <row r="2001" spans="1:2" x14ac:dyDescent="0.35">
      <c r="A2001" s="11" t="s">
        <v>8219</v>
      </c>
      <c r="B2001" s="11">
        <v>62</v>
      </c>
    </row>
    <row r="2002" spans="1:2" x14ac:dyDescent="0.35">
      <c r="A2002" s="11" t="s">
        <v>8219</v>
      </c>
      <c r="B2002" s="11">
        <v>15</v>
      </c>
    </row>
    <row r="2003" spans="1:2" x14ac:dyDescent="0.35">
      <c r="A2003" s="11" t="s">
        <v>8219</v>
      </c>
      <c r="B2003" s="11">
        <v>33</v>
      </c>
    </row>
    <row r="2004" spans="1:2" x14ac:dyDescent="0.35">
      <c r="A2004" s="11" t="s">
        <v>8219</v>
      </c>
      <c r="B2004" s="11">
        <v>27</v>
      </c>
    </row>
    <row r="2005" spans="1:2" x14ac:dyDescent="0.35">
      <c r="A2005" s="11" t="s">
        <v>8219</v>
      </c>
      <c r="B2005" s="11">
        <v>17</v>
      </c>
    </row>
    <row r="2006" spans="1:2" x14ac:dyDescent="0.35">
      <c r="A2006" s="11" t="s">
        <v>8219</v>
      </c>
      <c r="B2006" s="11">
        <v>4</v>
      </c>
    </row>
    <row r="2007" spans="1:2" x14ac:dyDescent="0.35">
      <c r="A2007" s="11" t="s">
        <v>8219</v>
      </c>
      <c r="B2007" s="11">
        <v>53</v>
      </c>
    </row>
    <row r="2008" spans="1:2" x14ac:dyDescent="0.35">
      <c r="A2008" s="11" t="s">
        <v>8219</v>
      </c>
      <c r="B2008" s="11">
        <v>49</v>
      </c>
    </row>
    <row r="2009" spans="1:2" x14ac:dyDescent="0.35">
      <c r="A2009" s="11" t="s">
        <v>8219</v>
      </c>
      <c r="B2009" s="11">
        <v>57</v>
      </c>
    </row>
    <row r="2010" spans="1:2" x14ac:dyDescent="0.35">
      <c r="A2010" s="11" t="s">
        <v>8219</v>
      </c>
      <c r="B2010" s="11">
        <v>69</v>
      </c>
    </row>
    <row r="2011" spans="1:2" x14ac:dyDescent="0.35">
      <c r="A2011" s="11" t="s">
        <v>8219</v>
      </c>
      <c r="B2011" s="11">
        <v>15</v>
      </c>
    </row>
    <row r="2012" spans="1:2" x14ac:dyDescent="0.35">
      <c r="A2012" s="11" t="s">
        <v>8219</v>
      </c>
      <c r="B2012" s="11">
        <v>64</v>
      </c>
    </row>
    <row r="2013" spans="1:2" x14ac:dyDescent="0.35">
      <c r="A2013" s="11" t="s">
        <v>8219</v>
      </c>
      <c r="B2013" s="11">
        <v>20</v>
      </c>
    </row>
    <row r="2014" spans="1:2" x14ac:dyDescent="0.35">
      <c r="A2014" s="11" t="s">
        <v>8219</v>
      </c>
      <c r="B2014" s="11">
        <v>27</v>
      </c>
    </row>
    <row r="2015" spans="1:2" x14ac:dyDescent="0.35">
      <c r="A2015" s="11" t="s">
        <v>8219</v>
      </c>
      <c r="B2015" s="11">
        <v>21</v>
      </c>
    </row>
    <row r="2016" spans="1:2" x14ac:dyDescent="0.35">
      <c r="A2016" s="11" t="s">
        <v>8219</v>
      </c>
      <c r="B2016" s="11">
        <v>31</v>
      </c>
    </row>
    <row r="2017" spans="1:2" x14ac:dyDescent="0.35">
      <c r="A2017" s="11" t="s">
        <v>8219</v>
      </c>
      <c r="B2017" s="11">
        <v>51</v>
      </c>
    </row>
    <row r="2018" spans="1:2" x14ac:dyDescent="0.35">
      <c r="A2018" s="11" t="s">
        <v>8219</v>
      </c>
      <c r="B2018" s="11">
        <v>57</v>
      </c>
    </row>
    <row r="2019" spans="1:2" x14ac:dyDescent="0.35">
      <c r="A2019" s="11" t="s">
        <v>8219</v>
      </c>
      <c r="B2019" s="11">
        <v>20</v>
      </c>
    </row>
    <row r="2020" spans="1:2" x14ac:dyDescent="0.35">
      <c r="A2020" s="11" t="s">
        <v>8219</v>
      </c>
      <c r="B2020" s="11">
        <v>71</v>
      </c>
    </row>
    <row r="2021" spans="1:2" x14ac:dyDescent="0.35">
      <c r="A2021" s="11" t="s">
        <v>8219</v>
      </c>
      <c r="B2021" s="11">
        <v>72</v>
      </c>
    </row>
    <row r="2022" spans="1:2" x14ac:dyDescent="0.35">
      <c r="A2022" s="11" t="s">
        <v>8219</v>
      </c>
      <c r="B2022" s="11">
        <v>45</v>
      </c>
    </row>
    <row r="2023" spans="1:2" x14ac:dyDescent="0.35">
      <c r="A2023" s="11" t="s">
        <v>8219</v>
      </c>
      <c r="B2023" s="11">
        <v>51</v>
      </c>
    </row>
    <row r="2024" spans="1:2" x14ac:dyDescent="0.35">
      <c r="A2024" s="11" t="s">
        <v>8219</v>
      </c>
      <c r="B2024" s="11">
        <v>56</v>
      </c>
    </row>
    <row r="2025" spans="1:2" x14ac:dyDescent="0.35">
      <c r="A2025" s="11" t="s">
        <v>8219</v>
      </c>
      <c r="B2025" s="11">
        <v>17</v>
      </c>
    </row>
    <row r="2026" spans="1:2" x14ac:dyDescent="0.35">
      <c r="A2026" s="11" t="s">
        <v>8219</v>
      </c>
      <c r="B2026" s="11">
        <v>197</v>
      </c>
    </row>
    <row r="2027" spans="1:2" x14ac:dyDescent="0.35">
      <c r="A2027" s="11" t="s">
        <v>8219</v>
      </c>
      <c r="B2027" s="11">
        <v>70</v>
      </c>
    </row>
    <row r="2028" spans="1:2" x14ac:dyDescent="0.35">
      <c r="A2028" s="11" t="s">
        <v>8219</v>
      </c>
      <c r="B2028" s="11">
        <v>21</v>
      </c>
    </row>
    <row r="2029" spans="1:2" x14ac:dyDescent="0.35">
      <c r="A2029" s="11" t="s">
        <v>8219</v>
      </c>
      <c r="B2029" s="11">
        <v>34</v>
      </c>
    </row>
    <row r="2030" spans="1:2" x14ac:dyDescent="0.35">
      <c r="A2030" s="11" t="s">
        <v>8219</v>
      </c>
      <c r="B2030" s="11">
        <v>39</v>
      </c>
    </row>
    <row r="2031" spans="1:2" x14ac:dyDescent="0.35">
      <c r="A2031" s="11" t="s">
        <v>8219</v>
      </c>
      <c r="B2031" s="11">
        <v>78</v>
      </c>
    </row>
    <row r="2032" spans="1:2" x14ac:dyDescent="0.35">
      <c r="A2032" s="11" t="s">
        <v>8219</v>
      </c>
      <c r="B2032" s="11">
        <v>48</v>
      </c>
    </row>
    <row r="2033" spans="1:2" x14ac:dyDescent="0.35">
      <c r="A2033" s="11" t="s">
        <v>8219</v>
      </c>
      <c r="B2033" s="11">
        <v>29</v>
      </c>
    </row>
    <row r="2034" spans="1:2" x14ac:dyDescent="0.35">
      <c r="A2034" s="11" t="s">
        <v>8219</v>
      </c>
      <c r="B2034" s="11">
        <v>73</v>
      </c>
    </row>
    <row r="2035" spans="1:2" x14ac:dyDescent="0.35">
      <c r="A2035" s="11" t="s">
        <v>8219</v>
      </c>
      <c r="B2035" s="11">
        <v>8</v>
      </c>
    </row>
    <row r="2036" spans="1:2" x14ac:dyDescent="0.35">
      <c r="A2036" s="11" t="s">
        <v>8219</v>
      </c>
      <c r="B2036" s="11">
        <v>17</v>
      </c>
    </row>
    <row r="2037" spans="1:2" x14ac:dyDescent="0.35">
      <c r="A2037" s="11" t="s">
        <v>8219</v>
      </c>
      <c r="B2037" s="11">
        <v>9</v>
      </c>
    </row>
    <row r="2038" spans="1:2" x14ac:dyDescent="0.35">
      <c r="A2038" s="11" t="s">
        <v>8219</v>
      </c>
      <c r="B2038" s="11">
        <v>17</v>
      </c>
    </row>
    <row r="2039" spans="1:2" x14ac:dyDescent="0.35">
      <c r="A2039" s="11" t="s">
        <v>8219</v>
      </c>
      <c r="B2039" s="11">
        <v>33</v>
      </c>
    </row>
    <row r="2040" spans="1:2" x14ac:dyDescent="0.35">
      <c r="A2040" s="11" t="s">
        <v>8219</v>
      </c>
      <c r="B2040" s="11">
        <v>38</v>
      </c>
    </row>
    <row r="2041" spans="1:2" x14ac:dyDescent="0.35">
      <c r="A2041" s="11" t="s">
        <v>8219</v>
      </c>
      <c r="B2041" s="11">
        <v>79</v>
      </c>
    </row>
    <row r="2042" spans="1:2" x14ac:dyDescent="0.35">
      <c r="A2042" s="11" t="s">
        <v>8219</v>
      </c>
      <c r="B2042" s="11">
        <v>46</v>
      </c>
    </row>
    <row r="2043" spans="1:2" x14ac:dyDescent="0.35">
      <c r="A2043" s="11" t="s">
        <v>8219</v>
      </c>
      <c r="B2043" s="11">
        <v>20</v>
      </c>
    </row>
    <row r="2044" spans="1:2" x14ac:dyDescent="0.35">
      <c r="A2044" s="11" t="s">
        <v>8219</v>
      </c>
      <c r="B2044" s="11">
        <v>20</v>
      </c>
    </row>
    <row r="2045" spans="1:2" x14ac:dyDescent="0.35">
      <c r="A2045" s="11" t="s">
        <v>8219</v>
      </c>
      <c r="B2045" s="11">
        <v>13</v>
      </c>
    </row>
    <row r="2046" spans="1:2" x14ac:dyDescent="0.35">
      <c r="A2046" s="11" t="s">
        <v>8219</v>
      </c>
      <c r="B2046" s="11">
        <v>22</v>
      </c>
    </row>
    <row r="2047" spans="1:2" x14ac:dyDescent="0.35">
      <c r="A2047" s="11" t="s">
        <v>8219</v>
      </c>
      <c r="B2047" s="11">
        <v>36</v>
      </c>
    </row>
    <row r="2048" spans="1:2" x14ac:dyDescent="0.35">
      <c r="A2048" s="11" t="s">
        <v>8219</v>
      </c>
      <c r="B2048" s="11">
        <v>40</v>
      </c>
    </row>
    <row r="2049" spans="1:2" x14ac:dyDescent="0.35">
      <c r="A2049" s="11" t="s">
        <v>8219</v>
      </c>
      <c r="B2049" s="11">
        <v>9</v>
      </c>
    </row>
    <row r="2050" spans="1:2" x14ac:dyDescent="0.35">
      <c r="A2050" s="11" t="s">
        <v>8219</v>
      </c>
      <c r="B2050" s="11">
        <v>19</v>
      </c>
    </row>
    <row r="2051" spans="1:2" x14ac:dyDescent="0.35">
      <c r="A2051" s="11" t="s">
        <v>8219</v>
      </c>
      <c r="B2051" s="11">
        <v>14</v>
      </c>
    </row>
    <row r="2052" spans="1:2" x14ac:dyDescent="0.35">
      <c r="A2052" s="11" t="s">
        <v>8219</v>
      </c>
      <c r="B2052" s="11">
        <v>38</v>
      </c>
    </row>
    <row r="2053" spans="1:2" x14ac:dyDescent="0.35">
      <c r="A2053" s="11" t="s">
        <v>8219</v>
      </c>
      <c r="B2053" s="11">
        <v>58</v>
      </c>
    </row>
    <row r="2054" spans="1:2" x14ac:dyDescent="0.35">
      <c r="A2054" s="11" t="s">
        <v>8219</v>
      </c>
      <c r="B2054" s="11">
        <v>28</v>
      </c>
    </row>
    <row r="2055" spans="1:2" x14ac:dyDescent="0.35">
      <c r="A2055" s="11" t="s">
        <v>8219</v>
      </c>
      <c r="B2055" s="11">
        <v>17</v>
      </c>
    </row>
    <row r="2056" spans="1:2" x14ac:dyDescent="0.35">
      <c r="A2056" s="11" t="s">
        <v>8219</v>
      </c>
      <c r="B2056" s="11">
        <v>12</v>
      </c>
    </row>
    <row r="2057" spans="1:2" x14ac:dyDescent="0.35">
      <c r="A2057" s="11" t="s">
        <v>8219</v>
      </c>
      <c r="B2057" s="11">
        <v>40</v>
      </c>
    </row>
    <row r="2058" spans="1:2" x14ac:dyDescent="0.35">
      <c r="A2058" s="11" t="s">
        <v>8219</v>
      </c>
      <c r="B2058" s="11">
        <v>57</v>
      </c>
    </row>
    <row r="2059" spans="1:2" x14ac:dyDescent="0.35">
      <c r="A2059" s="11" t="s">
        <v>8219</v>
      </c>
      <c r="B2059" s="11">
        <v>114</v>
      </c>
    </row>
    <row r="2060" spans="1:2" x14ac:dyDescent="0.35">
      <c r="A2060" s="11" t="s">
        <v>8219</v>
      </c>
      <c r="B2060" s="11">
        <v>31</v>
      </c>
    </row>
    <row r="2061" spans="1:2" x14ac:dyDescent="0.35">
      <c r="A2061" s="11" t="s">
        <v>8219</v>
      </c>
      <c r="B2061" s="11">
        <v>3</v>
      </c>
    </row>
    <row r="2062" spans="1:2" x14ac:dyDescent="0.35">
      <c r="A2062" s="11" t="s">
        <v>8219</v>
      </c>
      <c r="B2062" s="11">
        <v>16</v>
      </c>
    </row>
    <row r="2063" spans="1:2" x14ac:dyDescent="0.35">
      <c r="A2063" s="11" t="s">
        <v>8219</v>
      </c>
      <c r="B2063" s="11">
        <v>199</v>
      </c>
    </row>
    <row r="2064" spans="1:2" x14ac:dyDescent="0.35">
      <c r="A2064" s="11" t="s">
        <v>8219</v>
      </c>
      <c r="B2064" s="11">
        <v>31</v>
      </c>
    </row>
    <row r="2065" spans="1:2" x14ac:dyDescent="0.35">
      <c r="A2065" s="11" t="s">
        <v>8219</v>
      </c>
      <c r="B2065" s="11">
        <v>30</v>
      </c>
    </row>
    <row r="2066" spans="1:2" x14ac:dyDescent="0.35">
      <c r="A2066" s="11" t="s">
        <v>8219</v>
      </c>
      <c r="B2066" s="11">
        <v>34</v>
      </c>
    </row>
    <row r="2067" spans="1:2" x14ac:dyDescent="0.35">
      <c r="A2067" s="11" t="s">
        <v>8219</v>
      </c>
      <c r="B2067" s="11">
        <v>18</v>
      </c>
    </row>
    <row r="2068" spans="1:2" x14ac:dyDescent="0.35">
      <c r="A2068" s="11" t="s">
        <v>8219</v>
      </c>
      <c r="B2068" s="11">
        <v>67</v>
      </c>
    </row>
    <row r="2069" spans="1:2" x14ac:dyDescent="0.35">
      <c r="A2069" s="11" t="s">
        <v>8219</v>
      </c>
      <c r="B2069" s="11">
        <v>66</v>
      </c>
    </row>
    <row r="2070" spans="1:2" x14ac:dyDescent="0.35">
      <c r="A2070" s="11" t="s">
        <v>8219</v>
      </c>
      <c r="B2070" s="11">
        <v>23</v>
      </c>
    </row>
    <row r="2071" spans="1:2" x14ac:dyDescent="0.35">
      <c r="A2071" s="11" t="s">
        <v>8219</v>
      </c>
      <c r="B2071" s="11">
        <v>126</v>
      </c>
    </row>
    <row r="2072" spans="1:2" x14ac:dyDescent="0.35">
      <c r="A2072" s="11" t="s">
        <v>8219</v>
      </c>
      <c r="B2072" s="11">
        <v>6</v>
      </c>
    </row>
    <row r="2073" spans="1:2" x14ac:dyDescent="0.35">
      <c r="A2073" s="11" t="s">
        <v>8219</v>
      </c>
      <c r="B2073" s="11">
        <v>25</v>
      </c>
    </row>
    <row r="2074" spans="1:2" x14ac:dyDescent="0.35">
      <c r="A2074" s="11" t="s">
        <v>8219</v>
      </c>
      <c r="B2074" s="11">
        <v>39</v>
      </c>
    </row>
    <row r="2075" spans="1:2" x14ac:dyDescent="0.35">
      <c r="A2075" s="11" t="s">
        <v>8219</v>
      </c>
      <c r="B2075" s="11">
        <v>62</v>
      </c>
    </row>
    <row r="2076" spans="1:2" x14ac:dyDescent="0.35">
      <c r="A2076" s="11" t="s">
        <v>8219</v>
      </c>
      <c r="B2076" s="11">
        <v>31</v>
      </c>
    </row>
    <row r="2077" spans="1:2" x14ac:dyDescent="0.35">
      <c r="A2077" s="11" t="s">
        <v>8219</v>
      </c>
      <c r="B2077" s="11">
        <v>274</v>
      </c>
    </row>
    <row r="2078" spans="1:2" x14ac:dyDescent="0.35">
      <c r="A2078" s="11" t="s">
        <v>8219</v>
      </c>
      <c r="B2078" s="11">
        <v>17</v>
      </c>
    </row>
    <row r="2079" spans="1:2" x14ac:dyDescent="0.35">
      <c r="A2079" s="11" t="s">
        <v>8219</v>
      </c>
      <c r="B2079" s="11">
        <v>14</v>
      </c>
    </row>
    <row r="2080" spans="1:2" x14ac:dyDescent="0.35">
      <c r="A2080" s="11" t="s">
        <v>8219</v>
      </c>
      <c r="B2080" s="11">
        <v>60</v>
      </c>
    </row>
    <row r="2081" spans="1:2" x14ac:dyDescent="0.35">
      <c r="A2081" s="11" t="s">
        <v>8219</v>
      </c>
      <c r="B2081" s="11">
        <v>33</v>
      </c>
    </row>
    <row r="2082" spans="1:2" x14ac:dyDescent="0.35">
      <c r="A2082" s="11" t="s">
        <v>8219</v>
      </c>
      <c r="B2082" s="11">
        <v>78</v>
      </c>
    </row>
    <row r="2083" spans="1:2" x14ac:dyDescent="0.35">
      <c r="A2083" s="11" t="s">
        <v>8219</v>
      </c>
      <c r="B2083" s="11">
        <v>30</v>
      </c>
    </row>
    <row r="2084" spans="1:2" x14ac:dyDescent="0.35">
      <c r="A2084" s="11" t="s">
        <v>8219</v>
      </c>
      <c r="B2084" s="11">
        <v>136</v>
      </c>
    </row>
    <row r="2085" spans="1:2" x14ac:dyDescent="0.35">
      <c r="A2085" s="11" t="s">
        <v>8219</v>
      </c>
      <c r="B2085" s="11">
        <v>40</v>
      </c>
    </row>
    <row r="2086" spans="1:2" x14ac:dyDescent="0.35">
      <c r="A2086" s="11" t="s">
        <v>8219</v>
      </c>
      <c r="B2086" s="11">
        <v>18</v>
      </c>
    </row>
    <row r="2087" spans="1:2" x14ac:dyDescent="0.35">
      <c r="A2087" s="11" t="s">
        <v>8219</v>
      </c>
      <c r="B2087" s="11">
        <v>39</v>
      </c>
    </row>
    <row r="2088" spans="1:2" x14ac:dyDescent="0.35">
      <c r="A2088" s="11" t="s">
        <v>8219</v>
      </c>
      <c r="B2088" s="11">
        <v>21</v>
      </c>
    </row>
    <row r="2089" spans="1:2" x14ac:dyDescent="0.35">
      <c r="A2089" s="11" t="s">
        <v>8219</v>
      </c>
      <c r="B2089" s="11">
        <v>30</v>
      </c>
    </row>
    <row r="2090" spans="1:2" x14ac:dyDescent="0.35">
      <c r="A2090" s="11" t="s">
        <v>8219</v>
      </c>
      <c r="B2090" s="11">
        <v>27</v>
      </c>
    </row>
    <row r="2091" spans="1:2" x14ac:dyDescent="0.35">
      <c r="A2091" s="11" t="s">
        <v>8219</v>
      </c>
      <c r="B2091" s="11">
        <v>35</v>
      </c>
    </row>
    <row r="2092" spans="1:2" x14ac:dyDescent="0.35">
      <c r="A2092" s="11" t="s">
        <v>8219</v>
      </c>
      <c r="B2092" s="11">
        <v>13</v>
      </c>
    </row>
    <row r="2093" spans="1:2" x14ac:dyDescent="0.35">
      <c r="A2093" s="11" t="s">
        <v>8219</v>
      </c>
      <c r="B2093" s="11">
        <v>23</v>
      </c>
    </row>
    <row r="2094" spans="1:2" x14ac:dyDescent="0.35">
      <c r="A2094" s="11" t="s">
        <v>8219</v>
      </c>
      <c r="B2094" s="11">
        <v>39</v>
      </c>
    </row>
    <row r="2095" spans="1:2" x14ac:dyDescent="0.35">
      <c r="A2095" s="11" t="s">
        <v>8219</v>
      </c>
      <c r="B2095" s="11">
        <v>35</v>
      </c>
    </row>
    <row r="2096" spans="1:2" x14ac:dyDescent="0.35">
      <c r="A2096" s="11" t="s">
        <v>8219</v>
      </c>
      <c r="B2096" s="11">
        <v>27</v>
      </c>
    </row>
    <row r="2097" spans="1:2" x14ac:dyDescent="0.35">
      <c r="A2097" s="11" t="s">
        <v>8219</v>
      </c>
      <c r="B2097" s="11">
        <v>21</v>
      </c>
    </row>
    <row r="2098" spans="1:2" x14ac:dyDescent="0.35">
      <c r="A2098" s="11" t="s">
        <v>8219</v>
      </c>
      <c r="B2098" s="11">
        <v>104</v>
      </c>
    </row>
    <row r="2099" spans="1:2" x14ac:dyDescent="0.35">
      <c r="A2099" s="11" t="s">
        <v>8219</v>
      </c>
      <c r="B2099" s="11">
        <v>19</v>
      </c>
    </row>
    <row r="2100" spans="1:2" x14ac:dyDescent="0.35">
      <c r="A2100" s="11" t="s">
        <v>8219</v>
      </c>
      <c r="B2100" s="11">
        <v>97</v>
      </c>
    </row>
    <row r="2101" spans="1:2" x14ac:dyDescent="0.35">
      <c r="A2101" s="11" t="s">
        <v>8219</v>
      </c>
      <c r="B2101" s="11">
        <v>27</v>
      </c>
    </row>
    <row r="2102" spans="1:2" x14ac:dyDescent="0.35">
      <c r="A2102" s="11" t="s">
        <v>8219</v>
      </c>
      <c r="B2102" s="11">
        <v>24</v>
      </c>
    </row>
    <row r="2103" spans="1:2" x14ac:dyDescent="0.35">
      <c r="A2103" s="11" t="s">
        <v>8219</v>
      </c>
      <c r="B2103" s="11">
        <v>13</v>
      </c>
    </row>
    <row r="2104" spans="1:2" x14ac:dyDescent="0.35">
      <c r="A2104" s="11" t="s">
        <v>8219</v>
      </c>
      <c r="B2104" s="11">
        <v>46</v>
      </c>
    </row>
    <row r="2105" spans="1:2" x14ac:dyDescent="0.35">
      <c r="A2105" s="11" t="s">
        <v>8219</v>
      </c>
      <c r="B2105" s="11">
        <v>4</v>
      </c>
    </row>
    <row r="2106" spans="1:2" x14ac:dyDescent="0.35">
      <c r="A2106" s="11" t="s">
        <v>8219</v>
      </c>
      <c r="B2106" s="11">
        <v>40</v>
      </c>
    </row>
    <row r="2107" spans="1:2" x14ac:dyDescent="0.35">
      <c r="A2107" s="11" t="s">
        <v>8219</v>
      </c>
      <c r="B2107" s="11">
        <v>44</v>
      </c>
    </row>
    <row r="2108" spans="1:2" x14ac:dyDescent="0.35">
      <c r="A2108" s="11" t="s">
        <v>8219</v>
      </c>
      <c r="B2108" s="11">
        <v>35</v>
      </c>
    </row>
    <row r="2109" spans="1:2" x14ac:dyDescent="0.35">
      <c r="A2109" s="11" t="s">
        <v>8219</v>
      </c>
      <c r="B2109" s="11">
        <v>63</v>
      </c>
    </row>
    <row r="2110" spans="1:2" x14ac:dyDescent="0.35">
      <c r="A2110" s="11" t="s">
        <v>8219</v>
      </c>
      <c r="B2110" s="11">
        <v>89</v>
      </c>
    </row>
    <row r="2111" spans="1:2" x14ac:dyDescent="0.35">
      <c r="A2111" s="11" t="s">
        <v>8219</v>
      </c>
      <c r="B2111" s="11">
        <v>15</v>
      </c>
    </row>
    <row r="2112" spans="1:2" x14ac:dyDescent="0.35">
      <c r="A2112" s="11" t="s">
        <v>8219</v>
      </c>
      <c r="B2112" s="11">
        <v>46</v>
      </c>
    </row>
    <row r="2113" spans="1:2" x14ac:dyDescent="0.35">
      <c r="A2113" s="11" t="s">
        <v>8219</v>
      </c>
      <c r="B2113" s="11">
        <v>33</v>
      </c>
    </row>
    <row r="2114" spans="1:2" x14ac:dyDescent="0.35">
      <c r="A2114" s="11" t="s">
        <v>8219</v>
      </c>
      <c r="B2114" s="11">
        <v>52</v>
      </c>
    </row>
    <row r="2115" spans="1:2" x14ac:dyDescent="0.35">
      <c r="A2115" s="11" t="s">
        <v>8219</v>
      </c>
      <c r="B2115" s="11">
        <v>7</v>
      </c>
    </row>
    <row r="2116" spans="1:2" x14ac:dyDescent="0.35">
      <c r="A2116" s="11" t="s">
        <v>8219</v>
      </c>
      <c r="B2116" s="11">
        <v>28</v>
      </c>
    </row>
    <row r="2117" spans="1:2" x14ac:dyDescent="0.35">
      <c r="A2117" s="11" t="s">
        <v>8219</v>
      </c>
      <c r="B2117" s="11">
        <v>11</v>
      </c>
    </row>
    <row r="2118" spans="1:2" x14ac:dyDescent="0.35">
      <c r="A2118" s="11" t="s">
        <v>8219</v>
      </c>
      <c r="B2118" s="11">
        <v>15</v>
      </c>
    </row>
    <row r="2119" spans="1:2" x14ac:dyDescent="0.35">
      <c r="A2119" s="11" t="s">
        <v>8219</v>
      </c>
      <c r="B2119" s="11">
        <v>30</v>
      </c>
    </row>
    <row r="2120" spans="1:2" x14ac:dyDescent="0.35">
      <c r="A2120" s="11" t="s">
        <v>8219</v>
      </c>
      <c r="B2120" s="11">
        <v>27</v>
      </c>
    </row>
    <row r="2121" spans="1:2" x14ac:dyDescent="0.35">
      <c r="A2121" s="11" t="s">
        <v>8219</v>
      </c>
      <c r="B2121" s="11">
        <v>28</v>
      </c>
    </row>
    <row r="2122" spans="1:2" x14ac:dyDescent="0.35">
      <c r="A2122" s="11" t="s">
        <v>8219</v>
      </c>
      <c r="B2122" s="11">
        <v>17</v>
      </c>
    </row>
    <row r="2123" spans="1:2" x14ac:dyDescent="0.35">
      <c r="A2123" s="11" t="s">
        <v>8219</v>
      </c>
      <c r="B2123" s="11">
        <v>50</v>
      </c>
    </row>
    <row r="2124" spans="1:2" x14ac:dyDescent="0.35">
      <c r="A2124" s="11" t="s">
        <v>8219</v>
      </c>
      <c r="B2124" s="11">
        <v>26</v>
      </c>
    </row>
    <row r="2125" spans="1:2" x14ac:dyDescent="0.35">
      <c r="A2125" s="11" t="s">
        <v>8219</v>
      </c>
      <c r="B2125" s="11">
        <v>88</v>
      </c>
    </row>
    <row r="2126" spans="1:2" x14ac:dyDescent="0.35">
      <c r="A2126" s="11" t="s">
        <v>8219</v>
      </c>
      <c r="B2126" s="11">
        <v>91</v>
      </c>
    </row>
    <row r="2127" spans="1:2" x14ac:dyDescent="0.35">
      <c r="A2127" s="11" t="s">
        <v>8219</v>
      </c>
      <c r="B2127" s="11">
        <v>3</v>
      </c>
    </row>
    <row r="2128" spans="1:2" x14ac:dyDescent="0.35">
      <c r="A2128" s="11" t="s">
        <v>8219</v>
      </c>
      <c r="B2128" s="11">
        <v>28</v>
      </c>
    </row>
    <row r="2129" spans="1:2" x14ac:dyDescent="0.35">
      <c r="A2129" s="11" t="s">
        <v>8219</v>
      </c>
      <c r="B2129" s="11">
        <v>77</v>
      </c>
    </row>
    <row r="2130" spans="1:2" x14ac:dyDescent="0.35">
      <c r="A2130" s="11" t="s">
        <v>8219</v>
      </c>
      <c r="B2130" s="11">
        <v>27</v>
      </c>
    </row>
    <row r="2131" spans="1:2" x14ac:dyDescent="0.35">
      <c r="A2131" s="11" t="s">
        <v>8219</v>
      </c>
      <c r="B2131" s="11">
        <v>107</v>
      </c>
    </row>
    <row r="2132" spans="1:2" x14ac:dyDescent="0.35">
      <c r="A2132" s="11" t="s">
        <v>8219</v>
      </c>
      <c r="B2132" s="11">
        <v>96</v>
      </c>
    </row>
    <row r="2133" spans="1:2" x14ac:dyDescent="0.35">
      <c r="A2133" s="11" t="s">
        <v>8219</v>
      </c>
      <c r="B2133" s="11">
        <v>56</v>
      </c>
    </row>
    <row r="2134" spans="1:2" x14ac:dyDescent="0.35">
      <c r="A2134" s="11" t="s">
        <v>8219</v>
      </c>
      <c r="B2134" s="11">
        <v>58</v>
      </c>
    </row>
    <row r="2135" spans="1:2" x14ac:dyDescent="0.35">
      <c r="A2135" s="11" t="s">
        <v>8219</v>
      </c>
      <c r="B2135" s="11">
        <v>15</v>
      </c>
    </row>
    <row r="2136" spans="1:2" x14ac:dyDescent="0.35">
      <c r="A2136" s="11" t="s">
        <v>8219</v>
      </c>
      <c r="B2136" s="11">
        <v>20</v>
      </c>
    </row>
    <row r="2137" spans="1:2" x14ac:dyDescent="0.35">
      <c r="A2137" s="11" t="s">
        <v>8219</v>
      </c>
      <c r="B2137" s="11">
        <v>38</v>
      </c>
    </row>
    <row r="2138" spans="1:2" x14ac:dyDescent="0.35">
      <c r="A2138" s="11" t="s">
        <v>8219</v>
      </c>
      <c r="B2138" s="11">
        <v>33</v>
      </c>
    </row>
    <row r="2139" spans="1:2" x14ac:dyDescent="0.35">
      <c r="A2139" s="11" t="s">
        <v>8219</v>
      </c>
      <c r="B2139" s="11">
        <v>57</v>
      </c>
    </row>
    <row r="2140" spans="1:2" x14ac:dyDescent="0.35">
      <c r="A2140" s="11" t="s">
        <v>8219</v>
      </c>
      <c r="B2140" s="11">
        <v>25</v>
      </c>
    </row>
    <row r="2141" spans="1:2" x14ac:dyDescent="0.35">
      <c r="A2141" s="11" t="s">
        <v>8219</v>
      </c>
      <c r="B2141" s="11">
        <v>14</v>
      </c>
    </row>
    <row r="2142" spans="1:2" x14ac:dyDescent="0.35">
      <c r="A2142" s="11" t="s">
        <v>8219</v>
      </c>
      <c r="B2142" s="11">
        <v>94</v>
      </c>
    </row>
    <row r="2143" spans="1:2" x14ac:dyDescent="0.35">
      <c r="A2143" s="11" t="s">
        <v>8219</v>
      </c>
      <c r="B2143" s="11">
        <v>59</v>
      </c>
    </row>
    <row r="2144" spans="1:2" x14ac:dyDescent="0.35">
      <c r="A2144" s="11" t="s">
        <v>8219</v>
      </c>
      <c r="B2144" s="11">
        <v>36</v>
      </c>
    </row>
    <row r="2145" spans="1:2" x14ac:dyDescent="0.35">
      <c r="A2145" s="11" t="s">
        <v>8219</v>
      </c>
      <c r="B2145" s="11">
        <v>115</v>
      </c>
    </row>
    <row r="2146" spans="1:2" x14ac:dyDescent="0.35">
      <c r="A2146" s="11" t="s">
        <v>8219</v>
      </c>
      <c r="B2146" s="11">
        <v>30</v>
      </c>
    </row>
    <row r="2147" spans="1:2" x14ac:dyDescent="0.35">
      <c r="A2147" s="11" t="s">
        <v>8219</v>
      </c>
      <c r="B2147" s="11">
        <v>52</v>
      </c>
    </row>
    <row r="2148" spans="1:2" x14ac:dyDescent="0.35">
      <c r="A2148" s="11" t="s">
        <v>8219</v>
      </c>
      <c r="B2148" s="11">
        <v>27</v>
      </c>
    </row>
    <row r="2149" spans="1:2" x14ac:dyDescent="0.35">
      <c r="A2149" s="11" t="s">
        <v>8219</v>
      </c>
      <c r="B2149" s="11">
        <v>24</v>
      </c>
    </row>
    <row r="2150" spans="1:2" x14ac:dyDescent="0.35">
      <c r="A2150" s="11" t="s">
        <v>8219</v>
      </c>
      <c r="B2150" s="11">
        <v>10</v>
      </c>
    </row>
    <row r="2151" spans="1:2" x14ac:dyDescent="0.35">
      <c r="A2151" s="11" t="s">
        <v>8219</v>
      </c>
      <c r="B2151" s="11">
        <v>30</v>
      </c>
    </row>
    <row r="2152" spans="1:2" x14ac:dyDescent="0.35">
      <c r="A2152" s="11" t="s">
        <v>8219</v>
      </c>
      <c r="B2152" s="11">
        <v>71</v>
      </c>
    </row>
    <row r="2153" spans="1:2" x14ac:dyDescent="0.35">
      <c r="A2153" s="11" t="s">
        <v>8219</v>
      </c>
      <c r="B2153" s="11">
        <v>10</v>
      </c>
    </row>
    <row r="2154" spans="1:2" x14ac:dyDescent="0.35">
      <c r="A2154" s="11" t="s">
        <v>8219</v>
      </c>
      <c r="B2154" s="11">
        <v>24</v>
      </c>
    </row>
    <row r="2155" spans="1:2" x14ac:dyDescent="0.35">
      <c r="A2155" s="11" t="s">
        <v>8219</v>
      </c>
      <c r="B2155" s="11">
        <v>38</v>
      </c>
    </row>
    <row r="2156" spans="1:2" x14ac:dyDescent="0.35">
      <c r="A2156" s="11" t="s">
        <v>8219</v>
      </c>
      <c r="B2156" s="11">
        <v>26</v>
      </c>
    </row>
    <row r="2157" spans="1:2" x14ac:dyDescent="0.35">
      <c r="A2157" s="11" t="s">
        <v>8219</v>
      </c>
      <c r="B2157" s="11">
        <v>19</v>
      </c>
    </row>
    <row r="2158" spans="1:2" x14ac:dyDescent="0.35">
      <c r="A2158" s="11" t="s">
        <v>8219</v>
      </c>
      <c r="B2158" s="11">
        <v>11</v>
      </c>
    </row>
    <row r="2159" spans="1:2" x14ac:dyDescent="0.35">
      <c r="A2159" s="11" t="s">
        <v>8219</v>
      </c>
      <c r="B2159" s="11">
        <v>27</v>
      </c>
    </row>
    <row r="2160" spans="1:2" x14ac:dyDescent="0.35">
      <c r="A2160" s="11" t="s">
        <v>8219</v>
      </c>
      <c r="B2160" s="11">
        <v>34</v>
      </c>
    </row>
    <row r="2161" spans="1:2" x14ac:dyDescent="0.35">
      <c r="A2161" s="11" t="s">
        <v>8219</v>
      </c>
      <c r="B2161" s="11">
        <v>20</v>
      </c>
    </row>
    <row r="2162" spans="1:2" x14ac:dyDescent="0.35">
      <c r="A2162" s="11" t="s">
        <v>8219</v>
      </c>
      <c r="B2162" s="11">
        <v>37</v>
      </c>
    </row>
    <row r="2163" spans="1:2" x14ac:dyDescent="0.35">
      <c r="A2163" s="11" t="s">
        <v>8219</v>
      </c>
      <c r="B2163" s="11">
        <v>20</v>
      </c>
    </row>
    <row r="2164" spans="1:2" x14ac:dyDescent="0.35">
      <c r="A2164" s="11" t="s">
        <v>8219</v>
      </c>
      <c r="B2164" s="11">
        <v>10</v>
      </c>
    </row>
    <row r="2165" spans="1:2" x14ac:dyDescent="0.35">
      <c r="A2165" s="11" t="s">
        <v>8219</v>
      </c>
      <c r="B2165" s="11">
        <v>26</v>
      </c>
    </row>
    <row r="2166" spans="1:2" x14ac:dyDescent="0.35">
      <c r="A2166" s="11" t="s">
        <v>8219</v>
      </c>
      <c r="B2166" s="11">
        <v>20</v>
      </c>
    </row>
    <row r="2167" spans="1:2" x14ac:dyDescent="0.35">
      <c r="A2167" s="11" t="s">
        <v>8219</v>
      </c>
      <c r="B2167" s="11">
        <v>46</v>
      </c>
    </row>
    <row r="2168" spans="1:2" x14ac:dyDescent="0.35">
      <c r="A2168" s="11" t="s">
        <v>8219</v>
      </c>
      <c r="B2168" s="11">
        <v>76</v>
      </c>
    </row>
    <row r="2169" spans="1:2" x14ac:dyDescent="0.35">
      <c r="A2169" s="11" t="s">
        <v>8219</v>
      </c>
      <c r="B2169" s="11">
        <v>41</v>
      </c>
    </row>
    <row r="2170" spans="1:2" x14ac:dyDescent="0.35">
      <c r="A2170" s="11" t="s">
        <v>8219</v>
      </c>
      <c r="B2170" s="11">
        <v>7</v>
      </c>
    </row>
    <row r="2171" spans="1:2" x14ac:dyDescent="0.35">
      <c r="A2171" s="11" t="s">
        <v>8219</v>
      </c>
      <c r="B2171" s="11">
        <v>49</v>
      </c>
    </row>
    <row r="2172" spans="1:2" x14ac:dyDescent="0.35">
      <c r="A2172" s="11" t="s">
        <v>8219</v>
      </c>
      <c r="B2172" s="11">
        <v>26</v>
      </c>
    </row>
    <row r="2173" spans="1:2" x14ac:dyDescent="0.35">
      <c r="A2173" s="11" t="s">
        <v>8219</v>
      </c>
      <c r="B2173" s="11">
        <v>65</v>
      </c>
    </row>
    <row r="2174" spans="1:2" x14ac:dyDescent="0.35">
      <c r="A2174" s="11" t="s">
        <v>8219</v>
      </c>
      <c r="B2174" s="11">
        <v>28</v>
      </c>
    </row>
    <row r="2175" spans="1:2" x14ac:dyDescent="0.35">
      <c r="A2175" s="11" t="s">
        <v>8219</v>
      </c>
      <c r="B2175" s="11">
        <v>8</v>
      </c>
    </row>
    <row r="2176" spans="1:2" x14ac:dyDescent="0.35">
      <c r="A2176" s="11" t="s">
        <v>8219</v>
      </c>
      <c r="B2176" s="11">
        <v>3</v>
      </c>
    </row>
    <row r="2177" spans="1:2" x14ac:dyDescent="0.35">
      <c r="A2177" s="11" t="s">
        <v>8219</v>
      </c>
      <c r="B2177" s="11">
        <v>9</v>
      </c>
    </row>
    <row r="2178" spans="1:2" x14ac:dyDescent="0.35">
      <c r="A2178" s="11" t="s">
        <v>8219</v>
      </c>
      <c r="B2178" s="11">
        <v>9</v>
      </c>
    </row>
    <row r="2179" spans="1:2" x14ac:dyDescent="0.35">
      <c r="A2179" s="11" t="s">
        <v>8219</v>
      </c>
      <c r="B2179" s="11">
        <v>20</v>
      </c>
    </row>
    <row r="2180" spans="1:2" x14ac:dyDescent="0.35">
      <c r="A2180" s="11" t="s">
        <v>8219</v>
      </c>
      <c r="B2180" s="11">
        <v>57</v>
      </c>
    </row>
    <row r="2181" spans="1:2" x14ac:dyDescent="0.35">
      <c r="A2181" s="11" t="s">
        <v>8219</v>
      </c>
      <c r="B2181" s="11">
        <v>8</v>
      </c>
    </row>
    <row r="2182" spans="1:2" x14ac:dyDescent="0.35">
      <c r="A2182" s="11" t="s">
        <v>8219</v>
      </c>
      <c r="B2182" s="11">
        <v>14</v>
      </c>
    </row>
    <row r="2183" spans="1:2" x14ac:dyDescent="0.35">
      <c r="A2183" s="11" t="s">
        <v>8219</v>
      </c>
      <c r="B2183" s="11">
        <v>17</v>
      </c>
    </row>
    <row r="2184" spans="1:2" x14ac:dyDescent="0.35">
      <c r="A2184" s="11" t="s">
        <v>8219</v>
      </c>
      <c r="B2184" s="11">
        <v>100</v>
      </c>
    </row>
    <row r="2185" spans="1:2" x14ac:dyDescent="0.35">
      <c r="A2185" s="11" t="s">
        <v>8219</v>
      </c>
      <c r="B2185" s="11">
        <v>32</v>
      </c>
    </row>
    <row r="2186" spans="1:2" x14ac:dyDescent="0.35">
      <c r="A2186" s="11" t="s">
        <v>8219</v>
      </c>
      <c r="B2186" s="11">
        <v>3</v>
      </c>
    </row>
  </sheetData>
  <conditionalFormatting sqref="A2:A2186">
    <cfRule type="containsText" dxfId="7" priority="5" operator="containsText" text="failed">
      <formula>NOT(ISERROR(SEARCH("failed",A2)))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G2:G1531">
    <cfRule type="containsText" dxfId="3" priority="1" operator="containsText" text="failed">
      <formula>NOT(ISERROR(SEARCH("failed",G2)))</formula>
    </cfRule>
    <cfRule type="containsText" dxfId="2" priority="2" operator="containsText" text="live">
      <formula>NOT(ISERROR(SEARCH("live",G2)))</formula>
    </cfRule>
    <cfRule type="containsText" dxfId="1" priority="3" operator="containsText" text="canceled">
      <formula>NOT(ISERROR(SEARCH("canceled",G2)))</formula>
    </cfRule>
    <cfRule type="containsText" dxfId="0" priority="4" operator="containsText" text="successful">
      <formula>NOT(ISERROR(SEARCH("successful",G2)))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Sheet1</vt:lpstr>
      <vt:lpstr>Category</vt:lpstr>
      <vt:lpstr>Sub-Category</vt:lpstr>
      <vt:lpstr>Date Created</vt:lpstr>
      <vt:lpstr>Staff</vt:lpstr>
      <vt:lpstr>Spotlight</vt:lpstr>
      <vt:lpstr>Bonus</vt:lpstr>
      <vt:lpstr>Bonus Analysis</vt:lpstr>
      <vt:lpstr>goal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Giselle</cp:lastModifiedBy>
  <cp:lastPrinted>2021-12-18T01:01:03Z</cp:lastPrinted>
  <dcterms:created xsi:type="dcterms:W3CDTF">2017-04-20T15:17:24Z</dcterms:created>
  <dcterms:modified xsi:type="dcterms:W3CDTF">2021-12-18T02:07:13Z</dcterms:modified>
</cp:coreProperties>
</file>