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01 Grundbesitz\02 Arbeitshilfen, Listen, etc\"/>
    </mc:Choice>
  </mc:AlternateContent>
  <xr:revisionPtr revIDLastSave="0" documentId="13_ncr:1_{4849E4C1-BCB3-4723-9933-52507808E435}" xr6:coauthVersionLast="33" xr6:coauthVersionMax="40" xr10:uidLastSave="{00000000-0000-0000-0000-000000000000}"/>
  <bookViews>
    <workbookView xWindow="120" yWindow="450" windowWidth="24915" windowHeight="11775" firstSheet="34" activeTab="41" xr2:uid="{00000000-000D-0000-FFFF-FFFF00000000}"/>
  </bookViews>
  <sheets>
    <sheet name="Juli 2015" sheetId="6" r:id="rId1"/>
    <sheet name="August 2015" sheetId="7" r:id="rId2"/>
    <sheet name="September 2015" sheetId="8" r:id="rId3"/>
    <sheet name="Dezember 2015" sheetId="11" r:id="rId4"/>
    <sheet name="Januar 2016" sheetId="12" r:id="rId5"/>
    <sheet name="November 2015" sheetId="10" r:id="rId6"/>
    <sheet name="Oktober 2015" sheetId="9" r:id="rId7"/>
    <sheet name="Mai 2016" sheetId="16" r:id="rId8"/>
    <sheet name="Februar 2016" sheetId="13" r:id="rId9"/>
    <sheet name="März 2016" sheetId="14" r:id="rId10"/>
    <sheet name="April 2016" sheetId="15" r:id="rId11"/>
    <sheet name="Juni 2016" sheetId="17" r:id="rId12"/>
    <sheet name="Juli 2016" sheetId="18" r:id="rId13"/>
    <sheet name="August 2016" sheetId="19" r:id="rId14"/>
    <sheet name="September 2016" sheetId="20" r:id="rId15"/>
    <sheet name="Oktober 2016" sheetId="21" r:id="rId16"/>
    <sheet name="November 2016" sheetId="22" r:id="rId17"/>
    <sheet name="Dezember 2016" sheetId="23" r:id="rId18"/>
    <sheet name="Januar 2017" sheetId="24" r:id="rId19"/>
    <sheet name="Februar 2017" sheetId="25" r:id="rId20"/>
    <sheet name="März 2017" sheetId="26" r:id="rId21"/>
    <sheet name="April 2017" sheetId="27" r:id="rId22"/>
    <sheet name="Mai 2017" sheetId="28" r:id="rId23"/>
    <sheet name="Juni 2017" sheetId="29" r:id="rId24"/>
    <sheet name="Juli 2017" sheetId="30" r:id="rId25"/>
    <sheet name="August 2017" sheetId="33" r:id="rId26"/>
    <sheet name="September 2017" sheetId="34" r:id="rId27"/>
    <sheet name="Oktober 2017" sheetId="36" r:id="rId28"/>
    <sheet name="November 2017" sheetId="37" r:id="rId29"/>
    <sheet name="Dezember 2017" sheetId="38" r:id="rId30"/>
    <sheet name="Januar 2018" sheetId="39" r:id="rId31"/>
    <sheet name="Februar 2018" sheetId="40" r:id="rId32"/>
    <sheet name="März 2018" sheetId="41" r:id="rId33"/>
    <sheet name="April 2018" sheetId="42" r:id="rId34"/>
    <sheet name="Mai 2018" sheetId="43" r:id="rId35"/>
    <sheet name="Juni 2018" sheetId="44" r:id="rId36"/>
    <sheet name="Juli 2018" sheetId="45" r:id="rId37"/>
    <sheet name="August 2018" sheetId="46" r:id="rId38"/>
    <sheet name="September 2018" sheetId="47" r:id="rId39"/>
    <sheet name="Oktober 2018" sheetId="48" r:id="rId40"/>
    <sheet name="November 2018" sheetId="49" r:id="rId41"/>
    <sheet name="Dezember 2018" sheetId="50" r:id="rId42"/>
    <sheet name="Januar 2019" sheetId="51" r:id="rId43"/>
    <sheet name="Februar 2019" sheetId="52" r:id="rId44"/>
  </sheets>
  <calcPr calcId="179017"/>
</workbook>
</file>

<file path=xl/calcChain.xml><?xml version="1.0" encoding="utf-8"?>
<calcChain xmlns="http://schemas.openxmlformats.org/spreadsheetml/2006/main">
  <c r="D188" i="52" l="1"/>
  <c r="C188" i="52"/>
  <c r="F187" i="52"/>
  <c r="G187" i="52" s="1"/>
  <c r="F185" i="52"/>
  <c r="G185" i="52" s="1"/>
  <c r="G184" i="52"/>
  <c r="G183" i="52"/>
  <c r="G182" i="52"/>
  <c r="G181" i="52"/>
  <c r="F180" i="52"/>
  <c r="G180" i="52" s="1"/>
  <c r="G179" i="52"/>
  <c r="G178" i="52"/>
  <c r="F177" i="52"/>
  <c r="G177" i="52" s="1"/>
  <c r="F174" i="52"/>
  <c r="G174" i="52" s="1"/>
  <c r="D172" i="52"/>
  <c r="C172" i="52"/>
  <c r="F171" i="52"/>
  <c r="G171" i="52" s="1"/>
  <c r="F170" i="52"/>
  <c r="G170" i="52" s="1"/>
  <c r="G169" i="52"/>
  <c r="G168" i="52"/>
  <c r="G167" i="52"/>
  <c r="G166" i="52"/>
  <c r="G165" i="52"/>
  <c r="G164" i="52"/>
  <c r="G163" i="52"/>
  <c r="G162" i="52"/>
  <c r="G161" i="52"/>
  <c r="G160" i="52"/>
  <c r="G159" i="52"/>
  <c r="G158" i="52"/>
  <c r="G157" i="52"/>
  <c r="G156" i="52"/>
  <c r="F155" i="52"/>
  <c r="G155" i="52" s="1"/>
  <c r="F154" i="52"/>
  <c r="G154" i="52" s="1"/>
  <c r="D152" i="52"/>
  <c r="C152" i="52"/>
  <c r="G151" i="52"/>
  <c r="G150" i="52"/>
  <c r="G149" i="52"/>
  <c r="G148" i="52"/>
  <c r="G147" i="52"/>
  <c r="G146" i="52"/>
  <c r="F145" i="52"/>
  <c r="G145" i="52" s="1"/>
  <c r="G144" i="52"/>
  <c r="D142" i="52"/>
  <c r="C142" i="52"/>
  <c r="G141" i="52"/>
  <c r="G140" i="52"/>
  <c r="G139" i="52"/>
  <c r="G138" i="52"/>
  <c r="F137" i="52"/>
  <c r="G137" i="52" s="1"/>
  <c r="D135" i="52"/>
  <c r="C135" i="52"/>
  <c r="G134" i="52"/>
  <c r="G133" i="52"/>
  <c r="G132" i="52"/>
  <c r="G131" i="52"/>
  <c r="G130" i="52"/>
  <c r="G129" i="52"/>
  <c r="G128" i="52"/>
  <c r="G127" i="52"/>
  <c r="G126" i="52"/>
  <c r="G125" i="52"/>
  <c r="F124" i="52"/>
  <c r="G124" i="52" s="1"/>
  <c r="F123" i="52"/>
  <c r="G123" i="52" s="1"/>
  <c r="D121" i="52"/>
  <c r="C121" i="52"/>
  <c r="G120" i="52"/>
  <c r="G119" i="52"/>
  <c r="D117" i="52"/>
  <c r="C117" i="52"/>
  <c r="G116" i="52"/>
  <c r="G115" i="52"/>
  <c r="G114" i="52"/>
  <c r="G113" i="52"/>
  <c r="F112" i="52"/>
  <c r="F117" i="52" s="1"/>
  <c r="D110" i="52"/>
  <c r="C110" i="52"/>
  <c r="G109" i="52"/>
  <c r="G108" i="52"/>
  <c r="G107" i="52"/>
  <c r="G106" i="52"/>
  <c r="G105" i="52"/>
  <c r="G104" i="52"/>
  <c r="G103" i="52"/>
  <c r="D101" i="52"/>
  <c r="C101" i="52"/>
  <c r="G100" i="52"/>
  <c r="G99" i="52"/>
  <c r="F98" i="52"/>
  <c r="G98" i="52" s="1"/>
  <c r="D96" i="52"/>
  <c r="C96" i="52"/>
  <c r="G95" i="52"/>
  <c r="G94" i="52"/>
  <c r="G93" i="52"/>
  <c r="G92" i="52"/>
  <c r="F91" i="52"/>
  <c r="G91" i="52" s="1"/>
  <c r="F90" i="52"/>
  <c r="G90" i="52" s="1"/>
  <c r="E88" i="52"/>
  <c r="D88" i="52"/>
  <c r="C88" i="52"/>
  <c r="F86" i="52"/>
  <c r="F88" i="52" s="1"/>
  <c r="D84" i="52"/>
  <c r="C84" i="52"/>
  <c r="G83" i="52"/>
  <c r="G82" i="52"/>
  <c r="F81" i="52"/>
  <c r="G81" i="52" s="1"/>
  <c r="F80" i="52"/>
  <c r="G80" i="52" s="1"/>
  <c r="F79" i="52"/>
  <c r="G79" i="52" s="1"/>
  <c r="F78" i="52"/>
  <c r="G78" i="52" s="1"/>
  <c r="D76" i="52"/>
  <c r="C76" i="52"/>
  <c r="G75" i="52"/>
  <c r="G74" i="52"/>
  <c r="G73" i="52"/>
  <c r="G72" i="52"/>
  <c r="G71" i="52"/>
  <c r="G70" i="52"/>
  <c r="F69" i="52"/>
  <c r="G69" i="52" s="1"/>
  <c r="G68" i="52"/>
  <c r="G67" i="52"/>
  <c r="F67" i="52"/>
  <c r="F66" i="52"/>
  <c r="G66" i="52" s="1"/>
  <c r="F65" i="52"/>
  <c r="G65" i="52" s="1"/>
  <c r="F64" i="52"/>
  <c r="G64" i="52" s="1"/>
  <c r="F63" i="52"/>
  <c r="F61" i="52"/>
  <c r="G61" i="52" s="1"/>
  <c r="F59" i="52"/>
  <c r="G59" i="52" s="1"/>
  <c r="F57" i="52"/>
  <c r="G57" i="52" s="1"/>
  <c r="D55" i="52"/>
  <c r="C55" i="52"/>
  <c r="G54" i="52"/>
  <c r="G53" i="52"/>
  <c r="G52" i="52"/>
  <c r="G51" i="52"/>
  <c r="G50" i="52"/>
  <c r="G49" i="52"/>
  <c r="G48" i="52"/>
  <c r="G47" i="52"/>
  <c r="G46" i="52"/>
  <c r="D44" i="52"/>
  <c r="C44" i="52"/>
  <c r="G43" i="52"/>
  <c r="G42" i="52"/>
  <c r="G41" i="52"/>
  <c r="F40" i="52"/>
  <c r="G40" i="52" s="1"/>
  <c r="D38" i="52"/>
  <c r="C38" i="52"/>
  <c r="G37" i="52"/>
  <c r="F36" i="52"/>
  <c r="F38" i="52" s="1"/>
  <c r="D34" i="52"/>
  <c r="C34" i="52"/>
  <c r="F33" i="52"/>
  <c r="G33" i="52" s="1"/>
  <c r="G34" i="52" s="1"/>
  <c r="F31" i="52"/>
  <c r="G31" i="52" s="1"/>
  <c r="E30" i="52"/>
  <c r="D30" i="52"/>
  <c r="C30" i="52"/>
  <c r="G29" i="52"/>
  <c r="G28" i="52"/>
  <c r="F27" i="52"/>
  <c r="G27" i="52" s="1"/>
  <c r="G26" i="52"/>
  <c r="F26" i="52"/>
  <c r="F25" i="52"/>
  <c r="G25" i="52" s="1"/>
  <c r="F24" i="52"/>
  <c r="G24" i="52" s="1"/>
  <c r="G23" i="52"/>
  <c r="G22" i="52"/>
  <c r="G21" i="52"/>
  <c r="G20" i="52"/>
  <c r="F19" i="52"/>
  <c r="G19" i="52" s="1"/>
  <c r="F18" i="52"/>
  <c r="G18" i="52" s="1"/>
  <c r="F17" i="52"/>
  <c r="G17" i="52" s="1"/>
  <c r="F16" i="52"/>
  <c r="G16" i="52" s="1"/>
  <c r="F15" i="52"/>
  <c r="G15" i="52" s="1"/>
  <c r="G14" i="52"/>
  <c r="F14" i="52"/>
  <c r="F13" i="52"/>
  <c r="G13" i="52" s="1"/>
  <c r="F12" i="52"/>
  <c r="F30" i="52" s="1"/>
  <c r="D10" i="52"/>
  <c r="C10" i="52"/>
  <c r="G9" i="52"/>
  <c r="G8" i="52"/>
  <c r="F7" i="52"/>
  <c r="G7" i="52" s="1"/>
  <c r="F6" i="52"/>
  <c r="G6" i="52" s="1"/>
  <c r="F5" i="52"/>
  <c r="G5" i="52" s="1"/>
  <c r="F4" i="52"/>
  <c r="G4" i="52" s="1"/>
  <c r="F3" i="52"/>
  <c r="G3" i="52" s="1"/>
  <c r="G1" i="52"/>
  <c r="G10" i="52" l="1"/>
  <c r="G112" i="52"/>
  <c r="G117" i="52" s="1"/>
  <c r="G44" i="52"/>
  <c r="F76" i="52"/>
  <c r="G96" i="52"/>
  <c r="G101" i="52"/>
  <c r="G152" i="52"/>
  <c r="G12" i="52"/>
  <c r="G30" i="52" s="1"/>
  <c r="G55" i="52"/>
  <c r="G142" i="52"/>
  <c r="G63" i="52"/>
  <c r="G76" i="52" s="1"/>
  <c r="G110" i="52"/>
  <c r="G121" i="52"/>
  <c r="G135" i="52"/>
  <c r="G172" i="52"/>
  <c r="G84" i="52"/>
  <c r="G188" i="52"/>
  <c r="F34" i="52"/>
  <c r="F142" i="52"/>
  <c r="F10" i="52"/>
  <c r="G86" i="52"/>
  <c r="G88" i="52" s="1"/>
  <c r="F84" i="52"/>
  <c r="F135" i="52"/>
  <c r="F172" i="52"/>
  <c r="F188" i="52"/>
  <c r="G36" i="52"/>
  <c r="G38" i="52" s="1"/>
  <c r="D188" i="51"/>
  <c r="C188" i="51"/>
  <c r="F187" i="51"/>
  <c r="G187" i="51" s="1"/>
  <c r="F185" i="51"/>
  <c r="G185" i="51" s="1"/>
  <c r="G184" i="51"/>
  <c r="G183" i="51"/>
  <c r="G182" i="51"/>
  <c r="G181" i="51"/>
  <c r="F180" i="51"/>
  <c r="G180" i="51" s="1"/>
  <c r="G179" i="51"/>
  <c r="G178" i="51"/>
  <c r="F177" i="51"/>
  <c r="G177" i="51" s="1"/>
  <c r="F174" i="51"/>
  <c r="G174" i="51" s="1"/>
  <c r="D172" i="51"/>
  <c r="C172" i="51"/>
  <c r="F171" i="51"/>
  <c r="G171" i="51" s="1"/>
  <c r="F170" i="51"/>
  <c r="G170" i="51" s="1"/>
  <c r="G169" i="51"/>
  <c r="G168" i="51"/>
  <c r="G167" i="51"/>
  <c r="G166" i="51"/>
  <c r="G165" i="51"/>
  <c r="G164" i="51"/>
  <c r="G163" i="51"/>
  <c r="G162" i="51"/>
  <c r="G161" i="51"/>
  <c r="G160" i="51"/>
  <c r="G159" i="51"/>
  <c r="G158" i="51"/>
  <c r="G157" i="51"/>
  <c r="G156" i="51"/>
  <c r="F155" i="51"/>
  <c r="G155" i="51" s="1"/>
  <c r="F154" i="51"/>
  <c r="G154" i="51" s="1"/>
  <c r="D152" i="51"/>
  <c r="C152" i="51"/>
  <c r="G151" i="51"/>
  <c r="G150" i="51"/>
  <c r="G149" i="51"/>
  <c r="G148" i="51"/>
  <c r="G147" i="51"/>
  <c r="G146" i="51"/>
  <c r="F145" i="51"/>
  <c r="G145" i="51" s="1"/>
  <c r="G152" i="51" s="1"/>
  <c r="G144" i="51"/>
  <c r="D142" i="51"/>
  <c r="C142" i="51"/>
  <c r="G141" i="51"/>
  <c r="G140" i="51"/>
  <c r="G139" i="51"/>
  <c r="G138" i="51"/>
  <c r="F137" i="51"/>
  <c r="G137" i="51" s="1"/>
  <c r="D135" i="51"/>
  <c r="C135" i="51"/>
  <c r="G134" i="51"/>
  <c r="G133" i="51"/>
  <c r="G132" i="51"/>
  <c r="G131" i="51"/>
  <c r="G130" i="51"/>
  <c r="G129" i="51"/>
  <c r="G128" i="51"/>
  <c r="G127" i="51"/>
  <c r="G126" i="51"/>
  <c r="G125" i="51"/>
  <c r="F124" i="51"/>
  <c r="G124" i="51" s="1"/>
  <c r="F123" i="51"/>
  <c r="G123" i="51" s="1"/>
  <c r="D121" i="51"/>
  <c r="C121" i="51"/>
  <c r="G120" i="51"/>
  <c r="G119" i="51"/>
  <c r="G121" i="51" s="1"/>
  <c r="D117" i="51"/>
  <c r="C117" i="51"/>
  <c r="G116" i="51"/>
  <c r="G115" i="51"/>
  <c r="G114" i="51"/>
  <c r="G113" i="51"/>
  <c r="F112" i="51"/>
  <c r="F117" i="51" s="1"/>
  <c r="D110" i="51"/>
  <c r="C110" i="51"/>
  <c r="G109" i="51"/>
  <c r="G108" i="51"/>
  <c r="G107" i="51"/>
  <c r="G106" i="51"/>
  <c r="G105" i="51"/>
  <c r="G104" i="51"/>
  <c r="G103" i="51"/>
  <c r="D101" i="51"/>
  <c r="C101" i="51"/>
  <c r="G100" i="51"/>
  <c r="G99" i="51"/>
  <c r="F98" i="51"/>
  <c r="G98" i="51" s="1"/>
  <c r="D96" i="51"/>
  <c r="C96" i="51"/>
  <c r="G95" i="51"/>
  <c r="G94" i="51"/>
  <c r="G93" i="51"/>
  <c r="G92" i="51"/>
  <c r="F91" i="51"/>
  <c r="G91" i="51" s="1"/>
  <c r="F90" i="51"/>
  <c r="G90" i="51" s="1"/>
  <c r="E88" i="51"/>
  <c r="D88" i="51"/>
  <c r="C88" i="51"/>
  <c r="F86" i="51"/>
  <c r="F88" i="51" s="1"/>
  <c r="D84" i="51"/>
  <c r="C84" i="51"/>
  <c r="G83" i="51"/>
  <c r="G82" i="51"/>
  <c r="F81" i="51"/>
  <c r="G81" i="51" s="1"/>
  <c r="F80" i="51"/>
  <c r="G80" i="51" s="1"/>
  <c r="F79" i="51"/>
  <c r="G79" i="51" s="1"/>
  <c r="F78" i="51"/>
  <c r="G78" i="51" s="1"/>
  <c r="D76" i="51"/>
  <c r="C76" i="51"/>
  <c r="G75" i="51"/>
  <c r="G74" i="51"/>
  <c r="G73" i="51"/>
  <c r="G72" i="51"/>
  <c r="G71" i="51"/>
  <c r="G70" i="51"/>
  <c r="F69" i="51"/>
  <c r="G69" i="51" s="1"/>
  <c r="G68" i="51"/>
  <c r="F67" i="51"/>
  <c r="G67" i="51" s="1"/>
  <c r="F66" i="51"/>
  <c r="G66" i="51" s="1"/>
  <c r="F65" i="51"/>
  <c r="G65" i="51" s="1"/>
  <c r="F64" i="51"/>
  <c r="G64" i="51" s="1"/>
  <c r="F63" i="51"/>
  <c r="G63" i="51" s="1"/>
  <c r="F61" i="51"/>
  <c r="G61" i="51" s="1"/>
  <c r="G59" i="51"/>
  <c r="F59" i="51"/>
  <c r="F57" i="51"/>
  <c r="G57" i="51" s="1"/>
  <c r="D55" i="51"/>
  <c r="C55" i="51"/>
  <c r="G54" i="51"/>
  <c r="G53" i="51"/>
  <c r="G52" i="51"/>
  <c r="G51" i="51"/>
  <c r="G50" i="51"/>
  <c r="G49" i="51"/>
  <c r="G48" i="51"/>
  <c r="G47" i="51"/>
  <c r="G46" i="51"/>
  <c r="D44" i="51"/>
  <c r="C44" i="51"/>
  <c r="G43" i="51"/>
  <c r="G42" i="51"/>
  <c r="G41" i="51"/>
  <c r="F40" i="51"/>
  <c r="G40" i="51" s="1"/>
  <c r="D38" i="51"/>
  <c r="C38" i="51"/>
  <c r="G37" i="51"/>
  <c r="F36" i="51"/>
  <c r="F38" i="51" s="1"/>
  <c r="D34" i="51"/>
  <c r="C34" i="51"/>
  <c r="F33" i="51"/>
  <c r="G33" i="51" s="1"/>
  <c r="G34" i="51" s="1"/>
  <c r="F31" i="51"/>
  <c r="G31" i="51" s="1"/>
  <c r="E30" i="51"/>
  <c r="D30" i="51"/>
  <c r="C30" i="51"/>
  <c r="G29" i="51"/>
  <c r="G28" i="51"/>
  <c r="F27" i="51"/>
  <c r="G27" i="51" s="1"/>
  <c r="F26" i="51"/>
  <c r="G26" i="51" s="1"/>
  <c r="F25" i="51"/>
  <c r="G25" i="51" s="1"/>
  <c r="F24" i="51"/>
  <c r="G24" i="51" s="1"/>
  <c r="G23" i="51"/>
  <c r="G22" i="51"/>
  <c r="G21" i="51"/>
  <c r="G20" i="51"/>
  <c r="F19" i="51"/>
  <c r="G19" i="51" s="1"/>
  <c r="F18" i="51"/>
  <c r="G18" i="51" s="1"/>
  <c r="F17" i="51"/>
  <c r="G17" i="51" s="1"/>
  <c r="G16" i="51"/>
  <c r="F16" i="51"/>
  <c r="F15" i="51"/>
  <c r="G15" i="51" s="1"/>
  <c r="F14" i="51"/>
  <c r="G14" i="51" s="1"/>
  <c r="F13" i="51"/>
  <c r="G13" i="51" s="1"/>
  <c r="F12" i="51"/>
  <c r="G12" i="51" s="1"/>
  <c r="D10" i="51"/>
  <c r="C10" i="51"/>
  <c r="G9" i="51"/>
  <c r="G8" i="51"/>
  <c r="F7" i="51"/>
  <c r="G7" i="51" s="1"/>
  <c r="F6" i="51"/>
  <c r="G6" i="51" s="1"/>
  <c r="F5" i="51"/>
  <c r="G5" i="51" s="1"/>
  <c r="F4" i="51"/>
  <c r="G4" i="51" s="1"/>
  <c r="F3" i="51"/>
  <c r="G3" i="51" s="1"/>
  <c r="G1" i="51"/>
  <c r="G76" i="51" l="1"/>
  <c r="G135" i="51"/>
  <c r="G172" i="51"/>
  <c r="F30" i="51"/>
  <c r="G112" i="51"/>
  <c r="G117" i="51" s="1"/>
  <c r="G55" i="51"/>
  <c r="G101" i="51"/>
  <c r="G142" i="51"/>
  <c r="F76" i="51"/>
  <c r="G44" i="51"/>
  <c r="G110" i="51"/>
  <c r="G84" i="51"/>
  <c r="G188" i="51"/>
  <c r="G10" i="51"/>
  <c r="G30" i="51"/>
  <c r="G96" i="51"/>
  <c r="F34" i="51"/>
  <c r="F142" i="51"/>
  <c r="F10" i="51"/>
  <c r="G86" i="51"/>
  <c r="G88" i="51" s="1"/>
  <c r="F84" i="51"/>
  <c r="F135" i="51"/>
  <c r="F172" i="51"/>
  <c r="F188" i="51"/>
  <c r="G36" i="51"/>
  <c r="G38" i="51" s="1"/>
  <c r="D188" i="50"/>
  <c r="C188" i="50"/>
  <c r="F187" i="50"/>
  <c r="G187" i="50" s="1"/>
  <c r="F185" i="50"/>
  <c r="G185" i="50" s="1"/>
  <c r="G184" i="50"/>
  <c r="G183" i="50"/>
  <c r="G182" i="50"/>
  <c r="G181" i="50"/>
  <c r="F180" i="50"/>
  <c r="G180" i="50" s="1"/>
  <c r="G179" i="50"/>
  <c r="G178" i="50"/>
  <c r="F177" i="50"/>
  <c r="G177" i="50" s="1"/>
  <c r="F174" i="50"/>
  <c r="G174" i="50" s="1"/>
  <c r="D172" i="50"/>
  <c r="C172" i="50"/>
  <c r="F171" i="50"/>
  <c r="G171" i="50" s="1"/>
  <c r="F170" i="50"/>
  <c r="G170" i="50" s="1"/>
  <c r="G169" i="50"/>
  <c r="G168" i="50"/>
  <c r="G167" i="50"/>
  <c r="G166" i="50"/>
  <c r="G165" i="50"/>
  <c r="G164" i="50"/>
  <c r="G163" i="50"/>
  <c r="G162" i="50"/>
  <c r="G161" i="50"/>
  <c r="G160" i="50"/>
  <c r="G159" i="50"/>
  <c r="G158" i="50"/>
  <c r="G157" i="50"/>
  <c r="G156" i="50"/>
  <c r="F155" i="50"/>
  <c r="G155" i="50" s="1"/>
  <c r="F154" i="50"/>
  <c r="G154" i="50" s="1"/>
  <c r="D152" i="50"/>
  <c r="C152" i="50"/>
  <c r="G151" i="50"/>
  <c r="G150" i="50"/>
  <c r="G149" i="50"/>
  <c r="G148" i="50"/>
  <c r="G147" i="50"/>
  <c r="G146" i="50"/>
  <c r="F145" i="50"/>
  <c r="G145" i="50" s="1"/>
  <c r="G144" i="50"/>
  <c r="D142" i="50"/>
  <c r="C142" i="50"/>
  <c r="G141" i="50"/>
  <c r="G140" i="50"/>
  <c r="G139" i="50"/>
  <c r="G138" i="50"/>
  <c r="F137" i="50"/>
  <c r="G137" i="50" s="1"/>
  <c r="D135" i="50"/>
  <c r="C135" i="50"/>
  <c r="G134" i="50"/>
  <c r="G133" i="50"/>
  <c r="G132" i="50"/>
  <c r="G131" i="50"/>
  <c r="G130" i="50"/>
  <c r="G129" i="50"/>
  <c r="G128" i="50"/>
  <c r="G127" i="50"/>
  <c r="G126" i="50"/>
  <c r="G125" i="50"/>
  <c r="F124" i="50"/>
  <c r="G124" i="50" s="1"/>
  <c r="F123" i="50"/>
  <c r="G123" i="50" s="1"/>
  <c r="D121" i="50"/>
  <c r="C121" i="50"/>
  <c r="G120" i="50"/>
  <c r="G119" i="50"/>
  <c r="D117" i="50"/>
  <c r="C117" i="50"/>
  <c r="G116" i="50"/>
  <c r="G115" i="50"/>
  <c r="G114" i="50"/>
  <c r="G113" i="50"/>
  <c r="F112" i="50"/>
  <c r="F117" i="50" s="1"/>
  <c r="D110" i="50"/>
  <c r="C110" i="50"/>
  <c r="G109" i="50"/>
  <c r="G108" i="50"/>
  <c r="G107" i="50"/>
  <c r="G106" i="50"/>
  <c r="G105" i="50"/>
  <c r="G104" i="50"/>
  <c r="G103" i="50"/>
  <c r="D101" i="50"/>
  <c r="C101" i="50"/>
  <c r="G100" i="50"/>
  <c r="G99" i="50"/>
  <c r="F98" i="50"/>
  <c r="G98" i="50" s="1"/>
  <c r="D96" i="50"/>
  <c r="C96" i="50"/>
  <c r="G95" i="50"/>
  <c r="G94" i="50"/>
  <c r="G93" i="50"/>
  <c r="G92" i="50"/>
  <c r="F91" i="50"/>
  <c r="G91" i="50" s="1"/>
  <c r="F90" i="50"/>
  <c r="G90" i="50" s="1"/>
  <c r="E88" i="50"/>
  <c r="D88" i="50"/>
  <c r="C88" i="50"/>
  <c r="F86" i="50"/>
  <c r="F88" i="50" s="1"/>
  <c r="D84" i="50"/>
  <c r="C84" i="50"/>
  <c r="G83" i="50"/>
  <c r="G82" i="50"/>
  <c r="F81" i="50"/>
  <c r="G81" i="50" s="1"/>
  <c r="F80" i="50"/>
  <c r="G80" i="50" s="1"/>
  <c r="F79" i="50"/>
  <c r="G79" i="50" s="1"/>
  <c r="F78" i="50"/>
  <c r="G78" i="50" s="1"/>
  <c r="D76" i="50"/>
  <c r="C76" i="50"/>
  <c r="G75" i="50"/>
  <c r="G74" i="50"/>
  <c r="G73" i="50"/>
  <c r="G72" i="50"/>
  <c r="G71" i="50"/>
  <c r="G70" i="50"/>
  <c r="F69" i="50"/>
  <c r="G69" i="50" s="1"/>
  <c r="G68" i="50"/>
  <c r="F67" i="50"/>
  <c r="G67" i="50" s="1"/>
  <c r="F66" i="50"/>
  <c r="G66" i="50" s="1"/>
  <c r="F65" i="50"/>
  <c r="G65" i="50" s="1"/>
  <c r="F64" i="50"/>
  <c r="G64" i="50" s="1"/>
  <c r="F63" i="50"/>
  <c r="G63" i="50" s="1"/>
  <c r="F61" i="50"/>
  <c r="G61" i="50" s="1"/>
  <c r="F59" i="50"/>
  <c r="G59" i="50" s="1"/>
  <c r="F57" i="50"/>
  <c r="G57" i="50" s="1"/>
  <c r="D55" i="50"/>
  <c r="C55" i="50"/>
  <c r="G54" i="50"/>
  <c r="G53" i="50"/>
  <c r="G52" i="50"/>
  <c r="G51" i="50"/>
  <c r="G50" i="50"/>
  <c r="G49" i="50"/>
  <c r="G48" i="50"/>
  <c r="G47" i="50"/>
  <c r="G46" i="50"/>
  <c r="D44" i="50"/>
  <c r="C44" i="50"/>
  <c r="G43" i="50"/>
  <c r="G42" i="50"/>
  <c r="G41" i="50"/>
  <c r="F40" i="50"/>
  <c r="G40" i="50" s="1"/>
  <c r="D38" i="50"/>
  <c r="C38" i="50"/>
  <c r="G37" i="50"/>
  <c r="F36" i="50"/>
  <c r="F38" i="50" s="1"/>
  <c r="D34" i="50"/>
  <c r="C34" i="50"/>
  <c r="F33" i="50"/>
  <c r="G33" i="50" s="1"/>
  <c r="G34" i="50" s="1"/>
  <c r="F31" i="50"/>
  <c r="G31" i="50" s="1"/>
  <c r="E30" i="50"/>
  <c r="D30" i="50"/>
  <c r="C30" i="50"/>
  <c r="G29" i="50"/>
  <c r="G28" i="50"/>
  <c r="F27" i="50"/>
  <c r="G27" i="50" s="1"/>
  <c r="F26" i="50"/>
  <c r="G26" i="50" s="1"/>
  <c r="F25" i="50"/>
  <c r="G25" i="50" s="1"/>
  <c r="F24" i="50"/>
  <c r="G24" i="50" s="1"/>
  <c r="G23" i="50"/>
  <c r="G22" i="50"/>
  <c r="G21" i="50"/>
  <c r="G20" i="50"/>
  <c r="F19" i="50"/>
  <c r="G19" i="50" s="1"/>
  <c r="F18" i="50"/>
  <c r="G18" i="50" s="1"/>
  <c r="F17" i="50"/>
  <c r="G17" i="50" s="1"/>
  <c r="F16" i="50"/>
  <c r="G16" i="50" s="1"/>
  <c r="F15" i="50"/>
  <c r="G15" i="50" s="1"/>
  <c r="F14" i="50"/>
  <c r="G14" i="50" s="1"/>
  <c r="F13" i="50"/>
  <c r="G13" i="50" s="1"/>
  <c r="F12" i="50"/>
  <c r="D10" i="50"/>
  <c r="C10" i="50"/>
  <c r="G9" i="50"/>
  <c r="G8" i="50"/>
  <c r="F7" i="50"/>
  <c r="G7" i="50" s="1"/>
  <c r="F6" i="50"/>
  <c r="G6" i="50" s="1"/>
  <c r="F5" i="50"/>
  <c r="G5" i="50" s="1"/>
  <c r="F4" i="50"/>
  <c r="G4" i="50" s="1"/>
  <c r="F3" i="50"/>
  <c r="G3" i="50" s="1"/>
  <c r="G1" i="50"/>
  <c r="G121" i="50" l="1"/>
  <c r="F30" i="50"/>
  <c r="G12" i="50"/>
  <c r="G30" i="50" s="1"/>
  <c r="G152" i="50"/>
  <c r="G84" i="50"/>
  <c r="G112" i="50"/>
  <c r="G117" i="50" s="1"/>
  <c r="G188" i="50"/>
  <c r="G44" i="50"/>
  <c r="G96" i="50"/>
  <c r="G101" i="50"/>
  <c r="G142" i="50"/>
  <c r="G10" i="50"/>
  <c r="G55" i="50"/>
  <c r="G110" i="50"/>
  <c r="G76" i="50"/>
  <c r="F76" i="50"/>
  <c r="G135" i="50"/>
  <c r="G172" i="50"/>
  <c r="F34" i="50"/>
  <c r="F142" i="50"/>
  <c r="F10" i="50"/>
  <c r="G86" i="50"/>
  <c r="G88" i="50" s="1"/>
  <c r="F84" i="50"/>
  <c r="F135" i="50"/>
  <c r="F172" i="50"/>
  <c r="F188" i="50"/>
  <c r="G36" i="50"/>
  <c r="G38" i="50" s="1"/>
  <c r="F40" i="48"/>
  <c r="F40" i="49"/>
  <c r="F40" i="47"/>
  <c r="D188" i="49" l="1"/>
  <c r="C188" i="49"/>
  <c r="F187" i="49"/>
  <c r="G187" i="49" s="1"/>
  <c r="F185" i="49"/>
  <c r="G185" i="49" s="1"/>
  <c r="G184" i="49"/>
  <c r="G183" i="49"/>
  <c r="G182" i="49"/>
  <c r="G181" i="49"/>
  <c r="F180" i="49"/>
  <c r="G180" i="49" s="1"/>
  <c r="G179" i="49"/>
  <c r="G178" i="49"/>
  <c r="F177" i="49"/>
  <c r="G177" i="49" s="1"/>
  <c r="F174" i="49"/>
  <c r="G174" i="49" s="1"/>
  <c r="D172" i="49"/>
  <c r="C172" i="49"/>
  <c r="F171" i="49"/>
  <c r="G171" i="49" s="1"/>
  <c r="F170" i="49"/>
  <c r="G170" i="49" s="1"/>
  <c r="G169" i="49"/>
  <c r="G168" i="49"/>
  <c r="G167" i="49"/>
  <c r="G166" i="49"/>
  <c r="G165" i="49"/>
  <c r="G164" i="49"/>
  <c r="G163" i="49"/>
  <c r="G162" i="49"/>
  <c r="G161" i="49"/>
  <c r="G160" i="49"/>
  <c r="G159" i="49"/>
  <c r="G158" i="49"/>
  <c r="G157" i="49"/>
  <c r="G156" i="49"/>
  <c r="F155" i="49"/>
  <c r="G155" i="49" s="1"/>
  <c r="F154" i="49"/>
  <c r="G154" i="49" s="1"/>
  <c r="D152" i="49"/>
  <c r="C152" i="49"/>
  <c r="G151" i="49"/>
  <c r="G150" i="49"/>
  <c r="G149" i="49"/>
  <c r="G148" i="49"/>
  <c r="G147" i="49"/>
  <c r="G146" i="49"/>
  <c r="F145" i="49"/>
  <c r="G145" i="49" s="1"/>
  <c r="G144" i="49"/>
  <c r="D142" i="49"/>
  <c r="C142" i="49"/>
  <c r="G141" i="49"/>
  <c r="G140" i="49"/>
  <c r="G139" i="49"/>
  <c r="G138" i="49"/>
  <c r="F137" i="49"/>
  <c r="G137" i="49" s="1"/>
  <c r="D135" i="49"/>
  <c r="C135" i="49"/>
  <c r="G134" i="49"/>
  <c r="G133" i="49"/>
  <c r="G132" i="49"/>
  <c r="G131" i="49"/>
  <c r="G130" i="49"/>
  <c r="G129" i="49"/>
  <c r="G128" i="49"/>
  <c r="G127" i="49"/>
  <c r="G126" i="49"/>
  <c r="G125" i="49"/>
  <c r="F124" i="49"/>
  <c r="G124" i="49" s="1"/>
  <c r="F123" i="49"/>
  <c r="G123" i="49" s="1"/>
  <c r="D121" i="49"/>
  <c r="C121" i="49"/>
  <c r="G120" i="49"/>
  <c r="G119" i="49"/>
  <c r="D117" i="49"/>
  <c r="C117" i="49"/>
  <c r="G116" i="49"/>
  <c r="G115" i="49"/>
  <c r="G114" i="49"/>
  <c r="G113" i="49"/>
  <c r="F112" i="49"/>
  <c r="G112" i="49" s="1"/>
  <c r="D110" i="49"/>
  <c r="C110" i="49"/>
  <c r="G109" i="49"/>
  <c r="G108" i="49"/>
  <c r="G107" i="49"/>
  <c r="G106" i="49"/>
  <c r="G105" i="49"/>
  <c r="G104" i="49"/>
  <c r="G103" i="49"/>
  <c r="D101" i="49"/>
  <c r="C101" i="49"/>
  <c r="G100" i="49"/>
  <c r="G99" i="49"/>
  <c r="F98" i="49"/>
  <c r="G98" i="49" s="1"/>
  <c r="D96" i="49"/>
  <c r="C96" i="49"/>
  <c r="G95" i="49"/>
  <c r="G94" i="49"/>
  <c r="G93" i="49"/>
  <c r="G92" i="49"/>
  <c r="G91" i="49"/>
  <c r="F91" i="49"/>
  <c r="F90" i="49"/>
  <c r="G90" i="49" s="1"/>
  <c r="E88" i="49"/>
  <c r="D88" i="49"/>
  <c r="C88" i="49"/>
  <c r="F86" i="49"/>
  <c r="F88" i="49" s="1"/>
  <c r="D84" i="49"/>
  <c r="C84" i="49"/>
  <c r="G83" i="49"/>
  <c r="G82" i="49"/>
  <c r="F81" i="49"/>
  <c r="G81" i="49" s="1"/>
  <c r="F80" i="49"/>
  <c r="G80" i="49" s="1"/>
  <c r="F79" i="49"/>
  <c r="G79" i="49" s="1"/>
  <c r="F78" i="49"/>
  <c r="G78" i="49" s="1"/>
  <c r="D76" i="49"/>
  <c r="C76" i="49"/>
  <c r="G75" i="49"/>
  <c r="G74" i="49"/>
  <c r="G73" i="49"/>
  <c r="G72" i="49"/>
  <c r="G71" i="49"/>
  <c r="G70" i="49"/>
  <c r="F69" i="49"/>
  <c r="G69" i="49" s="1"/>
  <c r="G68" i="49"/>
  <c r="F67" i="49"/>
  <c r="G67" i="49" s="1"/>
  <c r="F66" i="49"/>
  <c r="G66" i="49" s="1"/>
  <c r="F65" i="49"/>
  <c r="G65" i="49" s="1"/>
  <c r="F64" i="49"/>
  <c r="G64" i="49" s="1"/>
  <c r="F63" i="49"/>
  <c r="F61" i="49"/>
  <c r="G61" i="49" s="1"/>
  <c r="F59" i="49"/>
  <c r="G59" i="49" s="1"/>
  <c r="F57" i="49"/>
  <c r="G57" i="49" s="1"/>
  <c r="D55" i="49"/>
  <c r="C55" i="49"/>
  <c r="G54" i="49"/>
  <c r="G53" i="49"/>
  <c r="G52" i="49"/>
  <c r="G51" i="49"/>
  <c r="G50" i="49"/>
  <c r="G49" i="49"/>
  <c r="G48" i="49"/>
  <c r="G47" i="49"/>
  <c r="G46" i="49"/>
  <c r="D44" i="49"/>
  <c r="C44" i="49"/>
  <c r="G43" i="49"/>
  <c r="G42" i="49"/>
  <c r="G41" i="49"/>
  <c r="G40" i="49"/>
  <c r="D38" i="49"/>
  <c r="C38" i="49"/>
  <c r="G37" i="49"/>
  <c r="F36" i="49"/>
  <c r="F38" i="49" s="1"/>
  <c r="D34" i="49"/>
  <c r="C34" i="49"/>
  <c r="F33" i="49"/>
  <c r="F34" i="49" s="1"/>
  <c r="F31" i="49"/>
  <c r="G31" i="49" s="1"/>
  <c r="E30" i="49"/>
  <c r="D30" i="49"/>
  <c r="C30" i="49"/>
  <c r="G29" i="49"/>
  <c r="G28" i="49"/>
  <c r="F27" i="49"/>
  <c r="G27" i="49" s="1"/>
  <c r="F26" i="49"/>
  <c r="G26" i="49" s="1"/>
  <c r="F25" i="49"/>
  <c r="G25" i="49" s="1"/>
  <c r="F24" i="49"/>
  <c r="G24" i="49" s="1"/>
  <c r="G23" i="49"/>
  <c r="G22" i="49"/>
  <c r="G21" i="49"/>
  <c r="G20" i="49"/>
  <c r="F19" i="49"/>
  <c r="G19" i="49" s="1"/>
  <c r="F18" i="49"/>
  <c r="G18" i="49" s="1"/>
  <c r="F17" i="49"/>
  <c r="G17" i="49" s="1"/>
  <c r="F16" i="49"/>
  <c r="G16" i="49" s="1"/>
  <c r="F15" i="49"/>
  <c r="G15" i="49" s="1"/>
  <c r="F14" i="49"/>
  <c r="G14" i="49" s="1"/>
  <c r="F13" i="49"/>
  <c r="G13" i="49" s="1"/>
  <c r="F12" i="49"/>
  <c r="D10" i="49"/>
  <c r="C10" i="49"/>
  <c r="G9" i="49"/>
  <c r="G8" i="49"/>
  <c r="F7" i="49"/>
  <c r="G7" i="49" s="1"/>
  <c r="F6" i="49"/>
  <c r="G6" i="49" s="1"/>
  <c r="F5" i="49"/>
  <c r="G5" i="49" s="1"/>
  <c r="F4" i="49"/>
  <c r="G4" i="49" s="1"/>
  <c r="F3" i="49"/>
  <c r="G3" i="49" s="1"/>
  <c r="G1" i="49"/>
  <c r="D188" i="48"/>
  <c r="C188" i="48"/>
  <c r="F187" i="48"/>
  <c r="G187" i="48" s="1"/>
  <c r="F185" i="48"/>
  <c r="G185" i="48" s="1"/>
  <c r="G184" i="48"/>
  <c r="G183" i="48"/>
  <c r="G182" i="48"/>
  <c r="G181" i="48"/>
  <c r="F180" i="48"/>
  <c r="G180" i="48" s="1"/>
  <c r="G179" i="48"/>
  <c r="G178" i="48"/>
  <c r="F177" i="48"/>
  <c r="G177" i="48" s="1"/>
  <c r="F174" i="48"/>
  <c r="G174" i="48" s="1"/>
  <c r="D172" i="48"/>
  <c r="C172" i="48"/>
  <c r="F171" i="48"/>
  <c r="G171" i="48" s="1"/>
  <c r="F170" i="48"/>
  <c r="G170" i="48" s="1"/>
  <c r="G169" i="48"/>
  <c r="G168" i="48"/>
  <c r="G167" i="48"/>
  <c r="G166" i="48"/>
  <c r="G165" i="48"/>
  <c r="G164" i="48"/>
  <c r="G163" i="48"/>
  <c r="G162" i="48"/>
  <c r="G161" i="48"/>
  <c r="G160" i="48"/>
  <c r="G159" i="48"/>
  <c r="G158" i="48"/>
  <c r="G157" i="48"/>
  <c r="G156" i="48"/>
  <c r="F155" i="48"/>
  <c r="G155" i="48" s="1"/>
  <c r="F154" i="48"/>
  <c r="G154" i="48" s="1"/>
  <c r="D152" i="48"/>
  <c r="C152" i="48"/>
  <c r="G151" i="48"/>
  <c r="G150" i="48"/>
  <c r="G149" i="48"/>
  <c r="G148" i="48"/>
  <c r="G147" i="48"/>
  <c r="G146" i="48"/>
  <c r="F145" i="48"/>
  <c r="G145" i="48" s="1"/>
  <c r="G144" i="48"/>
  <c r="D142" i="48"/>
  <c r="C142" i="48"/>
  <c r="G141" i="48"/>
  <c r="G140" i="48"/>
  <c r="G139" i="48"/>
  <c r="G138" i="48"/>
  <c r="F137" i="48"/>
  <c r="G137" i="48" s="1"/>
  <c r="D135" i="48"/>
  <c r="C135" i="48"/>
  <c r="G134" i="48"/>
  <c r="G133" i="48"/>
  <c r="G132" i="48"/>
  <c r="G131" i="48"/>
  <c r="G130" i="48"/>
  <c r="G129" i="48"/>
  <c r="G128" i="48"/>
  <c r="G127" i="48"/>
  <c r="G126" i="48"/>
  <c r="G125" i="48"/>
  <c r="F124" i="48"/>
  <c r="G124" i="48" s="1"/>
  <c r="F123" i="48"/>
  <c r="G123" i="48" s="1"/>
  <c r="D121" i="48"/>
  <c r="C121" i="48"/>
  <c r="G120" i="48"/>
  <c r="G119" i="48"/>
  <c r="D117" i="48"/>
  <c r="C117" i="48"/>
  <c r="G116" i="48"/>
  <c r="G115" i="48"/>
  <c r="G114" i="48"/>
  <c r="G113" i="48"/>
  <c r="F112" i="48"/>
  <c r="F117" i="48" s="1"/>
  <c r="D110" i="48"/>
  <c r="C110" i="48"/>
  <c r="G109" i="48"/>
  <c r="G108" i="48"/>
  <c r="G107" i="48"/>
  <c r="G106" i="48"/>
  <c r="G105" i="48"/>
  <c r="G104" i="48"/>
  <c r="G103" i="48"/>
  <c r="D101" i="48"/>
  <c r="C101" i="48"/>
  <c r="G100" i="48"/>
  <c r="G99" i="48"/>
  <c r="F98" i="48"/>
  <c r="G98" i="48" s="1"/>
  <c r="D96" i="48"/>
  <c r="C96" i="48"/>
  <c r="G95" i="48"/>
  <c r="G94" i="48"/>
  <c r="G93" i="48"/>
  <c r="G92" i="48"/>
  <c r="F91" i="48"/>
  <c r="G91" i="48" s="1"/>
  <c r="F90" i="48"/>
  <c r="G90" i="48" s="1"/>
  <c r="E88" i="48"/>
  <c r="D88" i="48"/>
  <c r="C88" i="48"/>
  <c r="F86" i="48"/>
  <c r="F88" i="48" s="1"/>
  <c r="D84" i="48"/>
  <c r="C84" i="48"/>
  <c r="G83" i="48"/>
  <c r="G82" i="48"/>
  <c r="F81" i="48"/>
  <c r="G81" i="48" s="1"/>
  <c r="F80" i="48"/>
  <c r="G80" i="48" s="1"/>
  <c r="F79" i="48"/>
  <c r="G79" i="48" s="1"/>
  <c r="F78" i="48"/>
  <c r="G78" i="48" s="1"/>
  <c r="D76" i="48"/>
  <c r="C76" i="48"/>
  <c r="G75" i="48"/>
  <c r="G74" i="48"/>
  <c r="G73" i="48"/>
  <c r="G72" i="48"/>
  <c r="G71" i="48"/>
  <c r="G70" i="48"/>
  <c r="F69" i="48"/>
  <c r="G69" i="48" s="1"/>
  <c r="G68" i="48"/>
  <c r="F67" i="48"/>
  <c r="G67" i="48" s="1"/>
  <c r="F66" i="48"/>
  <c r="G66" i="48" s="1"/>
  <c r="F65" i="48"/>
  <c r="G65" i="48" s="1"/>
  <c r="F64" i="48"/>
  <c r="G64" i="48" s="1"/>
  <c r="F63" i="48"/>
  <c r="G63" i="48" s="1"/>
  <c r="F61" i="48"/>
  <c r="G61" i="48" s="1"/>
  <c r="F59" i="48"/>
  <c r="G59" i="48" s="1"/>
  <c r="F57" i="48"/>
  <c r="G57" i="48" s="1"/>
  <c r="D55" i="48"/>
  <c r="C55" i="48"/>
  <c r="G54" i="48"/>
  <c r="G53" i="48"/>
  <c r="G52" i="48"/>
  <c r="G51" i="48"/>
  <c r="G50" i="48"/>
  <c r="G49" i="48"/>
  <c r="G48" i="48"/>
  <c r="G47" i="48"/>
  <c r="G46" i="48"/>
  <c r="D44" i="48"/>
  <c r="C44" i="48"/>
  <c r="G43" i="48"/>
  <c r="G42" i="48"/>
  <c r="G41" i="48"/>
  <c r="G40" i="48"/>
  <c r="D38" i="48"/>
  <c r="C38" i="48"/>
  <c r="G37" i="48"/>
  <c r="F36" i="48"/>
  <c r="F38" i="48" s="1"/>
  <c r="D34" i="48"/>
  <c r="C34" i="48"/>
  <c r="F33" i="48"/>
  <c r="G33" i="48" s="1"/>
  <c r="G34" i="48" s="1"/>
  <c r="F31" i="48"/>
  <c r="G31" i="48" s="1"/>
  <c r="E30" i="48"/>
  <c r="D30" i="48"/>
  <c r="C30" i="48"/>
  <c r="G29" i="48"/>
  <c r="G28" i="48"/>
  <c r="F27" i="48"/>
  <c r="G27" i="48" s="1"/>
  <c r="F26" i="48"/>
  <c r="G26" i="48" s="1"/>
  <c r="F25" i="48"/>
  <c r="G25" i="48" s="1"/>
  <c r="F24" i="48"/>
  <c r="G24" i="48" s="1"/>
  <c r="G23" i="48"/>
  <c r="G22" i="48"/>
  <c r="G21" i="48"/>
  <c r="G20" i="48"/>
  <c r="F19" i="48"/>
  <c r="G19" i="48" s="1"/>
  <c r="F18" i="48"/>
  <c r="G18" i="48" s="1"/>
  <c r="F17" i="48"/>
  <c r="G17" i="48" s="1"/>
  <c r="F16" i="48"/>
  <c r="G16" i="48" s="1"/>
  <c r="F15" i="48"/>
  <c r="G15" i="48" s="1"/>
  <c r="F14" i="48"/>
  <c r="G14" i="48" s="1"/>
  <c r="F13" i="48"/>
  <c r="G13" i="48" s="1"/>
  <c r="F12" i="48"/>
  <c r="D10" i="48"/>
  <c r="C10" i="48"/>
  <c r="G9" i="48"/>
  <c r="G8" i="48"/>
  <c r="F7" i="48"/>
  <c r="G7" i="48" s="1"/>
  <c r="F6" i="48"/>
  <c r="G6" i="48" s="1"/>
  <c r="F5" i="48"/>
  <c r="G5" i="48" s="1"/>
  <c r="F4" i="48"/>
  <c r="G4" i="48" s="1"/>
  <c r="F3" i="48"/>
  <c r="G1" i="48"/>
  <c r="G152" i="48" l="1"/>
  <c r="G96" i="48"/>
  <c r="G33" i="49"/>
  <c r="G34" i="49" s="1"/>
  <c r="F76" i="48"/>
  <c r="G112" i="48"/>
  <c r="G117" i="48" s="1"/>
  <c r="G110" i="49"/>
  <c r="G152" i="49"/>
  <c r="G110" i="48"/>
  <c r="F30" i="49"/>
  <c r="F76" i="49"/>
  <c r="G117" i="49"/>
  <c r="G44" i="48"/>
  <c r="G76" i="48"/>
  <c r="F30" i="48"/>
  <c r="G55" i="48"/>
  <c r="G101" i="48"/>
  <c r="G142" i="48"/>
  <c r="G10" i="49"/>
  <c r="G121" i="49"/>
  <c r="G135" i="49"/>
  <c r="F10" i="48"/>
  <c r="G36" i="48"/>
  <c r="G38" i="48" s="1"/>
  <c r="G121" i="48"/>
  <c r="G55" i="49"/>
  <c r="G96" i="49"/>
  <c r="G142" i="49"/>
  <c r="G84" i="48"/>
  <c r="G188" i="48"/>
  <c r="G44" i="49"/>
  <c r="G101" i="49"/>
  <c r="G188" i="49"/>
  <c r="G84" i="49"/>
  <c r="G172" i="49"/>
  <c r="F10" i="49"/>
  <c r="F84" i="49"/>
  <c r="F135" i="49"/>
  <c r="F172" i="49"/>
  <c r="F188" i="49"/>
  <c r="F117" i="49"/>
  <c r="G36" i="49"/>
  <c r="G38" i="49" s="1"/>
  <c r="G63" i="49"/>
  <c r="G76" i="49" s="1"/>
  <c r="F142" i="49"/>
  <c r="G12" i="49"/>
  <c r="G30" i="49" s="1"/>
  <c r="G86" i="49"/>
  <c r="G88" i="49" s="1"/>
  <c r="G135" i="48"/>
  <c r="G172" i="48"/>
  <c r="F142" i="48"/>
  <c r="G3" i="48"/>
  <c r="G10" i="48" s="1"/>
  <c r="G12" i="48"/>
  <c r="G30" i="48" s="1"/>
  <c r="F34" i="48"/>
  <c r="G86" i="48"/>
  <c r="G88" i="48" s="1"/>
  <c r="F84" i="48"/>
  <c r="F135" i="48"/>
  <c r="F172" i="48"/>
  <c r="F188" i="48"/>
  <c r="G131" i="46"/>
  <c r="D188" i="47" l="1"/>
  <c r="C188" i="47"/>
  <c r="F187" i="47"/>
  <c r="G187" i="47" s="1"/>
  <c r="F185" i="47"/>
  <c r="G185" i="47" s="1"/>
  <c r="G184" i="47"/>
  <c r="G183" i="47"/>
  <c r="G182" i="47"/>
  <c r="G181" i="47"/>
  <c r="F180" i="47"/>
  <c r="G180" i="47" s="1"/>
  <c r="G179" i="47"/>
  <c r="G178" i="47"/>
  <c r="F177" i="47"/>
  <c r="G177" i="47" s="1"/>
  <c r="F174" i="47"/>
  <c r="G174" i="47" s="1"/>
  <c r="D172" i="47"/>
  <c r="C172" i="47"/>
  <c r="F171" i="47"/>
  <c r="G171" i="47" s="1"/>
  <c r="F170" i="47"/>
  <c r="G170" i="47" s="1"/>
  <c r="G169" i="47"/>
  <c r="G168" i="47"/>
  <c r="G167" i="47"/>
  <c r="G166" i="47"/>
  <c r="G165" i="47"/>
  <c r="G164" i="47"/>
  <c r="G163" i="47"/>
  <c r="G162" i="47"/>
  <c r="G161" i="47"/>
  <c r="G160" i="47"/>
  <c r="G159" i="47"/>
  <c r="G158" i="47"/>
  <c r="G157" i="47"/>
  <c r="G156" i="47"/>
  <c r="F155" i="47"/>
  <c r="G155" i="47" s="1"/>
  <c r="F154" i="47"/>
  <c r="G154" i="47" s="1"/>
  <c r="D152" i="47"/>
  <c r="C152" i="47"/>
  <c r="G151" i="47"/>
  <c r="G150" i="47"/>
  <c r="G149" i="47"/>
  <c r="G148" i="47"/>
  <c r="G147" i="47"/>
  <c r="G146" i="47"/>
  <c r="F145" i="47"/>
  <c r="G145" i="47" s="1"/>
  <c r="G144" i="47"/>
  <c r="D142" i="47"/>
  <c r="C142" i="47"/>
  <c r="G141" i="47"/>
  <c r="G140" i="47"/>
  <c r="G139" i="47"/>
  <c r="G138" i="47"/>
  <c r="F137" i="47"/>
  <c r="G137" i="47" s="1"/>
  <c r="D135" i="47"/>
  <c r="C135" i="47"/>
  <c r="G134" i="47"/>
  <c r="G133" i="47"/>
  <c r="G132" i="47"/>
  <c r="G131" i="47"/>
  <c r="G130" i="47"/>
  <c r="G129" i="47"/>
  <c r="G128" i="47"/>
  <c r="G127" i="47"/>
  <c r="G126" i="47"/>
  <c r="G125" i="47"/>
  <c r="F124" i="47"/>
  <c r="G124" i="47" s="1"/>
  <c r="F123" i="47"/>
  <c r="G123" i="47" s="1"/>
  <c r="G135" i="47" s="1"/>
  <c r="D121" i="47"/>
  <c r="C121" i="47"/>
  <c r="G120" i="47"/>
  <c r="G119" i="47"/>
  <c r="G121" i="47" s="1"/>
  <c r="D117" i="47"/>
  <c r="C117" i="47"/>
  <c r="G116" i="47"/>
  <c r="G115" i="47"/>
  <c r="G114" i="47"/>
  <c r="G113" i="47"/>
  <c r="F112" i="47"/>
  <c r="G112" i="47" s="1"/>
  <c r="D110" i="47"/>
  <c r="C110" i="47"/>
  <c r="G109" i="47"/>
  <c r="G108" i="47"/>
  <c r="G107" i="47"/>
  <c r="G106" i="47"/>
  <c r="G105" i="47"/>
  <c r="G104" i="47"/>
  <c r="G103" i="47"/>
  <c r="D101" i="47"/>
  <c r="C101" i="47"/>
  <c r="G100" i="47"/>
  <c r="G99" i="47"/>
  <c r="F98" i="47"/>
  <c r="G98" i="47" s="1"/>
  <c r="D96" i="47"/>
  <c r="C96" i="47"/>
  <c r="G95" i="47"/>
  <c r="G94" i="47"/>
  <c r="G93" i="47"/>
  <c r="G92" i="47"/>
  <c r="G91" i="47"/>
  <c r="F91" i="47"/>
  <c r="F90" i="47"/>
  <c r="G90" i="47" s="1"/>
  <c r="E88" i="47"/>
  <c r="D88" i="47"/>
  <c r="C88" i="47"/>
  <c r="F86" i="47"/>
  <c r="F88" i="47" s="1"/>
  <c r="D84" i="47"/>
  <c r="C84" i="47"/>
  <c r="G83" i="47"/>
  <c r="G82" i="47"/>
  <c r="F81" i="47"/>
  <c r="G81" i="47" s="1"/>
  <c r="F80" i="47"/>
  <c r="G80" i="47" s="1"/>
  <c r="F79" i="47"/>
  <c r="G79" i="47" s="1"/>
  <c r="F78" i="47"/>
  <c r="G78" i="47" s="1"/>
  <c r="D76" i="47"/>
  <c r="C76" i="47"/>
  <c r="G75" i="47"/>
  <c r="G74" i="47"/>
  <c r="G73" i="47"/>
  <c r="G72" i="47"/>
  <c r="G71" i="47"/>
  <c r="G70" i="47"/>
  <c r="F69" i="47"/>
  <c r="G69" i="47" s="1"/>
  <c r="G68" i="47"/>
  <c r="F67" i="47"/>
  <c r="G67" i="47" s="1"/>
  <c r="F66" i="47"/>
  <c r="G66" i="47" s="1"/>
  <c r="F65" i="47"/>
  <c r="G65" i="47" s="1"/>
  <c r="F64" i="47"/>
  <c r="G64" i="47" s="1"/>
  <c r="F63" i="47"/>
  <c r="F61" i="47"/>
  <c r="G61" i="47" s="1"/>
  <c r="F59" i="47"/>
  <c r="G59" i="47" s="1"/>
  <c r="F57" i="47"/>
  <c r="G57" i="47" s="1"/>
  <c r="D55" i="47"/>
  <c r="C55" i="47"/>
  <c r="G54" i="47"/>
  <c r="G53" i="47"/>
  <c r="G52" i="47"/>
  <c r="G51" i="47"/>
  <c r="G50" i="47"/>
  <c r="G49" i="47"/>
  <c r="G48" i="47"/>
  <c r="G47" i="47"/>
  <c r="G46" i="47"/>
  <c r="D44" i="47"/>
  <c r="C44" i="47"/>
  <c r="G43" i="47"/>
  <c r="G42" i="47"/>
  <c r="G41" i="47"/>
  <c r="G40" i="47"/>
  <c r="D38" i="47"/>
  <c r="C38" i="47"/>
  <c r="G37" i="47"/>
  <c r="F36" i="47"/>
  <c r="F38" i="47" s="1"/>
  <c r="D34" i="47"/>
  <c r="C34" i="47"/>
  <c r="F33" i="47"/>
  <c r="F34" i="47" s="1"/>
  <c r="F31" i="47"/>
  <c r="G31" i="47" s="1"/>
  <c r="E30" i="47"/>
  <c r="D30" i="47"/>
  <c r="C30" i="47"/>
  <c r="G29" i="47"/>
  <c r="G28" i="47"/>
  <c r="F27" i="47"/>
  <c r="G27" i="47" s="1"/>
  <c r="F26" i="47"/>
  <c r="G26" i="47" s="1"/>
  <c r="F25" i="47"/>
  <c r="G25" i="47" s="1"/>
  <c r="F24" i="47"/>
  <c r="G24" i="47" s="1"/>
  <c r="G23" i="47"/>
  <c r="G22" i="47"/>
  <c r="G21" i="47"/>
  <c r="G20" i="47"/>
  <c r="F19" i="47"/>
  <c r="G19" i="47" s="1"/>
  <c r="F18" i="47"/>
  <c r="G18" i="47" s="1"/>
  <c r="F17" i="47"/>
  <c r="G17" i="47" s="1"/>
  <c r="F16" i="47"/>
  <c r="G16" i="47" s="1"/>
  <c r="F15" i="47"/>
  <c r="G15" i="47" s="1"/>
  <c r="F14" i="47"/>
  <c r="G14" i="47" s="1"/>
  <c r="F13" i="47"/>
  <c r="G13" i="47" s="1"/>
  <c r="F12" i="47"/>
  <c r="D10" i="47"/>
  <c r="C10" i="47"/>
  <c r="G9" i="47"/>
  <c r="G8" i="47"/>
  <c r="F7" i="47"/>
  <c r="G7" i="47" s="1"/>
  <c r="F6" i="47"/>
  <c r="G6" i="47" s="1"/>
  <c r="F5" i="47"/>
  <c r="G5" i="47" s="1"/>
  <c r="F4" i="47"/>
  <c r="G4" i="47" s="1"/>
  <c r="F3" i="47"/>
  <c r="G3" i="47" s="1"/>
  <c r="G1" i="47"/>
  <c r="G33" i="47" l="1"/>
  <c r="G34" i="47" s="1"/>
  <c r="F30" i="47"/>
  <c r="F76" i="47"/>
  <c r="G110" i="47"/>
  <c r="G117" i="47"/>
  <c r="G55" i="47"/>
  <c r="G84" i="47"/>
  <c r="G96" i="47"/>
  <c r="G142" i="47"/>
  <c r="G44" i="47"/>
  <c r="G101" i="47"/>
  <c r="G172" i="47"/>
  <c r="G10" i="47"/>
  <c r="G188" i="47"/>
  <c r="G152" i="47"/>
  <c r="F10" i="47"/>
  <c r="F84" i="47"/>
  <c r="F135" i="47"/>
  <c r="F172" i="47"/>
  <c r="F188" i="47"/>
  <c r="F117" i="47"/>
  <c r="G36" i="47"/>
  <c r="G38" i="47" s="1"/>
  <c r="G63" i="47"/>
  <c r="G76" i="47" s="1"/>
  <c r="F142" i="47"/>
  <c r="G12" i="47"/>
  <c r="G30" i="47" s="1"/>
  <c r="G86" i="47"/>
  <c r="G88" i="47" s="1"/>
  <c r="D188" i="46"/>
  <c r="C188" i="46"/>
  <c r="F187" i="46"/>
  <c r="G187" i="46" s="1"/>
  <c r="F185" i="46"/>
  <c r="G185" i="46" s="1"/>
  <c r="G184" i="46"/>
  <c r="G183" i="46"/>
  <c r="G182" i="46"/>
  <c r="G181" i="46"/>
  <c r="F180" i="46"/>
  <c r="G180" i="46" s="1"/>
  <c r="G179" i="46"/>
  <c r="G178" i="46"/>
  <c r="F177" i="46"/>
  <c r="F174" i="46"/>
  <c r="G174" i="46" s="1"/>
  <c r="D172" i="46"/>
  <c r="C172" i="46"/>
  <c r="F171" i="46"/>
  <c r="G171" i="46" s="1"/>
  <c r="F170" i="46"/>
  <c r="G170" i="46" s="1"/>
  <c r="G169" i="46"/>
  <c r="G168" i="46"/>
  <c r="G167" i="46"/>
  <c r="G166" i="46"/>
  <c r="G165" i="46"/>
  <c r="G164" i="46"/>
  <c r="G163" i="46"/>
  <c r="G162" i="46"/>
  <c r="G161" i="46"/>
  <c r="G160" i="46"/>
  <c r="G159" i="46"/>
  <c r="G158" i="46"/>
  <c r="G157" i="46"/>
  <c r="G156" i="46"/>
  <c r="F155" i="46"/>
  <c r="G155" i="46" s="1"/>
  <c r="F154" i="46"/>
  <c r="D152" i="46"/>
  <c r="C152" i="46"/>
  <c r="G151" i="46"/>
  <c r="G150" i="46"/>
  <c r="G149" i="46"/>
  <c r="G148" i="46"/>
  <c r="G147" i="46"/>
  <c r="G146" i="46"/>
  <c r="F145" i="46"/>
  <c r="G145" i="46" s="1"/>
  <c r="G144" i="46"/>
  <c r="D142" i="46"/>
  <c r="C142" i="46"/>
  <c r="G141" i="46"/>
  <c r="G140" i="46"/>
  <c r="G139" i="46"/>
  <c r="G138" i="46"/>
  <c r="F137" i="46"/>
  <c r="G137" i="46" s="1"/>
  <c r="D135" i="46"/>
  <c r="C135" i="46"/>
  <c r="G134" i="46"/>
  <c r="G133" i="46"/>
  <c r="G132" i="46"/>
  <c r="G130" i="46"/>
  <c r="G129" i="46"/>
  <c r="G128" i="46"/>
  <c r="G127" i="46"/>
  <c r="G126" i="46"/>
  <c r="G125" i="46"/>
  <c r="F124" i="46"/>
  <c r="G124" i="46" s="1"/>
  <c r="F123" i="46"/>
  <c r="D121" i="46"/>
  <c r="C121" i="46"/>
  <c r="G120" i="46"/>
  <c r="G119" i="46"/>
  <c r="D117" i="46"/>
  <c r="C117" i="46"/>
  <c r="G116" i="46"/>
  <c r="G115" i="46"/>
  <c r="G114" i="46"/>
  <c r="G113" i="46"/>
  <c r="F112" i="46"/>
  <c r="G112" i="46" s="1"/>
  <c r="D110" i="46"/>
  <c r="C110" i="46"/>
  <c r="G109" i="46"/>
  <c r="G108" i="46"/>
  <c r="G107" i="46"/>
  <c r="G106" i="46"/>
  <c r="G105" i="46"/>
  <c r="G104" i="46"/>
  <c r="G103" i="46"/>
  <c r="D101" i="46"/>
  <c r="C101" i="46"/>
  <c r="G100" i="46"/>
  <c r="G99" i="46"/>
  <c r="F98" i="46"/>
  <c r="G98" i="46" s="1"/>
  <c r="D96" i="46"/>
  <c r="C96" i="46"/>
  <c r="G95" i="46"/>
  <c r="G94" i="46"/>
  <c r="G93" i="46"/>
  <c r="G92" i="46"/>
  <c r="F91" i="46"/>
  <c r="G91" i="46" s="1"/>
  <c r="F90" i="46"/>
  <c r="G90" i="46" s="1"/>
  <c r="E88" i="46"/>
  <c r="D88" i="46"/>
  <c r="C88" i="46"/>
  <c r="F86" i="46"/>
  <c r="F88" i="46" s="1"/>
  <c r="D84" i="46"/>
  <c r="C84" i="46"/>
  <c r="G83" i="46"/>
  <c r="G82" i="46"/>
  <c r="F81" i="46"/>
  <c r="G81" i="46" s="1"/>
  <c r="F80" i="46"/>
  <c r="G80" i="46" s="1"/>
  <c r="F79" i="46"/>
  <c r="G79" i="46" s="1"/>
  <c r="F78" i="46"/>
  <c r="D76" i="46"/>
  <c r="C76" i="46"/>
  <c r="G75" i="46"/>
  <c r="G74" i="46"/>
  <c r="G73" i="46"/>
  <c r="G72" i="46"/>
  <c r="G71" i="46"/>
  <c r="G70" i="46"/>
  <c r="F69" i="46"/>
  <c r="G69" i="46" s="1"/>
  <c r="G68" i="46"/>
  <c r="F67" i="46"/>
  <c r="G67" i="46" s="1"/>
  <c r="F66" i="46"/>
  <c r="G66" i="46" s="1"/>
  <c r="F65" i="46"/>
  <c r="G65" i="46" s="1"/>
  <c r="F64" i="46"/>
  <c r="G64" i="46" s="1"/>
  <c r="F63" i="46"/>
  <c r="F61" i="46"/>
  <c r="G61" i="46" s="1"/>
  <c r="F59" i="46"/>
  <c r="G59" i="46" s="1"/>
  <c r="F57" i="46"/>
  <c r="G57" i="46" s="1"/>
  <c r="D55" i="46"/>
  <c r="C55" i="46"/>
  <c r="G54" i="46"/>
  <c r="G53" i="46"/>
  <c r="G52" i="46"/>
  <c r="G51" i="46"/>
  <c r="G50" i="46"/>
  <c r="G49" i="46"/>
  <c r="G48" i="46"/>
  <c r="G47" i="46"/>
  <c r="G46" i="46"/>
  <c r="D44" i="46"/>
  <c r="C44" i="46"/>
  <c r="G43" i="46"/>
  <c r="G42" i="46"/>
  <c r="G41" i="46"/>
  <c r="G40" i="46"/>
  <c r="D38" i="46"/>
  <c r="C38" i="46"/>
  <c r="G37" i="46"/>
  <c r="F36" i="46"/>
  <c r="F38" i="46" s="1"/>
  <c r="D34" i="46"/>
  <c r="C34" i="46"/>
  <c r="F33" i="46"/>
  <c r="G33" i="46" s="1"/>
  <c r="G34" i="46" s="1"/>
  <c r="F31" i="46"/>
  <c r="G31" i="46" s="1"/>
  <c r="E30" i="46"/>
  <c r="D30" i="46"/>
  <c r="C30" i="46"/>
  <c r="G29" i="46"/>
  <c r="G28" i="46"/>
  <c r="F27" i="46"/>
  <c r="G27" i="46" s="1"/>
  <c r="F26" i="46"/>
  <c r="G26" i="46" s="1"/>
  <c r="F25" i="46"/>
  <c r="G25" i="46" s="1"/>
  <c r="F24" i="46"/>
  <c r="G24" i="46" s="1"/>
  <c r="G23" i="46"/>
  <c r="G22" i="46"/>
  <c r="G21" i="46"/>
  <c r="G20" i="46"/>
  <c r="F19" i="46"/>
  <c r="G19" i="46" s="1"/>
  <c r="F18" i="46"/>
  <c r="G18" i="46" s="1"/>
  <c r="F17" i="46"/>
  <c r="G17" i="46" s="1"/>
  <c r="F16" i="46"/>
  <c r="G16" i="46" s="1"/>
  <c r="F15" i="46"/>
  <c r="G15" i="46" s="1"/>
  <c r="F14" i="46"/>
  <c r="G14" i="46" s="1"/>
  <c r="F13" i="46"/>
  <c r="G13" i="46" s="1"/>
  <c r="F12" i="46"/>
  <c r="D10" i="46"/>
  <c r="C10" i="46"/>
  <c r="G9" i="46"/>
  <c r="G8" i="46"/>
  <c r="F7" i="46"/>
  <c r="G7" i="46" s="1"/>
  <c r="F6" i="46"/>
  <c r="G6" i="46" s="1"/>
  <c r="F5" i="46"/>
  <c r="G5" i="46" s="1"/>
  <c r="F4" i="46"/>
  <c r="G4" i="46" s="1"/>
  <c r="F3" i="46"/>
  <c r="G1" i="46"/>
  <c r="F10" i="46" l="1"/>
  <c r="F188" i="46"/>
  <c r="G121" i="46"/>
  <c r="G101" i="46"/>
  <c r="G142" i="46"/>
  <c r="G152" i="46"/>
  <c r="G55" i="46"/>
  <c r="F76" i="46"/>
  <c r="F84" i="46"/>
  <c r="G110" i="46"/>
  <c r="F135" i="46"/>
  <c r="F172" i="46"/>
  <c r="G177" i="46"/>
  <c r="G188" i="46" s="1"/>
  <c r="F30" i="46"/>
  <c r="G44" i="46"/>
  <c r="G78" i="46"/>
  <c r="G84" i="46" s="1"/>
  <c r="G117" i="46"/>
  <c r="G123" i="46"/>
  <c r="G135" i="46" s="1"/>
  <c r="G154" i="46"/>
  <c r="G172" i="46" s="1"/>
  <c r="G96" i="46"/>
  <c r="F117" i="46"/>
  <c r="G36" i="46"/>
  <c r="G38" i="46" s="1"/>
  <c r="G63" i="46"/>
  <c r="G76" i="46" s="1"/>
  <c r="F142" i="46"/>
  <c r="G3" i="46"/>
  <c r="G10" i="46" s="1"/>
  <c r="G12" i="46"/>
  <c r="G30" i="46" s="1"/>
  <c r="F34" i="46"/>
  <c r="G86" i="46"/>
  <c r="G88" i="46" s="1"/>
  <c r="D188" i="45"/>
  <c r="C188" i="45"/>
  <c r="F187" i="45"/>
  <c r="G187" i="45" s="1"/>
  <c r="F185" i="45"/>
  <c r="G185" i="45" s="1"/>
  <c r="G184" i="45"/>
  <c r="G183" i="45"/>
  <c r="G182" i="45"/>
  <c r="G181" i="45"/>
  <c r="F180" i="45"/>
  <c r="G180" i="45" s="1"/>
  <c r="G179" i="45"/>
  <c r="G178" i="45"/>
  <c r="F177" i="45"/>
  <c r="G177" i="45" s="1"/>
  <c r="F174" i="45"/>
  <c r="G174" i="45" s="1"/>
  <c r="D172" i="45"/>
  <c r="C172" i="45"/>
  <c r="F171" i="45"/>
  <c r="G171" i="45" s="1"/>
  <c r="F170" i="45"/>
  <c r="G170" i="45" s="1"/>
  <c r="G169" i="45"/>
  <c r="G168" i="45"/>
  <c r="G167" i="45"/>
  <c r="G166" i="45"/>
  <c r="G165" i="45"/>
  <c r="G164" i="45"/>
  <c r="G163" i="45"/>
  <c r="G162" i="45"/>
  <c r="G161" i="45"/>
  <c r="G160" i="45"/>
  <c r="G159" i="45"/>
  <c r="G158" i="45"/>
  <c r="G157" i="45"/>
  <c r="G156" i="45"/>
  <c r="F155" i="45"/>
  <c r="G155" i="45" s="1"/>
  <c r="F154" i="45"/>
  <c r="G154" i="45" s="1"/>
  <c r="D152" i="45"/>
  <c r="C152" i="45"/>
  <c r="G151" i="45"/>
  <c r="G150" i="45"/>
  <c r="G149" i="45"/>
  <c r="G148" i="45"/>
  <c r="G147" i="45"/>
  <c r="G146" i="45"/>
  <c r="F145" i="45"/>
  <c r="G145" i="45" s="1"/>
  <c r="G144" i="45"/>
  <c r="D142" i="45"/>
  <c r="C142" i="45"/>
  <c r="G141" i="45"/>
  <c r="G140" i="45"/>
  <c r="G139" i="45"/>
  <c r="G138" i="45"/>
  <c r="F137" i="45"/>
  <c r="F142" i="45" s="1"/>
  <c r="D135" i="45"/>
  <c r="C135" i="45"/>
  <c r="G134" i="45"/>
  <c r="G133" i="45"/>
  <c r="G132" i="45"/>
  <c r="G131" i="45"/>
  <c r="G130" i="45"/>
  <c r="G129" i="45"/>
  <c r="G128" i="45"/>
  <c r="G127" i="45"/>
  <c r="G126" i="45"/>
  <c r="G125" i="45"/>
  <c r="F124" i="45"/>
  <c r="G124" i="45" s="1"/>
  <c r="F123" i="45"/>
  <c r="G123" i="45" s="1"/>
  <c r="D121" i="45"/>
  <c r="C121" i="45"/>
  <c r="G120" i="45"/>
  <c r="G119" i="45"/>
  <c r="G121" i="45" s="1"/>
  <c r="D117" i="45"/>
  <c r="C117" i="45"/>
  <c r="G116" i="45"/>
  <c r="G115" i="45"/>
  <c r="G114" i="45"/>
  <c r="G113" i="45"/>
  <c r="F112" i="45"/>
  <c r="G112" i="45" s="1"/>
  <c r="D110" i="45"/>
  <c r="C110" i="45"/>
  <c r="G109" i="45"/>
  <c r="G108" i="45"/>
  <c r="G107" i="45"/>
  <c r="G106" i="45"/>
  <c r="G105" i="45"/>
  <c r="G104" i="45"/>
  <c r="G103" i="45"/>
  <c r="D101" i="45"/>
  <c r="C101" i="45"/>
  <c r="G100" i="45"/>
  <c r="G99" i="45"/>
  <c r="F98" i="45"/>
  <c r="G98" i="45" s="1"/>
  <c r="D96" i="45"/>
  <c r="C96" i="45"/>
  <c r="G95" i="45"/>
  <c r="G94" i="45"/>
  <c r="G93" i="45"/>
  <c r="G92" i="45"/>
  <c r="F91" i="45"/>
  <c r="G91" i="45" s="1"/>
  <c r="F90" i="45"/>
  <c r="G90" i="45" s="1"/>
  <c r="E88" i="45"/>
  <c r="D88" i="45"/>
  <c r="C88" i="45"/>
  <c r="F86" i="45"/>
  <c r="F88" i="45" s="1"/>
  <c r="D84" i="45"/>
  <c r="C84" i="45"/>
  <c r="G83" i="45"/>
  <c r="G82" i="45"/>
  <c r="F81" i="45"/>
  <c r="G81" i="45" s="1"/>
  <c r="F80" i="45"/>
  <c r="G80" i="45" s="1"/>
  <c r="F79" i="45"/>
  <c r="G79" i="45" s="1"/>
  <c r="F78" i="45"/>
  <c r="G78" i="45" s="1"/>
  <c r="D76" i="45"/>
  <c r="C76" i="45"/>
  <c r="G75" i="45"/>
  <c r="G74" i="45"/>
  <c r="G73" i="45"/>
  <c r="G72" i="45"/>
  <c r="G71" i="45"/>
  <c r="G70" i="45"/>
  <c r="F69" i="45"/>
  <c r="G69" i="45" s="1"/>
  <c r="G68" i="45"/>
  <c r="F67" i="45"/>
  <c r="G67" i="45" s="1"/>
  <c r="F66" i="45"/>
  <c r="G66" i="45" s="1"/>
  <c r="F65" i="45"/>
  <c r="G65" i="45" s="1"/>
  <c r="F64" i="45"/>
  <c r="G64" i="45" s="1"/>
  <c r="F63" i="45"/>
  <c r="F61" i="45"/>
  <c r="G61" i="45" s="1"/>
  <c r="F59" i="45"/>
  <c r="G59" i="45" s="1"/>
  <c r="F57" i="45"/>
  <c r="G57" i="45" s="1"/>
  <c r="D55" i="45"/>
  <c r="C55" i="45"/>
  <c r="G54" i="45"/>
  <c r="G53" i="45"/>
  <c r="G52" i="45"/>
  <c r="G51" i="45"/>
  <c r="G50" i="45"/>
  <c r="G49" i="45"/>
  <c r="G48" i="45"/>
  <c r="G47" i="45"/>
  <c r="G46" i="45"/>
  <c r="D44" i="45"/>
  <c r="C44" i="45"/>
  <c r="G43" i="45"/>
  <c r="G42" i="45"/>
  <c r="G41" i="45"/>
  <c r="G40" i="45"/>
  <c r="D38" i="45"/>
  <c r="C38" i="45"/>
  <c r="G37" i="45"/>
  <c r="F36" i="45"/>
  <c r="F38" i="45" s="1"/>
  <c r="D34" i="45"/>
  <c r="C34" i="45"/>
  <c r="F33" i="45"/>
  <c r="G33" i="45" s="1"/>
  <c r="G34" i="45" s="1"/>
  <c r="F31" i="45"/>
  <c r="G31" i="45" s="1"/>
  <c r="E30" i="45"/>
  <c r="D30" i="45"/>
  <c r="C30" i="45"/>
  <c r="G29" i="45"/>
  <c r="G28" i="45"/>
  <c r="F27" i="45"/>
  <c r="G27" i="45" s="1"/>
  <c r="F26" i="45"/>
  <c r="G26" i="45" s="1"/>
  <c r="F25" i="45"/>
  <c r="G25" i="45" s="1"/>
  <c r="F24" i="45"/>
  <c r="G24" i="45" s="1"/>
  <c r="G23" i="45"/>
  <c r="G22" i="45"/>
  <c r="G21" i="45"/>
  <c r="G20" i="45"/>
  <c r="F19" i="45"/>
  <c r="G19" i="45" s="1"/>
  <c r="F18" i="45"/>
  <c r="G18" i="45" s="1"/>
  <c r="F17" i="45"/>
  <c r="G17" i="45" s="1"/>
  <c r="F16" i="45"/>
  <c r="G16" i="45" s="1"/>
  <c r="F15" i="45"/>
  <c r="G15" i="45" s="1"/>
  <c r="F14" i="45"/>
  <c r="G14" i="45" s="1"/>
  <c r="F13" i="45"/>
  <c r="G13" i="45" s="1"/>
  <c r="F12" i="45"/>
  <c r="G12" i="45" s="1"/>
  <c r="D10" i="45"/>
  <c r="C10" i="45"/>
  <c r="G9" i="45"/>
  <c r="G8" i="45"/>
  <c r="F7" i="45"/>
  <c r="G7" i="45" s="1"/>
  <c r="F6" i="45"/>
  <c r="G6" i="45" s="1"/>
  <c r="F5" i="45"/>
  <c r="G5" i="45" s="1"/>
  <c r="F4" i="45"/>
  <c r="G4" i="45" s="1"/>
  <c r="F3" i="45"/>
  <c r="G3" i="45" s="1"/>
  <c r="G1" i="45"/>
  <c r="G86" i="45" l="1"/>
  <c r="G88" i="45" s="1"/>
  <c r="G101" i="45"/>
  <c r="G55" i="45"/>
  <c r="G96" i="45"/>
  <c r="G117" i="45"/>
  <c r="G44" i="45"/>
  <c r="F76" i="45"/>
  <c r="G110" i="45"/>
  <c r="G135" i="45"/>
  <c r="G137" i="45"/>
  <c r="G142" i="45" s="1"/>
  <c r="G152" i="45"/>
  <c r="F30" i="45"/>
  <c r="G84" i="45"/>
  <c r="G10" i="45"/>
  <c r="G30" i="45"/>
  <c r="G172" i="45"/>
  <c r="G188" i="45"/>
  <c r="F34" i="45"/>
  <c r="F10" i="45"/>
  <c r="F84" i="45"/>
  <c r="F135" i="45"/>
  <c r="F172" i="45"/>
  <c r="F188" i="45"/>
  <c r="F117" i="45"/>
  <c r="G36" i="45"/>
  <c r="G38" i="45" s="1"/>
  <c r="G63" i="45"/>
  <c r="G76" i="45" s="1"/>
  <c r="D188" i="44"/>
  <c r="C188" i="44"/>
  <c r="F187" i="44"/>
  <c r="G187" i="44" s="1"/>
  <c r="F185" i="44"/>
  <c r="G185" i="44" s="1"/>
  <c r="G184" i="44"/>
  <c r="G183" i="44"/>
  <c r="G182" i="44"/>
  <c r="G181" i="44"/>
  <c r="F180" i="44"/>
  <c r="G180" i="44" s="1"/>
  <c r="G179" i="44"/>
  <c r="G178" i="44"/>
  <c r="F177" i="44"/>
  <c r="G177" i="44" s="1"/>
  <c r="F174" i="44"/>
  <c r="G174" i="44" s="1"/>
  <c r="D172" i="44"/>
  <c r="C172" i="44"/>
  <c r="F171" i="44"/>
  <c r="G171" i="44" s="1"/>
  <c r="F170" i="44"/>
  <c r="G170" i="44" s="1"/>
  <c r="G169" i="44"/>
  <c r="G168" i="44"/>
  <c r="G167" i="44"/>
  <c r="G166" i="44"/>
  <c r="G165" i="44"/>
  <c r="G164" i="44"/>
  <c r="G163" i="44"/>
  <c r="G162" i="44"/>
  <c r="G161" i="44"/>
  <c r="G160" i="44"/>
  <c r="G159" i="44"/>
  <c r="G158" i="44"/>
  <c r="G157" i="44"/>
  <c r="G156" i="44"/>
  <c r="F155" i="44"/>
  <c r="G155" i="44" s="1"/>
  <c r="F154" i="44"/>
  <c r="G154" i="44" s="1"/>
  <c r="D152" i="44"/>
  <c r="C152" i="44"/>
  <c r="G151" i="44"/>
  <c r="G150" i="44"/>
  <c r="G149" i="44"/>
  <c r="G148" i="44"/>
  <c r="G147" i="44"/>
  <c r="G146" i="44"/>
  <c r="F145" i="44"/>
  <c r="G145" i="44" s="1"/>
  <c r="G144" i="44"/>
  <c r="D142" i="44"/>
  <c r="C142" i="44"/>
  <c r="G141" i="44"/>
  <c r="G140" i="44"/>
  <c r="G139" i="44"/>
  <c r="G138" i="44"/>
  <c r="F137" i="44"/>
  <c r="G137" i="44" s="1"/>
  <c r="D135" i="44"/>
  <c r="C135" i="44"/>
  <c r="G134" i="44"/>
  <c r="G133" i="44"/>
  <c r="G132" i="44"/>
  <c r="G131" i="44"/>
  <c r="G130" i="44"/>
  <c r="G129" i="44"/>
  <c r="G128" i="44"/>
  <c r="G127" i="44"/>
  <c r="G126" i="44"/>
  <c r="G125" i="44"/>
  <c r="F124" i="44"/>
  <c r="G124" i="44" s="1"/>
  <c r="F123" i="44"/>
  <c r="G123" i="44" s="1"/>
  <c r="D121" i="44"/>
  <c r="C121" i="44"/>
  <c r="G120" i="44"/>
  <c r="G119" i="44"/>
  <c r="D117" i="44"/>
  <c r="C117" i="44"/>
  <c r="G116" i="44"/>
  <c r="G115" i="44"/>
  <c r="G114" i="44"/>
  <c r="G113" i="44"/>
  <c r="F112" i="44"/>
  <c r="G112" i="44" s="1"/>
  <c r="D110" i="44"/>
  <c r="C110" i="44"/>
  <c r="G109" i="44"/>
  <c r="G108" i="44"/>
  <c r="G107" i="44"/>
  <c r="G106" i="44"/>
  <c r="G105" i="44"/>
  <c r="G104" i="44"/>
  <c r="G103" i="44"/>
  <c r="D101" i="44"/>
  <c r="C101" i="44"/>
  <c r="G100" i="44"/>
  <c r="G99" i="44"/>
  <c r="F98" i="44"/>
  <c r="G98" i="44" s="1"/>
  <c r="D96" i="44"/>
  <c r="C96" i="44"/>
  <c r="G95" i="44"/>
  <c r="G94" i="44"/>
  <c r="G93" i="44"/>
  <c r="G92" i="44"/>
  <c r="F91" i="44"/>
  <c r="G91" i="44" s="1"/>
  <c r="F90" i="44"/>
  <c r="G90" i="44" s="1"/>
  <c r="E88" i="44"/>
  <c r="D88" i="44"/>
  <c r="C88" i="44"/>
  <c r="F86" i="44"/>
  <c r="F88" i="44" s="1"/>
  <c r="D84" i="44"/>
  <c r="C84" i="44"/>
  <c r="G83" i="44"/>
  <c r="G82" i="44"/>
  <c r="F81" i="44"/>
  <c r="G81" i="44" s="1"/>
  <c r="F80" i="44"/>
  <c r="G80" i="44" s="1"/>
  <c r="F79" i="44"/>
  <c r="G79" i="44" s="1"/>
  <c r="F78" i="44"/>
  <c r="G78" i="44" s="1"/>
  <c r="D76" i="44"/>
  <c r="C76" i="44"/>
  <c r="G75" i="44"/>
  <c r="G74" i="44"/>
  <c r="G73" i="44"/>
  <c r="G72" i="44"/>
  <c r="G71" i="44"/>
  <c r="G70" i="44"/>
  <c r="F69" i="44"/>
  <c r="G69" i="44" s="1"/>
  <c r="G68" i="44"/>
  <c r="F67" i="44"/>
  <c r="G67" i="44" s="1"/>
  <c r="F66" i="44"/>
  <c r="G66" i="44" s="1"/>
  <c r="F65" i="44"/>
  <c r="G65" i="44" s="1"/>
  <c r="F64" i="44"/>
  <c r="G64" i="44" s="1"/>
  <c r="F63" i="44"/>
  <c r="F61" i="44"/>
  <c r="G61" i="44" s="1"/>
  <c r="F59" i="44"/>
  <c r="G59" i="44" s="1"/>
  <c r="F57" i="44"/>
  <c r="G57" i="44" s="1"/>
  <c r="D55" i="44"/>
  <c r="C55" i="44"/>
  <c r="G54" i="44"/>
  <c r="G53" i="44"/>
  <c r="G52" i="44"/>
  <c r="G51" i="44"/>
  <c r="G50" i="44"/>
  <c r="G49" i="44"/>
  <c r="G48" i="44"/>
  <c r="G47" i="44"/>
  <c r="G46" i="44"/>
  <c r="D44" i="44"/>
  <c r="C44" i="44"/>
  <c r="G43" i="44"/>
  <c r="G42" i="44"/>
  <c r="G41" i="44"/>
  <c r="G40" i="44"/>
  <c r="D38" i="44"/>
  <c r="C38" i="44"/>
  <c r="G37" i="44"/>
  <c r="F36" i="44"/>
  <c r="F38" i="44" s="1"/>
  <c r="D34" i="44"/>
  <c r="C34" i="44"/>
  <c r="F33" i="44"/>
  <c r="F34" i="44" s="1"/>
  <c r="F31" i="44"/>
  <c r="G31" i="44" s="1"/>
  <c r="E30" i="44"/>
  <c r="D30" i="44"/>
  <c r="C30" i="44"/>
  <c r="G29" i="44"/>
  <c r="G28" i="44"/>
  <c r="F27" i="44"/>
  <c r="G27" i="44" s="1"/>
  <c r="F26" i="44"/>
  <c r="G26" i="44" s="1"/>
  <c r="F25" i="44"/>
  <c r="G25" i="44" s="1"/>
  <c r="F24" i="44"/>
  <c r="G24" i="44" s="1"/>
  <c r="G23" i="44"/>
  <c r="G22" i="44"/>
  <c r="G21" i="44"/>
  <c r="G20" i="44"/>
  <c r="F19" i="44"/>
  <c r="G19" i="44" s="1"/>
  <c r="F18" i="44"/>
  <c r="G18" i="44" s="1"/>
  <c r="F17" i="44"/>
  <c r="G17" i="44" s="1"/>
  <c r="F16" i="44"/>
  <c r="G16" i="44" s="1"/>
  <c r="F15" i="44"/>
  <c r="G15" i="44" s="1"/>
  <c r="F14" i="44"/>
  <c r="G14" i="44" s="1"/>
  <c r="F13" i="44"/>
  <c r="G13" i="44" s="1"/>
  <c r="F12" i="44"/>
  <c r="D10" i="44"/>
  <c r="C10" i="44"/>
  <c r="G9" i="44"/>
  <c r="G8" i="44"/>
  <c r="F7" i="44"/>
  <c r="G7" i="44" s="1"/>
  <c r="F6" i="44"/>
  <c r="G6" i="44" s="1"/>
  <c r="F5" i="44"/>
  <c r="G5" i="44" s="1"/>
  <c r="F4" i="44"/>
  <c r="G4" i="44" s="1"/>
  <c r="F3" i="44"/>
  <c r="G3" i="44" s="1"/>
  <c r="G1" i="44"/>
  <c r="G101" i="44" l="1"/>
  <c r="G172" i="44"/>
  <c r="G121" i="44"/>
  <c r="G44" i="44"/>
  <c r="G33" i="44"/>
  <c r="G34" i="44" s="1"/>
  <c r="G135" i="44"/>
  <c r="F30" i="44"/>
  <c r="F76" i="44"/>
  <c r="G110" i="44"/>
  <c r="G117" i="44"/>
  <c r="G55" i="44"/>
  <c r="G84" i="44"/>
  <c r="G96" i="44"/>
  <c r="G142" i="44"/>
  <c r="G10" i="44"/>
  <c r="G188" i="44"/>
  <c r="G152" i="44"/>
  <c r="F10" i="44"/>
  <c r="F84" i="44"/>
  <c r="F135" i="44"/>
  <c r="F172" i="44"/>
  <c r="F188" i="44"/>
  <c r="F117" i="44"/>
  <c r="G36" i="44"/>
  <c r="G38" i="44" s="1"/>
  <c r="G63" i="44"/>
  <c r="G76" i="44" s="1"/>
  <c r="F142" i="44"/>
  <c r="G12" i="44"/>
  <c r="G30" i="44" s="1"/>
  <c r="G86" i="44"/>
  <c r="G88" i="44" s="1"/>
  <c r="D188" i="43"/>
  <c r="C188" i="43"/>
  <c r="F187" i="43"/>
  <c r="G187" i="43" s="1"/>
  <c r="F185" i="43"/>
  <c r="G185" i="43" s="1"/>
  <c r="G184" i="43"/>
  <c r="G183" i="43"/>
  <c r="G182" i="43"/>
  <c r="G181" i="43"/>
  <c r="F180" i="43"/>
  <c r="G180" i="43" s="1"/>
  <c r="G179" i="43"/>
  <c r="G178" i="43"/>
  <c r="F177" i="43"/>
  <c r="F174" i="43"/>
  <c r="G174" i="43" s="1"/>
  <c r="D172" i="43"/>
  <c r="C172" i="43"/>
  <c r="F171" i="43"/>
  <c r="G171" i="43" s="1"/>
  <c r="F170" i="43"/>
  <c r="G170" i="43" s="1"/>
  <c r="G169" i="43"/>
  <c r="G168" i="43"/>
  <c r="G167" i="43"/>
  <c r="G166" i="43"/>
  <c r="G165" i="43"/>
  <c r="G164" i="43"/>
  <c r="G163" i="43"/>
  <c r="G162" i="43"/>
  <c r="G161" i="43"/>
  <c r="G160" i="43"/>
  <c r="G159" i="43"/>
  <c r="G158" i="43"/>
  <c r="G157" i="43"/>
  <c r="G156" i="43"/>
  <c r="F155" i="43"/>
  <c r="G155" i="43" s="1"/>
  <c r="F154" i="43"/>
  <c r="D152" i="43"/>
  <c r="C152" i="43"/>
  <c r="G151" i="43"/>
  <c r="G150" i="43"/>
  <c r="G149" i="43"/>
  <c r="G148" i="43"/>
  <c r="G147" i="43"/>
  <c r="G146" i="43"/>
  <c r="F145" i="43"/>
  <c r="G145" i="43" s="1"/>
  <c r="G144" i="43"/>
  <c r="D142" i="43"/>
  <c r="C142" i="43"/>
  <c r="G141" i="43"/>
  <c r="G140" i="43"/>
  <c r="G139" i="43"/>
  <c r="G138" i="43"/>
  <c r="F137" i="43"/>
  <c r="G137" i="43" s="1"/>
  <c r="D135" i="43"/>
  <c r="C135" i="43"/>
  <c r="G134" i="43"/>
  <c r="G133" i="43"/>
  <c r="G132" i="43"/>
  <c r="G131" i="43"/>
  <c r="G130" i="43"/>
  <c r="G129" i="43"/>
  <c r="G128" i="43"/>
  <c r="G127" i="43"/>
  <c r="G126" i="43"/>
  <c r="G125" i="43"/>
  <c r="F124" i="43"/>
  <c r="G124" i="43" s="1"/>
  <c r="F123" i="43"/>
  <c r="D121" i="43"/>
  <c r="C121" i="43"/>
  <c r="G120" i="43"/>
  <c r="G119" i="43"/>
  <c r="D117" i="43"/>
  <c r="C117" i="43"/>
  <c r="G116" i="43"/>
  <c r="G115" i="43"/>
  <c r="G114" i="43"/>
  <c r="G113" i="43"/>
  <c r="F112" i="43"/>
  <c r="G112" i="43" s="1"/>
  <c r="D110" i="43"/>
  <c r="C110" i="43"/>
  <c r="G109" i="43"/>
  <c r="G108" i="43"/>
  <c r="G107" i="43"/>
  <c r="G106" i="43"/>
  <c r="G105" i="43"/>
  <c r="G104" i="43"/>
  <c r="G103" i="43"/>
  <c r="D101" i="43"/>
  <c r="C101" i="43"/>
  <c r="G100" i="43"/>
  <c r="G99" i="43"/>
  <c r="F98" i="43"/>
  <c r="G98" i="43" s="1"/>
  <c r="D96" i="43"/>
  <c r="C96" i="43"/>
  <c r="G95" i="43"/>
  <c r="G94" i="43"/>
  <c r="G93" i="43"/>
  <c r="G92" i="43"/>
  <c r="F91" i="43"/>
  <c r="G91" i="43" s="1"/>
  <c r="F90" i="43"/>
  <c r="G90" i="43" s="1"/>
  <c r="E88" i="43"/>
  <c r="D88" i="43"/>
  <c r="C88" i="43"/>
  <c r="F86" i="43"/>
  <c r="F88" i="43" s="1"/>
  <c r="D84" i="43"/>
  <c r="C84" i="43"/>
  <c r="G83" i="43"/>
  <c r="G82" i="43"/>
  <c r="F81" i="43"/>
  <c r="G81" i="43" s="1"/>
  <c r="F80" i="43"/>
  <c r="G80" i="43" s="1"/>
  <c r="F79" i="43"/>
  <c r="G79" i="43" s="1"/>
  <c r="F78" i="43"/>
  <c r="D76" i="43"/>
  <c r="C76" i="43"/>
  <c r="G75" i="43"/>
  <c r="G74" i="43"/>
  <c r="G73" i="43"/>
  <c r="G72" i="43"/>
  <c r="G71" i="43"/>
  <c r="G70" i="43"/>
  <c r="F69" i="43"/>
  <c r="G69" i="43" s="1"/>
  <c r="G68" i="43"/>
  <c r="F67" i="43"/>
  <c r="G67" i="43" s="1"/>
  <c r="F66" i="43"/>
  <c r="G66" i="43" s="1"/>
  <c r="F65" i="43"/>
  <c r="G65" i="43" s="1"/>
  <c r="F64" i="43"/>
  <c r="G64" i="43" s="1"/>
  <c r="F63" i="43"/>
  <c r="F61" i="43"/>
  <c r="G61" i="43" s="1"/>
  <c r="F59" i="43"/>
  <c r="G59" i="43" s="1"/>
  <c r="F57" i="43"/>
  <c r="G57" i="43" s="1"/>
  <c r="D55" i="43"/>
  <c r="C55" i="43"/>
  <c r="G54" i="43"/>
  <c r="G53" i="43"/>
  <c r="G52" i="43"/>
  <c r="G51" i="43"/>
  <c r="G50" i="43"/>
  <c r="G49" i="43"/>
  <c r="G48" i="43"/>
  <c r="G47" i="43"/>
  <c r="G46" i="43"/>
  <c r="D44" i="43"/>
  <c r="C44" i="43"/>
  <c r="G43" i="43"/>
  <c r="G42" i="43"/>
  <c r="G41" i="43"/>
  <c r="G40" i="43"/>
  <c r="D38" i="43"/>
  <c r="C38" i="43"/>
  <c r="G37" i="43"/>
  <c r="F36" i="43"/>
  <c r="F38" i="43" s="1"/>
  <c r="D34" i="43"/>
  <c r="C34" i="43"/>
  <c r="F33" i="43"/>
  <c r="G33" i="43" s="1"/>
  <c r="G34" i="43" s="1"/>
  <c r="F31" i="43"/>
  <c r="G31" i="43" s="1"/>
  <c r="E30" i="43"/>
  <c r="D30" i="43"/>
  <c r="C30" i="43"/>
  <c r="G29" i="43"/>
  <c r="G28" i="43"/>
  <c r="F27" i="43"/>
  <c r="G27" i="43" s="1"/>
  <c r="F26" i="43"/>
  <c r="G26" i="43" s="1"/>
  <c r="F25" i="43"/>
  <c r="G25" i="43" s="1"/>
  <c r="F24" i="43"/>
  <c r="G24" i="43" s="1"/>
  <c r="G23" i="43"/>
  <c r="G22" i="43"/>
  <c r="G21" i="43"/>
  <c r="G20" i="43"/>
  <c r="F19" i="43"/>
  <c r="G19" i="43" s="1"/>
  <c r="F18" i="43"/>
  <c r="G18" i="43" s="1"/>
  <c r="F17" i="43"/>
  <c r="G17" i="43" s="1"/>
  <c r="F16" i="43"/>
  <c r="G16" i="43" s="1"/>
  <c r="F15" i="43"/>
  <c r="G15" i="43" s="1"/>
  <c r="F14" i="43"/>
  <c r="G14" i="43" s="1"/>
  <c r="F13" i="43"/>
  <c r="G13" i="43" s="1"/>
  <c r="F12" i="43"/>
  <c r="D10" i="43"/>
  <c r="C10" i="43"/>
  <c r="G9" i="43"/>
  <c r="G8" i="43"/>
  <c r="F7" i="43"/>
  <c r="G7" i="43" s="1"/>
  <c r="F6" i="43"/>
  <c r="G6" i="43" s="1"/>
  <c r="F5" i="43"/>
  <c r="G5" i="43" s="1"/>
  <c r="F4" i="43"/>
  <c r="G4" i="43" s="1"/>
  <c r="F3" i="43"/>
  <c r="G1" i="43"/>
  <c r="G121" i="43" l="1"/>
  <c r="G101" i="43"/>
  <c r="G96" i="43"/>
  <c r="F188" i="43"/>
  <c r="F10" i="43"/>
  <c r="G142" i="43"/>
  <c r="G152" i="43"/>
  <c r="G55" i="43"/>
  <c r="F76" i="43"/>
  <c r="F84" i="43"/>
  <c r="F135" i="43"/>
  <c r="F172" i="43"/>
  <c r="G177" i="43"/>
  <c r="G188" i="43" s="1"/>
  <c r="G44" i="43"/>
  <c r="G78" i="43"/>
  <c r="G84" i="43" s="1"/>
  <c r="G117" i="43"/>
  <c r="G123" i="43"/>
  <c r="G135" i="43" s="1"/>
  <c r="G154" i="43"/>
  <c r="G172" i="43" s="1"/>
  <c r="G110" i="43"/>
  <c r="F30" i="43"/>
  <c r="F117" i="43"/>
  <c r="G36" i="43"/>
  <c r="G38" i="43" s="1"/>
  <c r="G63" i="43"/>
  <c r="G76" i="43" s="1"/>
  <c r="F142" i="43"/>
  <c r="G3" i="43"/>
  <c r="G10" i="43" s="1"/>
  <c r="G12" i="43"/>
  <c r="G30" i="43" s="1"/>
  <c r="F34" i="43"/>
  <c r="G86" i="43"/>
  <c r="G88" i="43" s="1"/>
  <c r="D188" i="42"/>
  <c r="C188" i="42"/>
  <c r="F187" i="42"/>
  <c r="G187" i="42" s="1"/>
  <c r="F185" i="42"/>
  <c r="G185" i="42" s="1"/>
  <c r="G184" i="42"/>
  <c r="G183" i="42"/>
  <c r="G182" i="42"/>
  <c r="G181" i="42"/>
  <c r="F180" i="42"/>
  <c r="G180" i="42" s="1"/>
  <c r="G179" i="42"/>
  <c r="G178" i="42"/>
  <c r="F177" i="42"/>
  <c r="G177" i="42" s="1"/>
  <c r="F174" i="42"/>
  <c r="G174" i="42" s="1"/>
  <c r="D172" i="42"/>
  <c r="C172" i="42"/>
  <c r="F171" i="42"/>
  <c r="G171" i="42" s="1"/>
  <c r="F170" i="42"/>
  <c r="G170" i="42" s="1"/>
  <c r="G169" i="42"/>
  <c r="G168" i="42"/>
  <c r="G167" i="42"/>
  <c r="G166" i="42"/>
  <c r="G165" i="42"/>
  <c r="G164" i="42"/>
  <c r="G163" i="42"/>
  <c r="G162" i="42"/>
  <c r="G161" i="42"/>
  <c r="G160" i="42"/>
  <c r="G159" i="42"/>
  <c r="G158" i="42"/>
  <c r="G157" i="42"/>
  <c r="G156" i="42"/>
  <c r="F155" i="42"/>
  <c r="G155" i="42" s="1"/>
  <c r="F154" i="42"/>
  <c r="G154" i="42" s="1"/>
  <c r="D152" i="42"/>
  <c r="C152" i="42"/>
  <c r="G151" i="42"/>
  <c r="G150" i="42"/>
  <c r="G149" i="42"/>
  <c r="G148" i="42"/>
  <c r="G147" i="42"/>
  <c r="G146" i="42"/>
  <c r="F145" i="42"/>
  <c r="G145" i="42" s="1"/>
  <c r="G144" i="42"/>
  <c r="D142" i="42"/>
  <c r="C142" i="42"/>
  <c r="G141" i="42"/>
  <c r="G140" i="42"/>
  <c r="G139" i="42"/>
  <c r="G138" i="42"/>
  <c r="F137" i="42"/>
  <c r="G137" i="42" s="1"/>
  <c r="D135" i="42"/>
  <c r="C135" i="42"/>
  <c r="G134" i="42"/>
  <c r="G133" i="42"/>
  <c r="G132" i="42"/>
  <c r="G131" i="42"/>
  <c r="G130" i="42"/>
  <c r="G129" i="42"/>
  <c r="G128" i="42"/>
  <c r="G127" i="42"/>
  <c r="G126" i="42"/>
  <c r="G125" i="42"/>
  <c r="F124" i="42"/>
  <c r="G124" i="42" s="1"/>
  <c r="F123" i="42"/>
  <c r="G123" i="42" s="1"/>
  <c r="D121" i="42"/>
  <c r="C121" i="42"/>
  <c r="G120" i="42"/>
  <c r="G119" i="42"/>
  <c r="D117" i="42"/>
  <c r="C117" i="42"/>
  <c r="G116" i="42"/>
  <c r="G115" i="42"/>
  <c r="G114" i="42"/>
  <c r="G113" i="42"/>
  <c r="F112" i="42"/>
  <c r="F117" i="42" s="1"/>
  <c r="D110" i="42"/>
  <c r="C110" i="42"/>
  <c r="G109" i="42"/>
  <c r="G108" i="42"/>
  <c r="G107" i="42"/>
  <c r="G106" i="42"/>
  <c r="G105" i="42"/>
  <c r="G104" i="42"/>
  <c r="G103" i="42"/>
  <c r="D101" i="42"/>
  <c r="C101" i="42"/>
  <c r="G100" i="42"/>
  <c r="G99" i="42"/>
  <c r="F98" i="42"/>
  <c r="G98" i="42" s="1"/>
  <c r="D96" i="42"/>
  <c r="C96" i="42"/>
  <c r="G95" i="42"/>
  <c r="G94" i="42"/>
  <c r="G93" i="42"/>
  <c r="G92" i="42"/>
  <c r="F91" i="42"/>
  <c r="G91" i="42" s="1"/>
  <c r="F90" i="42"/>
  <c r="G90" i="42" s="1"/>
  <c r="E88" i="42"/>
  <c r="D88" i="42"/>
  <c r="C88" i="42"/>
  <c r="F86" i="42"/>
  <c r="F88" i="42" s="1"/>
  <c r="D84" i="42"/>
  <c r="C84" i="42"/>
  <c r="G83" i="42"/>
  <c r="G82" i="42"/>
  <c r="F81" i="42"/>
  <c r="G81" i="42" s="1"/>
  <c r="F80" i="42"/>
  <c r="G80" i="42" s="1"/>
  <c r="F79" i="42"/>
  <c r="G79" i="42" s="1"/>
  <c r="F78" i="42"/>
  <c r="G78" i="42" s="1"/>
  <c r="D76" i="42"/>
  <c r="C76" i="42"/>
  <c r="G75" i="42"/>
  <c r="G74" i="42"/>
  <c r="G73" i="42"/>
  <c r="G72" i="42"/>
  <c r="G71" i="42"/>
  <c r="G70" i="42"/>
  <c r="F69" i="42"/>
  <c r="G69" i="42" s="1"/>
  <c r="G68" i="42"/>
  <c r="F67" i="42"/>
  <c r="G67" i="42" s="1"/>
  <c r="F66" i="42"/>
  <c r="G66" i="42" s="1"/>
  <c r="F65" i="42"/>
  <c r="G65" i="42" s="1"/>
  <c r="F64" i="42"/>
  <c r="G64" i="42" s="1"/>
  <c r="F63" i="42"/>
  <c r="F61" i="42"/>
  <c r="G61" i="42" s="1"/>
  <c r="F59" i="42"/>
  <c r="G59" i="42" s="1"/>
  <c r="F57" i="42"/>
  <c r="G57" i="42" s="1"/>
  <c r="D55" i="42"/>
  <c r="C55" i="42"/>
  <c r="G54" i="42"/>
  <c r="G53" i="42"/>
  <c r="G52" i="42"/>
  <c r="G51" i="42"/>
  <c r="G50" i="42"/>
  <c r="G49" i="42"/>
  <c r="G48" i="42"/>
  <c r="G47" i="42"/>
  <c r="G46" i="42"/>
  <c r="D44" i="42"/>
  <c r="C44" i="42"/>
  <c r="G43" i="42"/>
  <c r="G42" i="42"/>
  <c r="G41" i="42"/>
  <c r="G40" i="42"/>
  <c r="D38" i="42"/>
  <c r="C38" i="42"/>
  <c r="G37" i="42"/>
  <c r="F36" i="42"/>
  <c r="F38" i="42" s="1"/>
  <c r="D34" i="42"/>
  <c r="C34" i="42"/>
  <c r="F33" i="42"/>
  <c r="G33" i="42" s="1"/>
  <c r="G34" i="42" s="1"/>
  <c r="F31" i="42"/>
  <c r="G31" i="42" s="1"/>
  <c r="E30" i="42"/>
  <c r="D30" i="42"/>
  <c r="C30" i="42"/>
  <c r="G29" i="42"/>
  <c r="G28" i="42"/>
  <c r="F27" i="42"/>
  <c r="G27" i="42" s="1"/>
  <c r="F26" i="42"/>
  <c r="G26" i="42" s="1"/>
  <c r="F25" i="42"/>
  <c r="G25" i="42" s="1"/>
  <c r="F24" i="42"/>
  <c r="G24" i="42" s="1"/>
  <c r="G23" i="42"/>
  <c r="G22" i="42"/>
  <c r="G21" i="42"/>
  <c r="G20" i="42"/>
  <c r="F19" i="42"/>
  <c r="G19" i="42" s="1"/>
  <c r="F18" i="42"/>
  <c r="G18" i="42" s="1"/>
  <c r="F17" i="42"/>
  <c r="G17" i="42" s="1"/>
  <c r="F16" i="42"/>
  <c r="G16" i="42" s="1"/>
  <c r="F15" i="42"/>
  <c r="G15" i="42" s="1"/>
  <c r="F14" i="42"/>
  <c r="G14" i="42" s="1"/>
  <c r="F13" i="42"/>
  <c r="G13" i="42" s="1"/>
  <c r="F12" i="42"/>
  <c r="D10" i="42"/>
  <c r="C10" i="42"/>
  <c r="G9" i="42"/>
  <c r="G8" i="42"/>
  <c r="F7" i="42"/>
  <c r="G7" i="42" s="1"/>
  <c r="F6" i="42"/>
  <c r="G6" i="42" s="1"/>
  <c r="F5" i="42"/>
  <c r="G5" i="42" s="1"/>
  <c r="F4" i="42"/>
  <c r="G4" i="42" s="1"/>
  <c r="F3" i="42"/>
  <c r="G1" i="42"/>
  <c r="G55" i="42" l="1"/>
  <c r="G112" i="42"/>
  <c r="G101" i="42"/>
  <c r="F76" i="42"/>
  <c r="G44" i="42"/>
  <c r="G84" i="42"/>
  <c r="G117" i="42"/>
  <c r="G188" i="42"/>
  <c r="G142" i="42"/>
  <c r="G152" i="42"/>
  <c r="G63" i="42"/>
  <c r="G76" i="42" s="1"/>
  <c r="G110" i="42"/>
  <c r="F10" i="42"/>
  <c r="G36" i="42"/>
  <c r="G38" i="42" s="1"/>
  <c r="G121" i="42"/>
  <c r="F30" i="42"/>
  <c r="G96" i="42"/>
  <c r="G135" i="42"/>
  <c r="G172" i="42"/>
  <c r="F142" i="42"/>
  <c r="G3" i="42"/>
  <c r="G10" i="42" s="1"/>
  <c r="G12" i="42"/>
  <c r="G30" i="42" s="1"/>
  <c r="F34" i="42"/>
  <c r="G86" i="42"/>
  <c r="G88" i="42" s="1"/>
  <c r="F84" i="42"/>
  <c r="F135" i="42"/>
  <c r="F172" i="42"/>
  <c r="F188" i="42"/>
  <c r="D188" i="41"/>
  <c r="C188" i="41"/>
  <c r="F187" i="41"/>
  <c r="G187" i="41" s="1"/>
  <c r="F185" i="41"/>
  <c r="G185" i="41" s="1"/>
  <c r="G184" i="41"/>
  <c r="G183" i="41"/>
  <c r="G182" i="41"/>
  <c r="G181" i="41"/>
  <c r="F180" i="41"/>
  <c r="G180" i="41" s="1"/>
  <c r="G179" i="41"/>
  <c r="G178" i="41"/>
  <c r="F177" i="41"/>
  <c r="G177" i="41" s="1"/>
  <c r="F174" i="41"/>
  <c r="G174" i="41" s="1"/>
  <c r="D172" i="41"/>
  <c r="C172" i="41"/>
  <c r="F171" i="41"/>
  <c r="G171" i="41" s="1"/>
  <c r="F170" i="41"/>
  <c r="G170" i="41" s="1"/>
  <c r="G169" i="41"/>
  <c r="G168" i="41"/>
  <c r="G167" i="41"/>
  <c r="G166" i="41"/>
  <c r="G165" i="41"/>
  <c r="G164" i="41"/>
  <c r="G163" i="41"/>
  <c r="G162" i="41"/>
  <c r="G161" i="41"/>
  <c r="G160" i="41"/>
  <c r="G159" i="41"/>
  <c r="G158" i="41"/>
  <c r="G157" i="41"/>
  <c r="G156" i="41"/>
  <c r="F155" i="41"/>
  <c r="G155" i="41" s="1"/>
  <c r="F154" i="41"/>
  <c r="G154" i="41" s="1"/>
  <c r="D152" i="41"/>
  <c r="C152" i="41"/>
  <c r="G151" i="41"/>
  <c r="G150" i="41"/>
  <c r="G149" i="41"/>
  <c r="G148" i="41"/>
  <c r="G147" i="41"/>
  <c r="G146" i="41"/>
  <c r="F145" i="41"/>
  <c r="G145" i="41" s="1"/>
  <c r="G144" i="41"/>
  <c r="D142" i="41"/>
  <c r="C142" i="41"/>
  <c r="G141" i="41"/>
  <c r="G140" i="41"/>
  <c r="G139" i="41"/>
  <c r="G138" i="41"/>
  <c r="F137" i="41"/>
  <c r="G137" i="41" s="1"/>
  <c r="D135" i="41"/>
  <c r="C135" i="41"/>
  <c r="G134" i="41"/>
  <c r="G133" i="41"/>
  <c r="G132" i="41"/>
  <c r="G131" i="41"/>
  <c r="G130" i="41"/>
  <c r="G129" i="41"/>
  <c r="G128" i="41"/>
  <c r="G127" i="41"/>
  <c r="G126" i="41"/>
  <c r="G125" i="41"/>
  <c r="F124" i="41"/>
  <c r="G124" i="41" s="1"/>
  <c r="F123" i="41"/>
  <c r="G123" i="41" s="1"/>
  <c r="D121" i="41"/>
  <c r="C121" i="41"/>
  <c r="G120" i="41"/>
  <c r="G119" i="41"/>
  <c r="D117" i="41"/>
  <c r="C117" i="41"/>
  <c r="G116" i="41"/>
  <c r="G115" i="41"/>
  <c r="G114" i="41"/>
  <c r="G113" i="41"/>
  <c r="F112" i="41"/>
  <c r="F117" i="41" s="1"/>
  <c r="D110" i="41"/>
  <c r="C110" i="41"/>
  <c r="G109" i="41"/>
  <c r="G108" i="41"/>
  <c r="G107" i="41"/>
  <c r="G106" i="41"/>
  <c r="G105" i="41"/>
  <c r="G104" i="41"/>
  <c r="G103" i="41"/>
  <c r="D101" i="41"/>
  <c r="C101" i="41"/>
  <c r="G100" i="41"/>
  <c r="G99" i="41"/>
  <c r="F98" i="41"/>
  <c r="G98" i="41" s="1"/>
  <c r="D96" i="41"/>
  <c r="C96" i="41"/>
  <c r="G95" i="41"/>
  <c r="G94" i="41"/>
  <c r="G93" i="41"/>
  <c r="G92" i="41"/>
  <c r="F91" i="41"/>
  <c r="G91" i="41" s="1"/>
  <c r="F90" i="41"/>
  <c r="G90" i="41" s="1"/>
  <c r="E88" i="41"/>
  <c r="D88" i="41"/>
  <c r="C88" i="41"/>
  <c r="F86" i="41"/>
  <c r="F88" i="41" s="1"/>
  <c r="D84" i="41"/>
  <c r="C84" i="41"/>
  <c r="G83" i="41"/>
  <c r="G82" i="41"/>
  <c r="F81" i="41"/>
  <c r="G81" i="41" s="1"/>
  <c r="F80" i="41"/>
  <c r="G80" i="41" s="1"/>
  <c r="F79" i="41"/>
  <c r="G79" i="41" s="1"/>
  <c r="F78" i="41"/>
  <c r="G78" i="41" s="1"/>
  <c r="D76" i="41"/>
  <c r="C76" i="41"/>
  <c r="G75" i="41"/>
  <c r="G74" i="41"/>
  <c r="G73" i="41"/>
  <c r="G72" i="41"/>
  <c r="G71" i="41"/>
  <c r="G70" i="41"/>
  <c r="F69" i="41"/>
  <c r="G69" i="41" s="1"/>
  <c r="G68" i="41"/>
  <c r="F67" i="41"/>
  <c r="G67" i="41" s="1"/>
  <c r="F66" i="41"/>
  <c r="G66" i="41" s="1"/>
  <c r="F65" i="41"/>
  <c r="G65" i="41" s="1"/>
  <c r="F64" i="41"/>
  <c r="G64" i="41" s="1"/>
  <c r="F63" i="41"/>
  <c r="F61" i="41"/>
  <c r="G61" i="41" s="1"/>
  <c r="F59" i="41"/>
  <c r="G59" i="41" s="1"/>
  <c r="F57" i="41"/>
  <c r="G57" i="41" s="1"/>
  <c r="D55" i="41"/>
  <c r="C55" i="41"/>
  <c r="G54" i="41"/>
  <c r="G53" i="41"/>
  <c r="G52" i="41"/>
  <c r="G51" i="41"/>
  <c r="G50" i="41"/>
  <c r="G49" i="41"/>
  <c r="G48" i="41"/>
  <c r="G47" i="41"/>
  <c r="G46" i="41"/>
  <c r="D44" i="41"/>
  <c r="C44" i="41"/>
  <c r="G43" i="41"/>
  <c r="G42" i="41"/>
  <c r="G41" i="41"/>
  <c r="G40" i="41"/>
  <c r="D38" i="41"/>
  <c r="C38" i="41"/>
  <c r="G37" i="41"/>
  <c r="F36" i="41"/>
  <c r="F38" i="41" s="1"/>
  <c r="D34" i="41"/>
  <c r="C34" i="41"/>
  <c r="F33" i="41"/>
  <c r="G33" i="41" s="1"/>
  <c r="G34" i="41" s="1"/>
  <c r="F31" i="41"/>
  <c r="G31" i="41" s="1"/>
  <c r="E30" i="41"/>
  <c r="D30" i="41"/>
  <c r="C30" i="41"/>
  <c r="G29" i="41"/>
  <c r="G28" i="41"/>
  <c r="F27" i="41"/>
  <c r="G27" i="41" s="1"/>
  <c r="F26" i="41"/>
  <c r="G26" i="41" s="1"/>
  <c r="F25" i="41"/>
  <c r="G25" i="41" s="1"/>
  <c r="F24" i="41"/>
  <c r="G24" i="41" s="1"/>
  <c r="G23" i="41"/>
  <c r="G22" i="41"/>
  <c r="G21" i="41"/>
  <c r="G20" i="41"/>
  <c r="F19" i="41"/>
  <c r="G19" i="41" s="1"/>
  <c r="F18" i="41"/>
  <c r="G18" i="41" s="1"/>
  <c r="F17" i="41"/>
  <c r="G17" i="41" s="1"/>
  <c r="F16" i="41"/>
  <c r="G16" i="41" s="1"/>
  <c r="F15" i="41"/>
  <c r="G15" i="41" s="1"/>
  <c r="F14" i="41"/>
  <c r="G14" i="41" s="1"/>
  <c r="F13" i="41"/>
  <c r="G13" i="41" s="1"/>
  <c r="F12" i="41"/>
  <c r="D10" i="41"/>
  <c r="C10" i="41"/>
  <c r="G9" i="41"/>
  <c r="G8" i="41"/>
  <c r="F7" i="41"/>
  <c r="G7" i="41" s="1"/>
  <c r="F6" i="41"/>
  <c r="G6" i="41" s="1"/>
  <c r="F5" i="41"/>
  <c r="G5" i="41" s="1"/>
  <c r="F4" i="41"/>
  <c r="G4" i="41" s="1"/>
  <c r="F3" i="41"/>
  <c r="G1" i="41"/>
  <c r="G84" i="41" l="1"/>
  <c r="G96" i="41"/>
  <c r="G101" i="41"/>
  <c r="G36" i="41"/>
  <c r="G38" i="41" s="1"/>
  <c r="G112" i="41"/>
  <c r="G117" i="41" s="1"/>
  <c r="F30" i="41"/>
  <c r="F76" i="41"/>
  <c r="G152" i="41"/>
  <c r="G188" i="41"/>
  <c r="G44" i="41"/>
  <c r="G63" i="41"/>
  <c r="G76" i="41" s="1"/>
  <c r="G55" i="41"/>
  <c r="G142" i="41"/>
  <c r="F10" i="41"/>
  <c r="G121" i="41"/>
  <c r="G110" i="41"/>
  <c r="G135" i="41"/>
  <c r="G172" i="41"/>
  <c r="F142" i="41"/>
  <c r="G3" i="41"/>
  <c r="G10" i="41" s="1"/>
  <c r="G12" i="41"/>
  <c r="G30" i="41" s="1"/>
  <c r="F34" i="41"/>
  <c r="G86" i="41"/>
  <c r="G88" i="41" s="1"/>
  <c r="F84" i="41"/>
  <c r="F135" i="41"/>
  <c r="F172" i="41"/>
  <c r="F188" i="41"/>
  <c r="G178" i="40"/>
  <c r="G178" i="39"/>
  <c r="D188" i="40" l="1"/>
  <c r="C188" i="40"/>
  <c r="F187" i="40"/>
  <c r="G187" i="40" s="1"/>
  <c r="F185" i="40"/>
  <c r="G185" i="40" s="1"/>
  <c r="G184" i="40"/>
  <c r="G183" i="40"/>
  <c r="G182" i="40"/>
  <c r="G181" i="40"/>
  <c r="F180" i="40"/>
  <c r="G180" i="40" s="1"/>
  <c r="G179" i="40"/>
  <c r="F177" i="40"/>
  <c r="G177" i="40" s="1"/>
  <c r="F174" i="40"/>
  <c r="G174" i="40" s="1"/>
  <c r="D172" i="40"/>
  <c r="C172" i="40"/>
  <c r="F171" i="40"/>
  <c r="G171" i="40" s="1"/>
  <c r="F170" i="40"/>
  <c r="G170" i="40" s="1"/>
  <c r="G169" i="40"/>
  <c r="G168" i="40"/>
  <c r="G167" i="40"/>
  <c r="G166" i="40"/>
  <c r="G165" i="40"/>
  <c r="G164" i="40"/>
  <c r="G163" i="40"/>
  <c r="G162" i="40"/>
  <c r="G161" i="40"/>
  <c r="G160" i="40"/>
  <c r="G159" i="40"/>
  <c r="G158" i="40"/>
  <c r="G157" i="40"/>
  <c r="G156" i="40"/>
  <c r="F155" i="40"/>
  <c r="G155" i="40" s="1"/>
  <c r="F154" i="40"/>
  <c r="D152" i="40"/>
  <c r="C152" i="40"/>
  <c r="G151" i="40"/>
  <c r="G150" i="40"/>
  <c r="G149" i="40"/>
  <c r="G148" i="40"/>
  <c r="G147" i="40"/>
  <c r="G146" i="40"/>
  <c r="F145" i="40"/>
  <c r="G145" i="40" s="1"/>
  <c r="G144" i="40"/>
  <c r="D142" i="40"/>
  <c r="C142" i="40"/>
  <c r="G141" i="40"/>
  <c r="G140" i="40"/>
  <c r="G139" i="40"/>
  <c r="G138" i="40"/>
  <c r="F137" i="40"/>
  <c r="G137" i="40" s="1"/>
  <c r="D135" i="40"/>
  <c r="C135" i="40"/>
  <c r="G134" i="40"/>
  <c r="G133" i="40"/>
  <c r="G132" i="40"/>
  <c r="G131" i="40"/>
  <c r="G130" i="40"/>
  <c r="G129" i="40"/>
  <c r="G128" i="40"/>
  <c r="G127" i="40"/>
  <c r="G126" i="40"/>
  <c r="G125" i="40"/>
  <c r="F124" i="40"/>
  <c r="G124" i="40" s="1"/>
  <c r="F123" i="40"/>
  <c r="D121" i="40"/>
  <c r="C121" i="40"/>
  <c r="G120" i="40"/>
  <c r="G119" i="40"/>
  <c r="D117" i="40"/>
  <c r="C117" i="40"/>
  <c r="G116" i="40"/>
  <c r="G115" i="40"/>
  <c r="G114" i="40"/>
  <c r="G113" i="40"/>
  <c r="F112" i="40"/>
  <c r="G112" i="40" s="1"/>
  <c r="D110" i="40"/>
  <c r="C110" i="40"/>
  <c r="G109" i="40"/>
  <c r="G108" i="40"/>
  <c r="G107" i="40"/>
  <c r="G106" i="40"/>
  <c r="G105" i="40"/>
  <c r="G104" i="40"/>
  <c r="G103" i="40"/>
  <c r="D101" i="40"/>
  <c r="C101" i="40"/>
  <c r="G100" i="40"/>
  <c r="G99" i="40"/>
  <c r="F98" i="40"/>
  <c r="G98" i="40" s="1"/>
  <c r="D96" i="40"/>
  <c r="C96" i="40"/>
  <c r="G95" i="40"/>
  <c r="G94" i="40"/>
  <c r="G93" i="40"/>
  <c r="G92" i="40"/>
  <c r="F91" i="40"/>
  <c r="G91" i="40" s="1"/>
  <c r="F90" i="40"/>
  <c r="G90" i="40" s="1"/>
  <c r="E88" i="40"/>
  <c r="D88" i="40"/>
  <c r="C88" i="40"/>
  <c r="F86" i="40"/>
  <c r="F88" i="40" s="1"/>
  <c r="D84" i="40"/>
  <c r="C84" i="40"/>
  <c r="G83" i="40"/>
  <c r="G82" i="40"/>
  <c r="F81" i="40"/>
  <c r="G81" i="40" s="1"/>
  <c r="F80" i="40"/>
  <c r="G80" i="40" s="1"/>
  <c r="F79" i="40"/>
  <c r="G79" i="40" s="1"/>
  <c r="F78" i="40"/>
  <c r="D76" i="40"/>
  <c r="C76" i="40"/>
  <c r="G75" i="40"/>
  <c r="G74" i="40"/>
  <c r="G73" i="40"/>
  <c r="G72" i="40"/>
  <c r="G71" i="40"/>
  <c r="G70" i="40"/>
  <c r="F69" i="40"/>
  <c r="G69" i="40" s="1"/>
  <c r="G68" i="40"/>
  <c r="F67" i="40"/>
  <c r="G67" i="40" s="1"/>
  <c r="F66" i="40"/>
  <c r="G66" i="40" s="1"/>
  <c r="F65" i="40"/>
  <c r="G65" i="40" s="1"/>
  <c r="F64" i="40"/>
  <c r="G64" i="40" s="1"/>
  <c r="F63" i="40"/>
  <c r="F61" i="40"/>
  <c r="G61" i="40" s="1"/>
  <c r="F59" i="40"/>
  <c r="G59" i="40" s="1"/>
  <c r="F57" i="40"/>
  <c r="G57" i="40" s="1"/>
  <c r="D55" i="40"/>
  <c r="C55" i="40"/>
  <c r="G54" i="40"/>
  <c r="G53" i="40"/>
  <c r="G52" i="40"/>
  <c r="G51" i="40"/>
  <c r="G50" i="40"/>
  <c r="G49" i="40"/>
  <c r="G48" i="40"/>
  <c r="G47" i="40"/>
  <c r="G46" i="40"/>
  <c r="D44" i="40"/>
  <c r="C44" i="40"/>
  <c r="G43" i="40"/>
  <c r="G42" i="40"/>
  <c r="G41" i="40"/>
  <c r="G40" i="40"/>
  <c r="D38" i="40"/>
  <c r="C38" i="40"/>
  <c r="G37" i="40"/>
  <c r="F36" i="40"/>
  <c r="F38" i="40" s="1"/>
  <c r="D34" i="40"/>
  <c r="C34" i="40"/>
  <c r="F33" i="40"/>
  <c r="G33" i="40" s="1"/>
  <c r="G34" i="40" s="1"/>
  <c r="F31" i="40"/>
  <c r="G31" i="40" s="1"/>
  <c r="E30" i="40"/>
  <c r="D30" i="40"/>
  <c r="C30" i="40"/>
  <c r="G29" i="40"/>
  <c r="G28" i="40"/>
  <c r="F27" i="40"/>
  <c r="G27" i="40" s="1"/>
  <c r="F26" i="40"/>
  <c r="G26" i="40" s="1"/>
  <c r="F25" i="40"/>
  <c r="G25" i="40" s="1"/>
  <c r="F24" i="40"/>
  <c r="G24" i="40" s="1"/>
  <c r="G23" i="40"/>
  <c r="G22" i="40"/>
  <c r="G21" i="40"/>
  <c r="G20" i="40"/>
  <c r="F19" i="40"/>
  <c r="G19" i="40" s="1"/>
  <c r="F18" i="40"/>
  <c r="G18" i="40" s="1"/>
  <c r="F17" i="40"/>
  <c r="G17" i="40" s="1"/>
  <c r="F16" i="40"/>
  <c r="G16" i="40" s="1"/>
  <c r="F15" i="40"/>
  <c r="G15" i="40" s="1"/>
  <c r="F14" i="40"/>
  <c r="G14" i="40" s="1"/>
  <c r="F13" i="40"/>
  <c r="G13" i="40" s="1"/>
  <c r="F12" i="40"/>
  <c r="D10" i="40"/>
  <c r="C10" i="40"/>
  <c r="G9" i="40"/>
  <c r="G8" i="40"/>
  <c r="F7" i="40"/>
  <c r="G7" i="40" s="1"/>
  <c r="F6" i="40"/>
  <c r="G6" i="40" s="1"/>
  <c r="F5" i="40"/>
  <c r="G5" i="40" s="1"/>
  <c r="F4" i="40"/>
  <c r="G4" i="40" s="1"/>
  <c r="F3" i="40"/>
  <c r="G1" i="40"/>
  <c r="G101" i="40" l="1"/>
  <c r="G121" i="40"/>
  <c r="F10" i="40"/>
  <c r="G142" i="40"/>
  <c r="G152" i="40"/>
  <c r="G55" i="40"/>
  <c r="F76" i="40"/>
  <c r="F84" i="40"/>
  <c r="G110" i="40"/>
  <c r="F135" i="40"/>
  <c r="F172" i="40"/>
  <c r="F30" i="40"/>
  <c r="G44" i="40"/>
  <c r="G78" i="40"/>
  <c r="G84" i="40" s="1"/>
  <c r="G117" i="40"/>
  <c r="G123" i="40"/>
  <c r="G135" i="40" s="1"/>
  <c r="G154" i="40"/>
  <c r="G172" i="40" s="1"/>
  <c r="G188" i="40"/>
  <c r="G96" i="40"/>
  <c r="F117" i="40"/>
  <c r="G36" i="40"/>
  <c r="G38" i="40" s="1"/>
  <c r="G63" i="40"/>
  <c r="G76" i="40" s="1"/>
  <c r="F142" i="40"/>
  <c r="G3" i="40"/>
  <c r="G10" i="40" s="1"/>
  <c r="G12" i="40"/>
  <c r="G30" i="40" s="1"/>
  <c r="F34" i="40"/>
  <c r="G86" i="40"/>
  <c r="G88" i="40" s="1"/>
  <c r="F188" i="40"/>
  <c r="G178" i="37"/>
  <c r="D188" i="39" l="1"/>
  <c r="C188" i="39"/>
  <c r="F187" i="39"/>
  <c r="G187" i="39" s="1"/>
  <c r="F185" i="39"/>
  <c r="G185" i="39" s="1"/>
  <c r="G184" i="39"/>
  <c r="G183" i="39"/>
  <c r="G182" i="39"/>
  <c r="G181" i="39"/>
  <c r="F180" i="39"/>
  <c r="G180" i="39" s="1"/>
  <c r="G179" i="39"/>
  <c r="F177" i="39"/>
  <c r="G177" i="39" s="1"/>
  <c r="F174" i="39"/>
  <c r="G174" i="39" s="1"/>
  <c r="D172" i="39"/>
  <c r="C172" i="39"/>
  <c r="F171" i="39"/>
  <c r="G171" i="39" s="1"/>
  <c r="F170" i="39"/>
  <c r="G170" i="39" s="1"/>
  <c r="G169" i="39"/>
  <c r="G168" i="39"/>
  <c r="G167" i="39"/>
  <c r="G166" i="39"/>
  <c r="G165" i="39"/>
  <c r="G164" i="39"/>
  <c r="G163" i="39"/>
  <c r="G162" i="39"/>
  <c r="G161" i="39"/>
  <c r="G160" i="39"/>
  <c r="G159" i="39"/>
  <c r="G158" i="39"/>
  <c r="G157" i="39"/>
  <c r="G156" i="39"/>
  <c r="F155" i="39"/>
  <c r="G155" i="39" s="1"/>
  <c r="F154" i="39"/>
  <c r="G154" i="39" s="1"/>
  <c r="D152" i="39"/>
  <c r="C152" i="39"/>
  <c r="G151" i="39"/>
  <c r="G150" i="39"/>
  <c r="G149" i="39"/>
  <c r="G148" i="39"/>
  <c r="G147" i="39"/>
  <c r="G146" i="39"/>
  <c r="F145" i="39"/>
  <c r="G145" i="39" s="1"/>
  <c r="G144" i="39"/>
  <c r="D142" i="39"/>
  <c r="C142" i="39"/>
  <c r="G141" i="39"/>
  <c r="G140" i="39"/>
  <c r="G139" i="39"/>
  <c r="G138" i="39"/>
  <c r="F137" i="39"/>
  <c r="F142" i="39" s="1"/>
  <c r="D135" i="39"/>
  <c r="C135" i="39"/>
  <c r="G134" i="39"/>
  <c r="G133" i="39"/>
  <c r="G132" i="39"/>
  <c r="G131" i="39"/>
  <c r="G130" i="39"/>
  <c r="G129" i="39"/>
  <c r="G128" i="39"/>
  <c r="G127" i="39"/>
  <c r="G126" i="39"/>
  <c r="G125" i="39"/>
  <c r="F124" i="39"/>
  <c r="G124" i="39" s="1"/>
  <c r="F123" i="39"/>
  <c r="G123" i="39" s="1"/>
  <c r="D121" i="39"/>
  <c r="C121" i="39"/>
  <c r="G120" i="39"/>
  <c r="G119" i="39"/>
  <c r="D117" i="39"/>
  <c r="C117" i="39"/>
  <c r="G116" i="39"/>
  <c r="G115" i="39"/>
  <c r="G114" i="39"/>
  <c r="G113" i="39"/>
  <c r="F112" i="39"/>
  <c r="G112" i="39" s="1"/>
  <c r="D110" i="39"/>
  <c r="C110" i="39"/>
  <c r="G109" i="39"/>
  <c r="G108" i="39"/>
  <c r="G107" i="39"/>
  <c r="G106" i="39"/>
  <c r="G105" i="39"/>
  <c r="G104" i="39"/>
  <c r="G103" i="39"/>
  <c r="D101" i="39"/>
  <c r="C101" i="39"/>
  <c r="G100" i="39"/>
  <c r="G99" i="39"/>
  <c r="F98" i="39"/>
  <c r="G98" i="39" s="1"/>
  <c r="D96" i="39"/>
  <c r="C96" i="39"/>
  <c r="G95" i="39"/>
  <c r="G94" i="39"/>
  <c r="G93" i="39"/>
  <c r="G92" i="39"/>
  <c r="F91" i="39"/>
  <c r="G91" i="39" s="1"/>
  <c r="F90" i="39"/>
  <c r="G90" i="39" s="1"/>
  <c r="E88" i="39"/>
  <c r="D88" i="39"/>
  <c r="C88" i="39"/>
  <c r="F86" i="39"/>
  <c r="F88" i="39" s="1"/>
  <c r="D84" i="39"/>
  <c r="C84" i="39"/>
  <c r="G83" i="39"/>
  <c r="G82" i="39"/>
  <c r="F81" i="39"/>
  <c r="G81" i="39" s="1"/>
  <c r="F80" i="39"/>
  <c r="G80" i="39" s="1"/>
  <c r="F79" i="39"/>
  <c r="G79" i="39" s="1"/>
  <c r="F78" i="39"/>
  <c r="G78" i="39" s="1"/>
  <c r="D76" i="39"/>
  <c r="C76" i="39"/>
  <c r="G75" i="39"/>
  <c r="G74" i="39"/>
  <c r="G73" i="39"/>
  <c r="G72" i="39"/>
  <c r="G71" i="39"/>
  <c r="G70" i="39"/>
  <c r="F69" i="39"/>
  <c r="G69" i="39" s="1"/>
  <c r="G68" i="39"/>
  <c r="F67" i="39"/>
  <c r="G67" i="39" s="1"/>
  <c r="F66" i="39"/>
  <c r="G66" i="39" s="1"/>
  <c r="F65" i="39"/>
  <c r="G65" i="39" s="1"/>
  <c r="F64" i="39"/>
  <c r="G64" i="39" s="1"/>
  <c r="F63" i="39"/>
  <c r="F61" i="39"/>
  <c r="G61" i="39" s="1"/>
  <c r="F59" i="39"/>
  <c r="G59" i="39" s="1"/>
  <c r="F57" i="39"/>
  <c r="G57" i="39" s="1"/>
  <c r="D55" i="39"/>
  <c r="C55" i="39"/>
  <c r="G54" i="39"/>
  <c r="G53" i="39"/>
  <c r="G52" i="39"/>
  <c r="G51" i="39"/>
  <c r="G50" i="39"/>
  <c r="G49" i="39"/>
  <c r="G48" i="39"/>
  <c r="G47" i="39"/>
  <c r="G46" i="39"/>
  <c r="D44" i="39"/>
  <c r="C44" i="39"/>
  <c r="G43" i="39"/>
  <c r="G42" i="39"/>
  <c r="G41" i="39"/>
  <c r="G40" i="39"/>
  <c r="D38" i="39"/>
  <c r="C38" i="39"/>
  <c r="G37" i="39"/>
  <c r="F36" i="39"/>
  <c r="F38" i="39" s="1"/>
  <c r="D34" i="39"/>
  <c r="C34" i="39"/>
  <c r="F33" i="39"/>
  <c r="G33" i="39" s="1"/>
  <c r="G34" i="39" s="1"/>
  <c r="F31" i="39"/>
  <c r="G31" i="39" s="1"/>
  <c r="E30" i="39"/>
  <c r="D30" i="39"/>
  <c r="C30" i="39"/>
  <c r="G29" i="39"/>
  <c r="G28" i="39"/>
  <c r="F27" i="39"/>
  <c r="G27" i="39" s="1"/>
  <c r="F26" i="39"/>
  <c r="G26" i="39" s="1"/>
  <c r="F25" i="39"/>
  <c r="G25" i="39" s="1"/>
  <c r="F24" i="39"/>
  <c r="G24" i="39" s="1"/>
  <c r="G23" i="39"/>
  <c r="G22" i="39"/>
  <c r="G21" i="39"/>
  <c r="G20" i="39"/>
  <c r="F19" i="39"/>
  <c r="G19" i="39" s="1"/>
  <c r="F18" i="39"/>
  <c r="G18" i="39" s="1"/>
  <c r="F17" i="39"/>
  <c r="G17" i="39" s="1"/>
  <c r="F16" i="39"/>
  <c r="G16" i="39" s="1"/>
  <c r="F15" i="39"/>
  <c r="G15" i="39" s="1"/>
  <c r="F14" i="39"/>
  <c r="G14" i="39" s="1"/>
  <c r="F13" i="39"/>
  <c r="G13" i="39" s="1"/>
  <c r="F12" i="39"/>
  <c r="G12" i="39" s="1"/>
  <c r="D10" i="39"/>
  <c r="C10" i="39"/>
  <c r="G9" i="39"/>
  <c r="G8" i="39"/>
  <c r="F7" i="39"/>
  <c r="G7" i="39" s="1"/>
  <c r="F6" i="39"/>
  <c r="G6" i="39" s="1"/>
  <c r="F5" i="39"/>
  <c r="G5" i="39" s="1"/>
  <c r="F4" i="39"/>
  <c r="G4" i="39" s="1"/>
  <c r="F3" i="39"/>
  <c r="G3" i="39" s="1"/>
  <c r="G1" i="39"/>
  <c r="G137" i="39" l="1"/>
  <c r="F30" i="39"/>
  <c r="G117" i="39"/>
  <c r="G44" i="39"/>
  <c r="F76" i="39"/>
  <c r="G110" i="39"/>
  <c r="G121" i="39"/>
  <c r="G142" i="39"/>
  <c r="G152" i="39"/>
  <c r="G55" i="39"/>
  <c r="G86" i="39"/>
  <c r="G88" i="39" s="1"/>
  <c r="G101" i="39"/>
  <c r="G135" i="39"/>
  <c r="G96" i="39"/>
  <c r="G84" i="39"/>
  <c r="G10" i="39"/>
  <c r="G30" i="39"/>
  <c r="G172" i="39"/>
  <c r="G188" i="39"/>
  <c r="F34" i="39"/>
  <c r="F188" i="39"/>
  <c r="F10" i="39"/>
  <c r="F84" i="39"/>
  <c r="F135" i="39"/>
  <c r="F172" i="39"/>
  <c r="F117" i="39"/>
  <c r="G36" i="39"/>
  <c r="G38" i="39" s="1"/>
  <c r="G63" i="39"/>
  <c r="G76" i="39" s="1"/>
  <c r="D188" i="38"/>
  <c r="C188" i="38"/>
  <c r="F187" i="38"/>
  <c r="G187" i="38" s="1"/>
  <c r="F185" i="38"/>
  <c r="G185" i="38" s="1"/>
  <c r="G184" i="38"/>
  <c r="G183" i="38"/>
  <c r="G182" i="38"/>
  <c r="G181" i="38"/>
  <c r="F180" i="38"/>
  <c r="G180" i="38" s="1"/>
  <c r="G179" i="38"/>
  <c r="F177" i="38"/>
  <c r="G177" i="38" s="1"/>
  <c r="F174" i="38"/>
  <c r="G174" i="38" s="1"/>
  <c r="D172" i="38"/>
  <c r="C172" i="38"/>
  <c r="F171" i="38"/>
  <c r="G171" i="38" s="1"/>
  <c r="F170" i="38"/>
  <c r="G170" i="38" s="1"/>
  <c r="G169" i="38"/>
  <c r="G168" i="38"/>
  <c r="G167" i="38"/>
  <c r="G166" i="38"/>
  <c r="G165" i="38"/>
  <c r="G164" i="38"/>
  <c r="G163" i="38"/>
  <c r="G162" i="38"/>
  <c r="G161" i="38"/>
  <c r="G160" i="38"/>
  <c r="G159" i="38"/>
  <c r="G158" i="38"/>
  <c r="G157" i="38"/>
  <c r="G156" i="38"/>
  <c r="F155" i="38"/>
  <c r="G155" i="38" s="1"/>
  <c r="F154" i="38"/>
  <c r="G154" i="38" s="1"/>
  <c r="D152" i="38"/>
  <c r="C152" i="38"/>
  <c r="G151" i="38"/>
  <c r="G150" i="38"/>
  <c r="G149" i="38"/>
  <c r="G148" i="38"/>
  <c r="G147" i="38"/>
  <c r="G146" i="38"/>
  <c r="F145" i="38"/>
  <c r="G145" i="38" s="1"/>
  <c r="G144" i="38"/>
  <c r="D142" i="38"/>
  <c r="C142" i="38"/>
  <c r="G141" i="38"/>
  <c r="G140" i="38"/>
  <c r="G139" i="38"/>
  <c r="G138" i="38"/>
  <c r="F137" i="38"/>
  <c r="G137" i="38" s="1"/>
  <c r="D135" i="38"/>
  <c r="C135" i="38"/>
  <c r="G134" i="38"/>
  <c r="G133" i="38"/>
  <c r="G132" i="38"/>
  <c r="G131" i="38"/>
  <c r="G130" i="38"/>
  <c r="G129" i="38"/>
  <c r="G128" i="38"/>
  <c r="G127" i="38"/>
  <c r="G126" i="38"/>
  <c r="G125" i="38"/>
  <c r="F124" i="38"/>
  <c r="G124" i="38" s="1"/>
  <c r="F123" i="38"/>
  <c r="G123" i="38" s="1"/>
  <c r="D121" i="38"/>
  <c r="C121" i="38"/>
  <c r="G120" i="38"/>
  <c r="G119" i="38"/>
  <c r="D117" i="38"/>
  <c r="C117" i="38"/>
  <c r="G116" i="38"/>
  <c r="G115" i="38"/>
  <c r="G114" i="38"/>
  <c r="G113" i="38"/>
  <c r="F112" i="38"/>
  <c r="G112" i="38" s="1"/>
  <c r="D110" i="38"/>
  <c r="C110" i="38"/>
  <c r="G109" i="38"/>
  <c r="G108" i="38"/>
  <c r="G107" i="38"/>
  <c r="G106" i="38"/>
  <c r="G105" i="38"/>
  <c r="G104" i="38"/>
  <c r="G103" i="38"/>
  <c r="D101" i="38"/>
  <c r="C101" i="38"/>
  <c r="G100" i="38"/>
  <c r="G99" i="38"/>
  <c r="F98" i="38"/>
  <c r="G98" i="38" s="1"/>
  <c r="D96" i="38"/>
  <c r="C96" i="38"/>
  <c r="G95" i="38"/>
  <c r="G94" i="38"/>
  <c r="G93" i="38"/>
  <c r="G92" i="38"/>
  <c r="F91" i="38"/>
  <c r="G91" i="38" s="1"/>
  <c r="F90" i="38"/>
  <c r="G90" i="38" s="1"/>
  <c r="E88" i="38"/>
  <c r="D88" i="38"/>
  <c r="C88" i="38"/>
  <c r="F86" i="38"/>
  <c r="F88" i="38" s="1"/>
  <c r="D84" i="38"/>
  <c r="C84" i="38"/>
  <c r="G83" i="38"/>
  <c r="G82" i="38"/>
  <c r="F81" i="38"/>
  <c r="G81" i="38" s="1"/>
  <c r="F80" i="38"/>
  <c r="G80" i="38" s="1"/>
  <c r="F79" i="38"/>
  <c r="G79" i="38" s="1"/>
  <c r="F78" i="38"/>
  <c r="G78" i="38" s="1"/>
  <c r="D76" i="38"/>
  <c r="C76" i="38"/>
  <c r="G75" i="38"/>
  <c r="G74" i="38"/>
  <c r="G73" i="38"/>
  <c r="G72" i="38"/>
  <c r="G71" i="38"/>
  <c r="G70" i="38"/>
  <c r="F69" i="38"/>
  <c r="G69" i="38" s="1"/>
  <c r="G68" i="38"/>
  <c r="F67" i="38"/>
  <c r="G67" i="38" s="1"/>
  <c r="F66" i="38"/>
  <c r="G66" i="38" s="1"/>
  <c r="F65" i="38"/>
  <c r="G65" i="38" s="1"/>
  <c r="F64" i="38"/>
  <c r="G64" i="38" s="1"/>
  <c r="F63" i="38"/>
  <c r="G63" i="38" s="1"/>
  <c r="F61" i="38"/>
  <c r="G61" i="38" s="1"/>
  <c r="F59" i="38"/>
  <c r="G59" i="38" s="1"/>
  <c r="F57" i="38"/>
  <c r="G57" i="38" s="1"/>
  <c r="D55" i="38"/>
  <c r="C55" i="38"/>
  <c r="G54" i="38"/>
  <c r="G53" i="38"/>
  <c r="G52" i="38"/>
  <c r="G51" i="38"/>
  <c r="G50" i="38"/>
  <c r="G49" i="38"/>
  <c r="G48" i="38"/>
  <c r="G47" i="38"/>
  <c r="G46" i="38"/>
  <c r="D44" i="38"/>
  <c r="C44" i="38"/>
  <c r="G43" i="38"/>
  <c r="G42" i="38"/>
  <c r="G41" i="38"/>
  <c r="G40" i="38"/>
  <c r="D38" i="38"/>
  <c r="C38" i="38"/>
  <c r="G37" i="38"/>
  <c r="F36" i="38"/>
  <c r="G36" i="38" s="1"/>
  <c r="D34" i="38"/>
  <c r="C34" i="38"/>
  <c r="F33" i="38"/>
  <c r="G33" i="38" s="1"/>
  <c r="G34" i="38" s="1"/>
  <c r="F31" i="38"/>
  <c r="G31" i="38" s="1"/>
  <c r="E30" i="38"/>
  <c r="D30" i="38"/>
  <c r="C30" i="38"/>
  <c r="G29" i="38"/>
  <c r="G28" i="38"/>
  <c r="F27" i="38"/>
  <c r="G27" i="38" s="1"/>
  <c r="F26" i="38"/>
  <c r="G26" i="38" s="1"/>
  <c r="F25" i="38"/>
  <c r="G25" i="38" s="1"/>
  <c r="F24" i="38"/>
  <c r="G24" i="38" s="1"/>
  <c r="G23" i="38"/>
  <c r="G22" i="38"/>
  <c r="G21" i="38"/>
  <c r="G20" i="38"/>
  <c r="F19" i="38"/>
  <c r="G19" i="38" s="1"/>
  <c r="F18" i="38"/>
  <c r="G18" i="38" s="1"/>
  <c r="F17" i="38"/>
  <c r="G17" i="38" s="1"/>
  <c r="F16" i="38"/>
  <c r="G16" i="38" s="1"/>
  <c r="F15" i="38"/>
  <c r="G15" i="38" s="1"/>
  <c r="F14" i="38"/>
  <c r="G14" i="38" s="1"/>
  <c r="F13" i="38"/>
  <c r="G13" i="38" s="1"/>
  <c r="F12" i="38"/>
  <c r="D10" i="38"/>
  <c r="C10" i="38"/>
  <c r="G9" i="38"/>
  <c r="G8" i="38"/>
  <c r="F7" i="38"/>
  <c r="G7" i="38" s="1"/>
  <c r="F6" i="38"/>
  <c r="G6" i="38" s="1"/>
  <c r="F5" i="38"/>
  <c r="G5" i="38" s="1"/>
  <c r="F4" i="38"/>
  <c r="G4" i="38" s="1"/>
  <c r="F3" i="38"/>
  <c r="G1" i="38"/>
  <c r="G38" i="38" l="1"/>
  <c r="G55" i="38"/>
  <c r="G101" i="38"/>
  <c r="F30" i="38"/>
  <c r="G44" i="38"/>
  <c r="G142" i="38"/>
  <c r="F188" i="38"/>
  <c r="F10" i="38"/>
  <c r="F84" i="38"/>
  <c r="G121" i="38"/>
  <c r="F135" i="38"/>
  <c r="F172" i="38"/>
  <c r="G188" i="38"/>
  <c r="G84" i="38"/>
  <c r="G117" i="38"/>
  <c r="G135" i="38"/>
  <c r="G172" i="38"/>
  <c r="G110" i="38"/>
  <c r="G76" i="38"/>
  <c r="G96" i="38"/>
  <c r="G152" i="38"/>
  <c r="F117" i="38"/>
  <c r="F38" i="38"/>
  <c r="F76" i="38"/>
  <c r="F142" i="38"/>
  <c r="G3" i="38"/>
  <c r="G10" i="38" s="1"/>
  <c r="G12" i="38"/>
  <c r="G30" i="38" s="1"/>
  <c r="F34" i="38"/>
  <c r="G86" i="38"/>
  <c r="G88" i="38" s="1"/>
  <c r="D188" i="37"/>
  <c r="C188" i="37"/>
  <c r="F187" i="37"/>
  <c r="G187" i="37" s="1"/>
  <c r="F185" i="37"/>
  <c r="G185" i="37" s="1"/>
  <c r="G184" i="37"/>
  <c r="G183" i="37"/>
  <c r="G182" i="37"/>
  <c r="G181" i="37"/>
  <c r="F180" i="37"/>
  <c r="G180" i="37" s="1"/>
  <c r="G179" i="37"/>
  <c r="F177" i="37"/>
  <c r="G177" i="37" s="1"/>
  <c r="F174" i="37"/>
  <c r="G174" i="37" s="1"/>
  <c r="D172" i="37"/>
  <c r="C172" i="37"/>
  <c r="F171" i="37"/>
  <c r="G171" i="37" s="1"/>
  <c r="F170" i="37"/>
  <c r="G170" i="37" s="1"/>
  <c r="G169" i="37"/>
  <c r="G168" i="37"/>
  <c r="G167" i="37"/>
  <c r="G166" i="37"/>
  <c r="G165" i="37"/>
  <c r="G164" i="37"/>
  <c r="G163" i="37"/>
  <c r="G162" i="37"/>
  <c r="G161" i="37"/>
  <c r="G160" i="37"/>
  <c r="G159" i="37"/>
  <c r="G158" i="37"/>
  <c r="G157" i="37"/>
  <c r="G156" i="37"/>
  <c r="F155" i="37"/>
  <c r="G155" i="37" s="1"/>
  <c r="F154" i="37"/>
  <c r="D152" i="37"/>
  <c r="C152" i="37"/>
  <c r="G151" i="37"/>
  <c r="G150" i="37"/>
  <c r="G149" i="37"/>
  <c r="G148" i="37"/>
  <c r="G147" i="37"/>
  <c r="G146" i="37"/>
  <c r="F145" i="37"/>
  <c r="G145" i="37" s="1"/>
  <c r="G144" i="37"/>
  <c r="D142" i="37"/>
  <c r="C142" i="37"/>
  <c r="G141" i="37"/>
  <c r="G140" i="37"/>
  <c r="G139" i="37"/>
  <c r="G138" i="37"/>
  <c r="F137" i="37"/>
  <c r="G137" i="37" s="1"/>
  <c r="D135" i="37"/>
  <c r="C135" i="37"/>
  <c r="G134" i="37"/>
  <c r="G133" i="37"/>
  <c r="G132" i="37"/>
  <c r="G131" i="37"/>
  <c r="G130" i="37"/>
  <c r="G129" i="37"/>
  <c r="G128" i="37"/>
  <c r="G127" i="37"/>
  <c r="G126" i="37"/>
  <c r="G125" i="37"/>
  <c r="F124" i="37"/>
  <c r="G124" i="37" s="1"/>
  <c r="F123" i="37"/>
  <c r="D121" i="37"/>
  <c r="C121" i="37"/>
  <c r="G120" i="37"/>
  <c r="G119" i="37"/>
  <c r="D117" i="37"/>
  <c r="C117" i="37"/>
  <c r="G116" i="37"/>
  <c r="G115" i="37"/>
  <c r="G114" i="37"/>
  <c r="G113" i="37"/>
  <c r="F112" i="37"/>
  <c r="G112" i="37" s="1"/>
  <c r="D110" i="37"/>
  <c r="C110" i="37"/>
  <c r="G109" i="37"/>
  <c r="G108" i="37"/>
  <c r="G107" i="37"/>
  <c r="G106" i="37"/>
  <c r="G105" i="37"/>
  <c r="G104" i="37"/>
  <c r="G103" i="37"/>
  <c r="D101" i="37"/>
  <c r="C101" i="37"/>
  <c r="G100" i="37"/>
  <c r="G99" i="37"/>
  <c r="F98" i="37"/>
  <c r="G98" i="37" s="1"/>
  <c r="D96" i="37"/>
  <c r="C96" i="37"/>
  <c r="G95" i="37"/>
  <c r="G94" i="37"/>
  <c r="G93" i="37"/>
  <c r="G92" i="37"/>
  <c r="F91" i="37"/>
  <c r="G91" i="37" s="1"/>
  <c r="F90" i="37"/>
  <c r="G90" i="37" s="1"/>
  <c r="E88" i="37"/>
  <c r="D88" i="37"/>
  <c r="C88" i="37"/>
  <c r="F86" i="37"/>
  <c r="F88" i="37" s="1"/>
  <c r="D84" i="37"/>
  <c r="C84" i="37"/>
  <c r="G83" i="37"/>
  <c r="G82" i="37"/>
  <c r="F81" i="37"/>
  <c r="G81" i="37" s="1"/>
  <c r="F80" i="37"/>
  <c r="G80" i="37" s="1"/>
  <c r="F79" i="37"/>
  <c r="G79" i="37" s="1"/>
  <c r="F78" i="37"/>
  <c r="G78" i="37" s="1"/>
  <c r="D76" i="37"/>
  <c r="C76" i="37"/>
  <c r="G75" i="37"/>
  <c r="G74" i="37"/>
  <c r="G73" i="37"/>
  <c r="G72" i="37"/>
  <c r="G71" i="37"/>
  <c r="G70" i="37"/>
  <c r="F69" i="37"/>
  <c r="G69" i="37" s="1"/>
  <c r="G68" i="37"/>
  <c r="F67" i="37"/>
  <c r="G67" i="37" s="1"/>
  <c r="F66" i="37"/>
  <c r="G66" i="37" s="1"/>
  <c r="F65" i="37"/>
  <c r="G65" i="37" s="1"/>
  <c r="F64" i="37"/>
  <c r="G64" i="37" s="1"/>
  <c r="F63" i="37"/>
  <c r="F61" i="37"/>
  <c r="G61" i="37" s="1"/>
  <c r="F59" i="37"/>
  <c r="G59" i="37" s="1"/>
  <c r="F57" i="37"/>
  <c r="G57" i="37" s="1"/>
  <c r="D55" i="37"/>
  <c r="C55" i="37"/>
  <c r="G54" i="37"/>
  <c r="G53" i="37"/>
  <c r="G52" i="37"/>
  <c r="G51" i="37"/>
  <c r="G50" i="37"/>
  <c r="G49" i="37"/>
  <c r="G48" i="37"/>
  <c r="G47" i="37"/>
  <c r="G46" i="37"/>
  <c r="D44" i="37"/>
  <c r="C44" i="37"/>
  <c r="G43" i="37"/>
  <c r="G42" i="37"/>
  <c r="G41" i="37"/>
  <c r="G40" i="37"/>
  <c r="D38" i="37"/>
  <c r="C38" i="37"/>
  <c r="G37" i="37"/>
  <c r="F36" i="37"/>
  <c r="F38" i="37" s="1"/>
  <c r="D34" i="37"/>
  <c r="C34" i="37"/>
  <c r="F33" i="37"/>
  <c r="G33" i="37" s="1"/>
  <c r="G34" i="37" s="1"/>
  <c r="F31" i="37"/>
  <c r="G31" i="37" s="1"/>
  <c r="E30" i="37"/>
  <c r="D30" i="37"/>
  <c r="C30" i="37"/>
  <c r="G29" i="37"/>
  <c r="G28" i="37"/>
  <c r="F27" i="37"/>
  <c r="G27" i="37" s="1"/>
  <c r="F26" i="37"/>
  <c r="G26" i="37" s="1"/>
  <c r="F25" i="37"/>
  <c r="G25" i="37" s="1"/>
  <c r="F24" i="37"/>
  <c r="G24" i="37" s="1"/>
  <c r="G23" i="37"/>
  <c r="G22" i="37"/>
  <c r="G21" i="37"/>
  <c r="G20" i="37"/>
  <c r="F19" i="37"/>
  <c r="G19" i="37" s="1"/>
  <c r="F18" i="37"/>
  <c r="G18" i="37" s="1"/>
  <c r="F17" i="37"/>
  <c r="G17" i="37" s="1"/>
  <c r="F16" i="37"/>
  <c r="G16" i="37" s="1"/>
  <c r="F15" i="37"/>
  <c r="G15" i="37" s="1"/>
  <c r="F14" i="37"/>
  <c r="G14" i="37" s="1"/>
  <c r="F13" i="37"/>
  <c r="G13" i="37" s="1"/>
  <c r="F12" i="37"/>
  <c r="D10" i="37"/>
  <c r="C10" i="37"/>
  <c r="G9" i="37"/>
  <c r="G8" i="37"/>
  <c r="F7" i="37"/>
  <c r="G7" i="37" s="1"/>
  <c r="F6" i="37"/>
  <c r="G6" i="37" s="1"/>
  <c r="F5" i="37"/>
  <c r="G5" i="37" s="1"/>
  <c r="F4" i="37"/>
  <c r="G4" i="37" s="1"/>
  <c r="F3" i="37"/>
  <c r="G1" i="37"/>
  <c r="F10" i="37" l="1"/>
  <c r="G101" i="37"/>
  <c r="G121" i="37"/>
  <c r="G142" i="37"/>
  <c r="G152" i="37"/>
  <c r="G55" i="37"/>
  <c r="F76" i="37"/>
  <c r="F84" i="37"/>
  <c r="G110" i="37"/>
  <c r="F135" i="37"/>
  <c r="F172" i="37"/>
  <c r="F30" i="37"/>
  <c r="G44" i="37"/>
  <c r="G117" i="37"/>
  <c r="G123" i="37"/>
  <c r="G135" i="37" s="1"/>
  <c r="G154" i="37"/>
  <c r="G172" i="37" s="1"/>
  <c r="G84" i="37"/>
  <c r="G188" i="37"/>
  <c r="G96" i="37"/>
  <c r="F117" i="37"/>
  <c r="G36" i="37"/>
  <c r="G38" i="37" s="1"/>
  <c r="G63" i="37"/>
  <c r="G76" i="37" s="1"/>
  <c r="F142" i="37"/>
  <c r="G3" i="37"/>
  <c r="G10" i="37" s="1"/>
  <c r="G12" i="37"/>
  <c r="G30" i="37" s="1"/>
  <c r="F34" i="37"/>
  <c r="G86" i="37"/>
  <c r="G88" i="37" s="1"/>
  <c r="F188" i="37"/>
  <c r="C188" i="24"/>
  <c r="C188" i="25"/>
  <c r="C188" i="26"/>
  <c r="C188" i="27"/>
  <c r="C188" i="28"/>
  <c r="C188" i="29"/>
  <c r="C188" i="30"/>
  <c r="C188" i="33"/>
  <c r="C188" i="36"/>
  <c r="C188" i="34" l="1"/>
  <c r="D188" i="36" l="1"/>
  <c r="F187" i="36"/>
  <c r="G187" i="36" s="1"/>
  <c r="F185" i="36"/>
  <c r="G185" i="36" s="1"/>
  <c r="G184" i="36"/>
  <c r="G183" i="36"/>
  <c r="G182" i="36"/>
  <c r="G181" i="36"/>
  <c r="F180" i="36"/>
  <c r="G180" i="36" s="1"/>
  <c r="G179" i="36"/>
  <c r="F177" i="36"/>
  <c r="G177" i="36" s="1"/>
  <c r="F174" i="36"/>
  <c r="G174" i="36" s="1"/>
  <c r="D172" i="36"/>
  <c r="C172" i="36"/>
  <c r="F171" i="36"/>
  <c r="G171" i="36" s="1"/>
  <c r="F170" i="36"/>
  <c r="G170" i="36" s="1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F155" i="36"/>
  <c r="G155" i="36" s="1"/>
  <c r="F154" i="36"/>
  <c r="G154" i="36" s="1"/>
  <c r="D152" i="36"/>
  <c r="C152" i="36"/>
  <c r="G151" i="36"/>
  <c r="G150" i="36"/>
  <c r="G149" i="36"/>
  <c r="G148" i="36"/>
  <c r="G147" i="36"/>
  <c r="G146" i="36"/>
  <c r="F145" i="36"/>
  <c r="G145" i="36" s="1"/>
  <c r="G144" i="36"/>
  <c r="D142" i="36"/>
  <c r="C142" i="36"/>
  <c r="G141" i="36"/>
  <c r="G140" i="36"/>
  <c r="G139" i="36"/>
  <c r="G138" i="36"/>
  <c r="F137" i="36"/>
  <c r="F142" i="36" s="1"/>
  <c r="D135" i="36"/>
  <c r="C135" i="36"/>
  <c r="G134" i="36"/>
  <c r="G133" i="36"/>
  <c r="G132" i="36"/>
  <c r="G131" i="36"/>
  <c r="G130" i="36"/>
  <c r="G129" i="36"/>
  <c r="G128" i="36"/>
  <c r="G127" i="36"/>
  <c r="G126" i="36"/>
  <c r="G125" i="36"/>
  <c r="F124" i="36"/>
  <c r="G124" i="36" s="1"/>
  <c r="F123" i="36"/>
  <c r="G123" i="36" s="1"/>
  <c r="D121" i="36"/>
  <c r="C121" i="36"/>
  <c r="G120" i="36"/>
  <c r="G119" i="36"/>
  <c r="D117" i="36"/>
  <c r="C117" i="36"/>
  <c r="G116" i="36"/>
  <c r="G115" i="36"/>
  <c r="G114" i="36"/>
  <c r="G113" i="36"/>
  <c r="F112" i="36"/>
  <c r="G112" i="36" s="1"/>
  <c r="D110" i="36"/>
  <c r="C110" i="36"/>
  <c r="G109" i="36"/>
  <c r="G108" i="36"/>
  <c r="G107" i="36"/>
  <c r="G106" i="36"/>
  <c r="G105" i="36"/>
  <c r="G104" i="36"/>
  <c r="G103" i="36"/>
  <c r="D101" i="36"/>
  <c r="C101" i="36"/>
  <c r="G100" i="36"/>
  <c r="G99" i="36"/>
  <c r="F98" i="36"/>
  <c r="G98" i="36" s="1"/>
  <c r="D96" i="36"/>
  <c r="C96" i="36"/>
  <c r="G95" i="36"/>
  <c r="G94" i="36"/>
  <c r="G93" i="36"/>
  <c r="G92" i="36"/>
  <c r="F91" i="36"/>
  <c r="G91" i="36" s="1"/>
  <c r="F90" i="36"/>
  <c r="G90" i="36" s="1"/>
  <c r="E88" i="36"/>
  <c r="D88" i="36"/>
  <c r="C88" i="36"/>
  <c r="F86" i="36"/>
  <c r="F88" i="36" s="1"/>
  <c r="D84" i="36"/>
  <c r="C84" i="36"/>
  <c r="G83" i="36"/>
  <c r="G82" i="36"/>
  <c r="F81" i="36"/>
  <c r="G81" i="36" s="1"/>
  <c r="F80" i="36"/>
  <c r="G80" i="36" s="1"/>
  <c r="F79" i="36"/>
  <c r="G79" i="36" s="1"/>
  <c r="F78" i="36"/>
  <c r="G78" i="36" s="1"/>
  <c r="D76" i="36"/>
  <c r="C76" i="36"/>
  <c r="G75" i="36"/>
  <c r="G74" i="36"/>
  <c r="G73" i="36"/>
  <c r="G72" i="36"/>
  <c r="G71" i="36"/>
  <c r="G70" i="36"/>
  <c r="F69" i="36"/>
  <c r="G69" i="36" s="1"/>
  <c r="G68" i="36"/>
  <c r="F67" i="36"/>
  <c r="G67" i="36" s="1"/>
  <c r="F66" i="36"/>
  <c r="G66" i="36" s="1"/>
  <c r="F65" i="36"/>
  <c r="G65" i="36" s="1"/>
  <c r="F64" i="36"/>
  <c r="G64" i="36" s="1"/>
  <c r="F63" i="36"/>
  <c r="F61" i="36"/>
  <c r="G61" i="36" s="1"/>
  <c r="F59" i="36"/>
  <c r="G59" i="36" s="1"/>
  <c r="F57" i="36"/>
  <c r="G57" i="36" s="1"/>
  <c r="D55" i="36"/>
  <c r="C55" i="36"/>
  <c r="G54" i="36"/>
  <c r="G53" i="36"/>
  <c r="G52" i="36"/>
  <c r="G51" i="36"/>
  <c r="G50" i="36"/>
  <c r="G49" i="36"/>
  <c r="G48" i="36"/>
  <c r="G47" i="36"/>
  <c r="G46" i="36"/>
  <c r="D44" i="36"/>
  <c r="C44" i="36"/>
  <c r="G43" i="36"/>
  <c r="G42" i="36"/>
  <c r="G41" i="36"/>
  <c r="G40" i="36"/>
  <c r="D38" i="36"/>
  <c r="C38" i="36"/>
  <c r="G37" i="36"/>
  <c r="F36" i="36"/>
  <c r="F38" i="36" s="1"/>
  <c r="D34" i="36"/>
  <c r="C34" i="36"/>
  <c r="F33" i="36"/>
  <c r="G33" i="36" s="1"/>
  <c r="G34" i="36" s="1"/>
  <c r="F31" i="36"/>
  <c r="G31" i="36" s="1"/>
  <c r="E30" i="36"/>
  <c r="D30" i="36"/>
  <c r="C30" i="36"/>
  <c r="G29" i="36"/>
  <c r="G28" i="36"/>
  <c r="F27" i="36"/>
  <c r="G27" i="36" s="1"/>
  <c r="F26" i="36"/>
  <c r="G26" i="36" s="1"/>
  <c r="F25" i="36"/>
  <c r="G25" i="36" s="1"/>
  <c r="F24" i="36"/>
  <c r="G24" i="36" s="1"/>
  <c r="G23" i="36"/>
  <c r="G22" i="36"/>
  <c r="G21" i="36"/>
  <c r="G20" i="36"/>
  <c r="F19" i="36"/>
  <c r="G19" i="36" s="1"/>
  <c r="F18" i="36"/>
  <c r="G18" i="36" s="1"/>
  <c r="F17" i="36"/>
  <c r="G17" i="36" s="1"/>
  <c r="F16" i="36"/>
  <c r="G16" i="36" s="1"/>
  <c r="F15" i="36"/>
  <c r="G15" i="36" s="1"/>
  <c r="F14" i="36"/>
  <c r="G14" i="36" s="1"/>
  <c r="F13" i="36"/>
  <c r="G13" i="36" s="1"/>
  <c r="F12" i="36"/>
  <c r="D10" i="36"/>
  <c r="C10" i="36"/>
  <c r="G9" i="36"/>
  <c r="G8" i="36"/>
  <c r="F7" i="36"/>
  <c r="G7" i="36" s="1"/>
  <c r="F6" i="36"/>
  <c r="G6" i="36" s="1"/>
  <c r="F5" i="36"/>
  <c r="G5" i="36" s="1"/>
  <c r="F4" i="36"/>
  <c r="G4" i="36" s="1"/>
  <c r="F3" i="36"/>
  <c r="G3" i="36" s="1"/>
  <c r="G1" i="36"/>
  <c r="G121" i="36" l="1"/>
  <c r="G55" i="36"/>
  <c r="F30" i="36"/>
  <c r="G86" i="36"/>
  <c r="G88" i="36" s="1"/>
  <c r="G137" i="36"/>
  <c r="G142" i="36" s="1"/>
  <c r="G44" i="36"/>
  <c r="F76" i="36"/>
  <c r="G110" i="36"/>
  <c r="G135" i="36"/>
  <c r="G152" i="36"/>
  <c r="G12" i="36"/>
  <c r="G30" i="36" s="1"/>
  <c r="G117" i="36"/>
  <c r="G96" i="36"/>
  <c r="G101" i="36"/>
  <c r="G84" i="36"/>
  <c r="G10" i="36"/>
  <c r="G172" i="36"/>
  <c r="G188" i="36"/>
  <c r="F34" i="36"/>
  <c r="F188" i="36"/>
  <c r="F10" i="36"/>
  <c r="F84" i="36"/>
  <c r="F135" i="36"/>
  <c r="F172" i="36"/>
  <c r="F117" i="36"/>
  <c r="G36" i="36"/>
  <c r="G38" i="36" s="1"/>
  <c r="G63" i="36"/>
  <c r="G76" i="36" s="1"/>
  <c r="D188" i="34"/>
  <c r="F187" i="34"/>
  <c r="G187" i="34" s="1"/>
  <c r="F185" i="34"/>
  <c r="G185" i="34" s="1"/>
  <c r="G184" i="34"/>
  <c r="G183" i="34"/>
  <c r="G182" i="34"/>
  <c r="G181" i="34"/>
  <c r="F180" i="34"/>
  <c r="G180" i="34" s="1"/>
  <c r="G179" i="34"/>
  <c r="F177" i="34"/>
  <c r="G177" i="34" s="1"/>
  <c r="F174" i="34"/>
  <c r="G174" i="34" s="1"/>
  <c r="D172" i="34"/>
  <c r="C172" i="34"/>
  <c r="F171" i="34"/>
  <c r="G171" i="34" s="1"/>
  <c r="F170" i="34"/>
  <c r="G170" i="34" s="1"/>
  <c r="G169" i="34"/>
  <c r="G168" i="34"/>
  <c r="G167" i="34"/>
  <c r="G166" i="34"/>
  <c r="G165" i="34"/>
  <c r="G164" i="34"/>
  <c r="G163" i="34"/>
  <c r="G162" i="34"/>
  <c r="G161" i="34"/>
  <c r="G160" i="34"/>
  <c r="G159" i="34"/>
  <c r="G158" i="34"/>
  <c r="G157" i="34"/>
  <c r="G156" i="34"/>
  <c r="F155" i="34"/>
  <c r="G155" i="34" s="1"/>
  <c r="F154" i="34"/>
  <c r="G154" i="34" s="1"/>
  <c r="D152" i="34"/>
  <c r="C152" i="34"/>
  <c r="G151" i="34"/>
  <c r="G150" i="34"/>
  <c r="G149" i="34"/>
  <c r="G148" i="34"/>
  <c r="G147" i="34"/>
  <c r="G146" i="34"/>
  <c r="F145" i="34"/>
  <c r="G145" i="34" s="1"/>
  <c r="G144" i="34"/>
  <c r="D142" i="34"/>
  <c r="C142" i="34"/>
  <c r="G141" i="34"/>
  <c r="G140" i="34"/>
  <c r="G139" i="34"/>
  <c r="G138" i="34"/>
  <c r="F137" i="34"/>
  <c r="F142" i="34" s="1"/>
  <c r="D135" i="34"/>
  <c r="C135" i="34"/>
  <c r="G134" i="34"/>
  <c r="G133" i="34"/>
  <c r="G132" i="34"/>
  <c r="G131" i="34"/>
  <c r="G130" i="34"/>
  <c r="G129" i="34"/>
  <c r="G128" i="34"/>
  <c r="G127" i="34"/>
  <c r="G126" i="34"/>
  <c r="G125" i="34"/>
  <c r="F124" i="34"/>
  <c r="G124" i="34" s="1"/>
  <c r="F123" i="34"/>
  <c r="G123" i="34" s="1"/>
  <c r="D121" i="34"/>
  <c r="C121" i="34"/>
  <c r="G120" i="34"/>
  <c r="G119" i="34"/>
  <c r="D117" i="34"/>
  <c r="C117" i="34"/>
  <c r="G116" i="34"/>
  <c r="G115" i="34"/>
  <c r="G114" i="34"/>
  <c r="G113" i="34"/>
  <c r="F112" i="34"/>
  <c r="G112" i="34" s="1"/>
  <c r="D110" i="34"/>
  <c r="C110" i="34"/>
  <c r="G109" i="34"/>
  <c r="G108" i="34"/>
  <c r="G107" i="34"/>
  <c r="G106" i="34"/>
  <c r="G105" i="34"/>
  <c r="G104" i="34"/>
  <c r="G103" i="34"/>
  <c r="D101" i="34"/>
  <c r="C101" i="34"/>
  <c r="G100" i="34"/>
  <c r="G99" i="34"/>
  <c r="F98" i="34"/>
  <c r="G98" i="34" s="1"/>
  <c r="D96" i="34"/>
  <c r="C96" i="34"/>
  <c r="G95" i="34"/>
  <c r="G94" i="34"/>
  <c r="G93" i="34"/>
  <c r="G92" i="34"/>
  <c r="F91" i="34"/>
  <c r="G91" i="34" s="1"/>
  <c r="F90" i="34"/>
  <c r="G90" i="34" s="1"/>
  <c r="E88" i="34"/>
  <c r="D88" i="34"/>
  <c r="C88" i="34"/>
  <c r="F86" i="34"/>
  <c r="F88" i="34" s="1"/>
  <c r="D84" i="34"/>
  <c r="C84" i="34"/>
  <c r="G83" i="34"/>
  <c r="G82" i="34"/>
  <c r="F81" i="34"/>
  <c r="G81" i="34" s="1"/>
  <c r="F80" i="34"/>
  <c r="G80" i="34" s="1"/>
  <c r="F79" i="34"/>
  <c r="G79" i="34" s="1"/>
  <c r="F78" i="34"/>
  <c r="G78" i="34" s="1"/>
  <c r="D76" i="34"/>
  <c r="C76" i="34"/>
  <c r="G75" i="34"/>
  <c r="G74" i="34"/>
  <c r="G73" i="34"/>
  <c r="G72" i="34"/>
  <c r="G71" i="34"/>
  <c r="G70" i="34"/>
  <c r="F69" i="34"/>
  <c r="G69" i="34" s="1"/>
  <c r="G68" i="34"/>
  <c r="F67" i="34"/>
  <c r="G67" i="34" s="1"/>
  <c r="F66" i="34"/>
  <c r="G66" i="34" s="1"/>
  <c r="F65" i="34"/>
  <c r="G65" i="34" s="1"/>
  <c r="F64" i="34"/>
  <c r="G64" i="34" s="1"/>
  <c r="F63" i="34"/>
  <c r="F61" i="34"/>
  <c r="G61" i="34" s="1"/>
  <c r="F59" i="34"/>
  <c r="G59" i="34" s="1"/>
  <c r="F57" i="34"/>
  <c r="G57" i="34" s="1"/>
  <c r="D55" i="34"/>
  <c r="C55" i="34"/>
  <c r="G54" i="34"/>
  <c r="G53" i="34"/>
  <c r="G52" i="34"/>
  <c r="G51" i="34"/>
  <c r="G50" i="34"/>
  <c r="G49" i="34"/>
  <c r="G48" i="34"/>
  <c r="G47" i="34"/>
  <c r="G46" i="34"/>
  <c r="D44" i="34"/>
  <c r="C44" i="34"/>
  <c r="G43" i="34"/>
  <c r="G42" i="34"/>
  <c r="G41" i="34"/>
  <c r="G40" i="34"/>
  <c r="D38" i="34"/>
  <c r="C38" i="34"/>
  <c r="G37" i="34"/>
  <c r="F36" i="34"/>
  <c r="F38" i="34" s="1"/>
  <c r="D34" i="34"/>
  <c r="C34" i="34"/>
  <c r="F33" i="34"/>
  <c r="G33" i="34" s="1"/>
  <c r="G34" i="34" s="1"/>
  <c r="F31" i="34"/>
  <c r="G31" i="34" s="1"/>
  <c r="E30" i="34"/>
  <c r="D30" i="34"/>
  <c r="C30" i="34"/>
  <c r="G29" i="34"/>
  <c r="G28" i="34"/>
  <c r="F27" i="34"/>
  <c r="G27" i="34" s="1"/>
  <c r="F26" i="34"/>
  <c r="G26" i="34" s="1"/>
  <c r="F25" i="34"/>
  <c r="G25" i="34" s="1"/>
  <c r="F24" i="34"/>
  <c r="G24" i="34" s="1"/>
  <c r="G23" i="34"/>
  <c r="G22" i="34"/>
  <c r="G21" i="34"/>
  <c r="G20" i="34"/>
  <c r="F19" i="34"/>
  <c r="G19" i="34" s="1"/>
  <c r="F18" i="34"/>
  <c r="G18" i="34" s="1"/>
  <c r="F17" i="34"/>
  <c r="G17" i="34" s="1"/>
  <c r="F16" i="34"/>
  <c r="G16" i="34" s="1"/>
  <c r="F15" i="34"/>
  <c r="G15" i="34" s="1"/>
  <c r="F14" i="34"/>
  <c r="G14" i="34" s="1"/>
  <c r="F13" i="34"/>
  <c r="G13" i="34" s="1"/>
  <c r="F12" i="34"/>
  <c r="G12" i="34" s="1"/>
  <c r="D10" i="34"/>
  <c r="C10" i="34"/>
  <c r="G9" i="34"/>
  <c r="G8" i="34"/>
  <c r="F7" i="34"/>
  <c r="G7" i="34" s="1"/>
  <c r="F6" i="34"/>
  <c r="G6" i="34" s="1"/>
  <c r="F5" i="34"/>
  <c r="G5" i="34" s="1"/>
  <c r="F4" i="34"/>
  <c r="G4" i="34" s="1"/>
  <c r="F3" i="34"/>
  <c r="G3" i="34" s="1"/>
  <c r="G1" i="34"/>
  <c r="G121" i="34" l="1"/>
  <c r="F76" i="34"/>
  <c r="G44" i="34"/>
  <c r="G137" i="34"/>
  <c r="G142" i="34" s="1"/>
  <c r="G110" i="34"/>
  <c r="G117" i="34"/>
  <c r="G55" i="34"/>
  <c r="G86" i="34"/>
  <c r="G88" i="34" s="1"/>
  <c r="G135" i="34"/>
  <c r="F30" i="34"/>
  <c r="G96" i="34"/>
  <c r="G101" i="34"/>
  <c r="G152" i="34"/>
  <c r="G84" i="34"/>
  <c r="G10" i="34"/>
  <c r="G30" i="34"/>
  <c r="G172" i="34"/>
  <c r="G188" i="34"/>
  <c r="F34" i="34"/>
  <c r="F188" i="34"/>
  <c r="F10" i="34"/>
  <c r="F84" i="34"/>
  <c r="F135" i="34"/>
  <c r="F172" i="34"/>
  <c r="F117" i="34"/>
  <c r="G36" i="34"/>
  <c r="G38" i="34" s="1"/>
  <c r="G63" i="34"/>
  <c r="G76" i="34" s="1"/>
  <c r="D188" i="33"/>
  <c r="F187" i="33"/>
  <c r="G187" i="33" s="1"/>
  <c r="F185" i="33"/>
  <c r="G185" i="33" s="1"/>
  <c r="G184" i="33"/>
  <c r="G183" i="33"/>
  <c r="G182" i="33"/>
  <c r="G181" i="33"/>
  <c r="F180" i="33"/>
  <c r="G180" i="33" s="1"/>
  <c r="G179" i="33"/>
  <c r="F177" i="33"/>
  <c r="F174" i="33"/>
  <c r="G174" i="33" s="1"/>
  <c r="D172" i="33"/>
  <c r="C172" i="33"/>
  <c r="F171" i="33"/>
  <c r="G171" i="33" s="1"/>
  <c r="F170" i="33"/>
  <c r="G170" i="33" s="1"/>
  <c r="G169" i="33"/>
  <c r="G168" i="33"/>
  <c r="G167" i="33"/>
  <c r="G166" i="33"/>
  <c r="G165" i="33"/>
  <c r="G164" i="33"/>
  <c r="G163" i="33"/>
  <c r="G162" i="33"/>
  <c r="G161" i="33"/>
  <c r="G160" i="33"/>
  <c r="G159" i="33"/>
  <c r="G158" i="33"/>
  <c r="G157" i="33"/>
  <c r="G156" i="33"/>
  <c r="F155" i="33"/>
  <c r="G155" i="33" s="1"/>
  <c r="F154" i="33"/>
  <c r="G154" i="33" s="1"/>
  <c r="D152" i="33"/>
  <c r="C152" i="33"/>
  <c r="G151" i="33"/>
  <c r="G150" i="33"/>
  <c r="G149" i="33"/>
  <c r="G148" i="33"/>
  <c r="G147" i="33"/>
  <c r="G146" i="33"/>
  <c r="F145" i="33"/>
  <c r="G145" i="33" s="1"/>
  <c r="G144" i="33"/>
  <c r="D142" i="33"/>
  <c r="C142" i="33"/>
  <c r="G141" i="33"/>
  <c r="G140" i="33"/>
  <c r="G139" i="33"/>
  <c r="G138" i="33"/>
  <c r="F137" i="33"/>
  <c r="G137" i="33" s="1"/>
  <c r="D135" i="33"/>
  <c r="C135" i="33"/>
  <c r="G134" i="33"/>
  <c r="G133" i="33"/>
  <c r="G132" i="33"/>
  <c r="G131" i="33"/>
  <c r="G130" i="33"/>
  <c r="G129" i="33"/>
  <c r="G128" i="33"/>
  <c r="G127" i="33"/>
  <c r="G126" i="33"/>
  <c r="G125" i="33"/>
  <c r="F124" i="33"/>
  <c r="G124" i="33" s="1"/>
  <c r="F123" i="33"/>
  <c r="D121" i="33"/>
  <c r="C121" i="33"/>
  <c r="G120" i="33"/>
  <c r="G119" i="33"/>
  <c r="D117" i="33"/>
  <c r="C117" i="33"/>
  <c r="G116" i="33"/>
  <c r="G115" i="33"/>
  <c r="G114" i="33"/>
  <c r="G113" i="33"/>
  <c r="F112" i="33"/>
  <c r="F117" i="33" s="1"/>
  <c r="D110" i="33"/>
  <c r="C110" i="33"/>
  <c r="G109" i="33"/>
  <c r="G108" i="33"/>
  <c r="G107" i="33"/>
  <c r="G106" i="33"/>
  <c r="G105" i="33"/>
  <c r="G104" i="33"/>
  <c r="G103" i="33"/>
  <c r="D101" i="33"/>
  <c r="C101" i="33"/>
  <c r="G100" i="33"/>
  <c r="G99" i="33"/>
  <c r="F98" i="33"/>
  <c r="G98" i="33" s="1"/>
  <c r="D96" i="33"/>
  <c r="C96" i="33"/>
  <c r="G95" i="33"/>
  <c r="G94" i="33"/>
  <c r="G93" i="33"/>
  <c r="G92" i="33"/>
  <c r="F91" i="33"/>
  <c r="G91" i="33" s="1"/>
  <c r="F90" i="33"/>
  <c r="G90" i="33" s="1"/>
  <c r="E88" i="33"/>
  <c r="D88" i="33"/>
  <c r="C88" i="33"/>
  <c r="F86" i="33"/>
  <c r="F88" i="33" s="1"/>
  <c r="D84" i="33"/>
  <c r="C84" i="33"/>
  <c r="G83" i="33"/>
  <c r="G82" i="33"/>
  <c r="F81" i="33"/>
  <c r="G81" i="33" s="1"/>
  <c r="F80" i="33"/>
  <c r="G80" i="33" s="1"/>
  <c r="F79" i="33"/>
  <c r="G79" i="33" s="1"/>
  <c r="F78" i="33"/>
  <c r="G78" i="33" s="1"/>
  <c r="D76" i="33"/>
  <c r="C76" i="33"/>
  <c r="G75" i="33"/>
  <c r="G74" i="33"/>
  <c r="G73" i="33"/>
  <c r="G72" i="33"/>
  <c r="G71" i="33"/>
  <c r="G70" i="33"/>
  <c r="F69" i="33"/>
  <c r="G69" i="33" s="1"/>
  <c r="G68" i="33"/>
  <c r="F67" i="33"/>
  <c r="G67" i="33" s="1"/>
  <c r="F66" i="33"/>
  <c r="G66" i="33" s="1"/>
  <c r="F65" i="33"/>
  <c r="G65" i="33" s="1"/>
  <c r="F64" i="33"/>
  <c r="G64" i="33" s="1"/>
  <c r="F63" i="33"/>
  <c r="F61" i="33"/>
  <c r="G61" i="33" s="1"/>
  <c r="F59" i="33"/>
  <c r="G59" i="33" s="1"/>
  <c r="F57" i="33"/>
  <c r="G57" i="33" s="1"/>
  <c r="D55" i="33"/>
  <c r="C55" i="33"/>
  <c r="G54" i="33"/>
  <c r="G53" i="33"/>
  <c r="G52" i="33"/>
  <c r="G51" i="33"/>
  <c r="G50" i="33"/>
  <c r="G49" i="33"/>
  <c r="G48" i="33"/>
  <c r="G47" i="33"/>
  <c r="G46" i="33"/>
  <c r="D44" i="33"/>
  <c r="C44" i="33"/>
  <c r="G43" i="33"/>
  <c r="G42" i="33"/>
  <c r="G41" i="33"/>
  <c r="G40" i="33"/>
  <c r="D38" i="33"/>
  <c r="C38" i="33"/>
  <c r="G37" i="33"/>
  <c r="F36" i="33"/>
  <c r="F38" i="33" s="1"/>
  <c r="D34" i="33"/>
  <c r="C34" i="33"/>
  <c r="F33" i="33"/>
  <c r="F34" i="33" s="1"/>
  <c r="F31" i="33"/>
  <c r="G31" i="33" s="1"/>
  <c r="E30" i="33"/>
  <c r="D30" i="33"/>
  <c r="C30" i="33"/>
  <c r="G29" i="33"/>
  <c r="G28" i="33"/>
  <c r="F27" i="33"/>
  <c r="G27" i="33" s="1"/>
  <c r="F26" i="33"/>
  <c r="G26" i="33" s="1"/>
  <c r="F25" i="33"/>
  <c r="G25" i="33" s="1"/>
  <c r="F24" i="33"/>
  <c r="G24" i="33" s="1"/>
  <c r="G23" i="33"/>
  <c r="G22" i="33"/>
  <c r="G21" i="33"/>
  <c r="G20" i="33"/>
  <c r="F19" i="33"/>
  <c r="G19" i="33" s="1"/>
  <c r="F18" i="33"/>
  <c r="G18" i="33" s="1"/>
  <c r="F17" i="33"/>
  <c r="G17" i="33" s="1"/>
  <c r="F16" i="33"/>
  <c r="G16" i="33" s="1"/>
  <c r="F15" i="33"/>
  <c r="G15" i="33" s="1"/>
  <c r="F14" i="33"/>
  <c r="G14" i="33" s="1"/>
  <c r="F13" i="33"/>
  <c r="G13" i="33" s="1"/>
  <c r="F12" i="33"/>
  <c r="D10" i="33"/>
  <c r="C10" i="33"/>
  <c r="G9" i="33"/>
  <c r="G8" i="33"/>
  <c r="F7" i="33"/>
  <c r="G7" i="33" s="1"/>
  <c r="F6" i="33"/>
  <c r="G6" i="33" s="1"/>
  <c r="F5" i="33"/>
  <c r="G5" i="33" s="1"/>
  <c r="F4" i="33"/>
  <c r="G4" i="33" s="1"/>
  <c r="F3" i="33"/>
  <c r="G1" i="33"/>
  <c r="F135" i="33" l="1"/>
  <c r="F188" i="33"/>
  <c r="G123" i="33"/>
  <c r="G135" i="33" s="1"/>
  <c r="F10" i="33"/>
  <c r="G84" i="33"/>
  <c r="F30" i="33"/>
  <c r="G44" i="33"/>
  <c r="F84" i="33"/>
  <c r="G110" i="33"/>
  <c r="G121" i="33"/>
  <c r="F172" i="33"/>
  <c r="G33" i="33"/>
  <c r="G34" i="33" s="1"/>
  <c r="G177" i="33"/>
  <c r="G188" i="33" s="1"/>
  <c r="G55" i="33"/>
  <c r="F76" i="33"/>
  <c r="G152" i="33"/>
  <c r="G101" i="33"/>
  <c r="G142" i="33"/>
  <c r="G172" i="33"/>
  <c r="G96" i="33"/>
  <c r="G36" i="33"/>
  <c r="G38" i="33" s="1"/>
  <c r="G63" i="33"/>
  <c r="G76" i="33" s="1"/>
  <c r="G112" i="33"/>
  <c r="G117" i="33" s="1"/>
  <c r="F142" i="33"/>
  <c r="G3" i="33"/>
  <c r="G10" i="33" s="1"/>
  <c r="G12" i="33"/>
  <c r="G30" i="33" s="1"/>
  <c r="G86" i="33"/>
  <c r="G88" i="33" s="1"/>
  <c r="D188" i="30"/>
  <c r="F187" i="30"/>
  <c r="G187" i="30" s="1"/>
  <c r="F185" i="30"/>
  <c r="G185" i="30" s="1"/>
  <c r="G184" i="30"/>
  <c r="G183" i="30"/>
  <c r="G182" i="30"/>
  <c r="G181" i="30"/>
  <c r="F180" i="30"/>
  <c r="G180" i="30" s="1"/>
  <c r="G179" i="30"/>
  <c r="F177" i="30"/>
  <c r="F174" i="30"/>
  <c r="G174" i="30" s="1"/>
  <c r="D172" i="30"/>
  <c r="C172" i="30"/>
  <c r="F171" i="30"/>
  <c r="G171" i="30" s="1"/>
  <c r="F170" i="30"/>
  <c r="G170" i="30" s="1"/>
  <c r="G169" i="30"/>
  <c r="G168" i="30"/>
  <c r="G167" i="30"/>
  <c r="G166" i="30"/>
  <c r="G165" i="30"/>
  <c r="G164" i="30"/>
  <c r="G163" i="30"/>
  <c r="G162" i="30"/>
  <c r="G161" i="30"/>
  <c r="G160" i="30"/>
  <c r="G159" i="30"/>
  <c r="G158" i="30"/>
  <c r="G157" i="30"/>
  <c r="G156" i="30"/>
  <c r="F155" i="30"/>
  <c r="G155" i="30" s="1"/>
  <c r="F154" i="30"/>
  <c r="D152" i="30"/>
  <c r="C152" i="30"/>
  <c r="G151" i="30"/>
  <c r="G150" i="30"/>
  <c r="G149" i="30"/>
  <c r="G148" i="30"/>
  <c r="G147" i="30"/>
  <c r="G146" i="30"/>
  <c r="F145" i="30"/>
  <c r="G145" i="30" s="1"/>
  <c r="G144" i="30"/>
  <c r="D142" i="30"/>
  <c r="C142" i="30"/>
  <c r="G141" i="30"/>
  <c r="G140" i="30"/>
  <c r="G139" i="30"/>
  <c r="G138" i="30"/>
  <c r="F137" i="30"/>
  <c r="G137" i="30" s="1"/>
  <c r="D135" i="30"/>
  <c r="C135" i="30"/>
  <c r="G134" i="30"/>
  <c r="G133" i="30"/>
  <c r="G132" i="30"/>
  <c r="G131" i="30"/>
  <c r="G130" i="30"/>
  <c r="G129" i="30"/>
  <c r="G128" i="30"/>
  <c r="G127" i="30"/>
  <c r="G126" i="30"/>
  <c r="G125" i="30"/>
  <c r="F124" i="30"/>
  <c r="G124" i="30" s="1"/>
  <c r="F123" i="30"/>
  <c r="D121" i="30"/>
  <c r="C121" i="30"/>
  <c r="G120" i="30"/>
  <c r="G119" i="30"/>
  <c r="D117" i="30"/>
  <c r="C117" i="30"/>
  <c r="G116" i="30"/>
  <c r="G115" i="30"/>
  <c r="G114" i="30"/>
  <c r="G113" i="30"/>
  <c r="F112" i="30"/>
  <c r="G112" i="30" s="1"/>
  <c r="D110" i="30"/>
  <c r="C110" i="30"/>
  <c r="G109" i="30"/>
  <c r="G108" i="30"/>
  <c r="G107" i="30"/>
  <c r="G106" i="30"/>
  <c r="G105" i="30"/>
  <c r="G104" i="30"/>
  <c r="G103" i="30"/>
  <c r="D101" i="30"/>
  <c r="C101" i="30"/>
  <c r="G100" i="30"/>
  <c r="G99" i="30"/>
  <c r="F98" i="30"/>
  <c r="G98" i="30" s="1"/>
  <c r="D96" i="30"/>
  <c r="C96" i="30"/>
  <c r="G95" i="30"/>
  <c r="G94" i="30"/>
  <c r="G93" i="30"/>
  <c r="G92" i="30"/>
  <c r="F91" i="30"/>
  <c r="G91" i="30" s="1"/>
  <c r="F90" i="30"/>
  <c r="G90" i="30" s="1"/>
  <c r="E88" i="30"/>
  <c r="D88" i="30"/>
  <c r="C88" i="30"/>
  <c r="F86" i="30"/>
  <c r="F88" i="30" s="1"/>
  <c r="D84" i="30"/>
  <c r="C84" i="30"/>
  <c r="G83" i="30"/>
  <c r="G82" i="30"/>
  <c r="F81" i="30"/>
  <c r="G81" i="30" s="1"/>
  <c r="F80" i="30"/>
  <c r="G80" i="30" s="1"/>
  <c r="F79" i="30"/>
  <c r="G79" i="30" s="1"/>
  <c r="F78" i="30"/>
  <c r="D76" i="30"/>
  <c r="C76" i="30"/>
  <c r="G75" i="30"/>
  <c r="G74" i="30"/>
  <c r="G73" i="30"/>
  <c r="G72" i="30"/>
  <c r="G71" i="30"/>
  <c r="G70" i="30"/>
  <c r="F69" i="30"/>
  <c r="G69" i="30" s="1"/>
  <c r="G68" i="30"/>
  <c r="F67" i="30"/>
  <c r="G67" i="30" s="1"/>
  <c r="F66" i="30"/>
  <c r="G66" i="30" s="1"/>
  <c r="F65" i="30"/>
  <c r="G65" i="30" s="1"/>
  <c r="F64" i="30"/>
  <c r="G64" i="30" s="1"/>
  <c r="F63" i="30"/>
  <c r="F61" i="30"/>
  <c r="G61" i="30" s="1"/>
  <c r="F59" i="30"/>
  <c r="G59" i="30" s="1"/>
  <c r="F57" i="30"/>
  <c r="G57" i="30" s="1"/>
  <c r="D55" i="30"/>
  <c r="C55" i="30"/>
  <c r="G54" i="30"/>
  <c r="G53" i="30"/>
  <c r="G52" i="30"/>
  <c r="G51" i="30"/>
  <c r="G50" i="30"/>
  <c r="G49" i="30"/>
  <c r="G48" i="30"/>
  <c r="G47" i="30"/>
  <c r="G46" i="30"/>
  <c r="D44" i="30"/>
  <c r="C44" i="30"/>
  <c r="G43" i="30"/>
  <c r="G42" i="30"/>
  <c r="G41" i="30"/>
  <c r="G40" i="30"/>
  <c r="D38" i="30"/>
  <c r="C38" i="30"/>
  <c r="G37" i="30"/>
  <c r="F36" i="30"/>
  <c r="F38" i="30" s="1"/>
  <c r="D34" i="30"/>
  <c r="C34" i="30"/>
  <c r="F33" i="30"/>
  <c r="F34" i="30" s="1"/>
  <c r="F31" i="30"/>
  <c r="G31" i="30" s="1"/>
  <c r="E30" i="30"/>
  <c r="D30" i="30"/>
  <c r="C30" i="30"/>
  <c r="G29" i="30"/>
  <c r="G28" i="30"/>
  <c r="F27" i="30"/>
  <c r="G27" i="30" s="1"/>
  <c r="F26" i="30"/>
  <c r="G26" i="30" s="1"/>
  <c r="F25" i="30"/>
  <c r="G25" i="30" s="1"/>
  <c r="F24" i="30"/>
  <c r="G24" i="30" s="1"/>
  <c r="G23" i="30"/>
  <c r="G22" i="30"/>
  <c r="G21" i="30"/>
  <c r="G20" i="30"/>
  <c r="F19" i="30"/>
  <c r="G19" i="30" s="1"/>
  <c r="F18" i="30"/>
  <c r="G18" i="30" s="1"/>
  <c r="F17" i="30"/>
  <c r="G17" i="30" s="1"/>
  <c r="F16" i="30"/>
  <c r="G16" i="30" s="1"/>
  <c r="F15" i="30"/>
  <c r="G15" i="30" s="1"/>
  <c r="F14" i="30"/>
  <c r="G14" i="30" s="1"/>
  <c r="F13" i="30"/>
  <c r="G13" i="30" s="1"/>
  <c r="F12" i="30"/>
  <c r="D10" i="30"/>
  <c r="C10" i="30"/>
  <c r="G9" i="30"/>
  <c r="G8" i="30"/>
  <c r="F7" i="30"/>
  <c r="G7" i="30" s="1"/>
  <c r="F6" i="30"/>
  <c r="G6" i="30" s="1"/>
  <c r="F5" i="30"/>
  <c r="G5" i="30" s="1"/>
  <c r="F4" i="30"/>
  <c r="F3" i="30"/>
  <c r="G3" i="30" s="1"/>
  <c r="G1" i="30"/>
  <c r="G121" i="30" l="1"/>
  <c r="F135" i="30"/>
  <c r="F10" i="30"/>
  <c r="F84" i="30"/>
  <c r="F30" i="30"/>
  <c r="F76" i="30"/>
  <c r="G110" i="30"/>
  <c r="G117" i="30"/>
  <c r="G152" i="30"/>
  <c r="G4" i="30"/>
  <c r="G10" i="30" s="1"/>
  <c r="G44" i="30"/>
  <c r="G101" i="30"/>
  <c r="F172" i="30"/>
  <c r="F188" i="30"/>
  <c r="G33" i="30"/>
  <c r="G34" i="30" s="1"/>
  <c r="G55" i="30"/>
  <c r="G96" i="30"/>
  <c r="G142" i="30"/>
  <c r="G78" i="30"/>
  <c r="G84" i="30" s="1"/>
  <c r="F117" i="30"/>
  <c r="G123" i="30"/>
  <c r="G135" i="30" s="1"/>
  <c r="G154" i="30"/>
  <c r="G172" i="30" s="1"/>
  <c r="G177" i="30"/>
  <c r="G188" i="30" s="1"/>
  <c r="G36" i="30"/>
  <c r="G38" i="30" s="1"/>
  <c r="G63" i="30"/>
  <c r="G76" i="30" s="1"/>
  <c r="F142" i="30"/>
  <c r="G12" i="30"/>
  <c r="G30" i="30" s="1"/>
  <c r="G86" i="30"/>
  <c r="G88" i="30" s="1"/>
  <c r="D188" i="29"/>
  <c r="F187" i="29"/>
  <c r="G187" i="29" s="1"/>
  <c r="F185" i="29"/>
  <c r="G185" i="29" s="1"/>
  <c r="G184" i="29"/>
  <c r="G183" i="29"/>
  <c r="G182" i="29"/>
  <c r="G181" i="29"/>
  <c r="F180" i="29"/>
  <c r="G180" i="29" s="1"/>
  <c r="G179" i="29"/>
  <c r="F177" i="29"/>
  <c r="F174" i="29"/>
  <c r="G174" i="29" s="1"/>
  <c r="D172" i="29"/>
  <c r="C172" i="29"/>
  <c r="F171" i="29"/>
  <c r="G171" i="29" s="1"/>
  <c r="F170" i="29"/>
  <c r="G170" i="29" s="1"/>
  <c r="G169" i="29"/>
  <c r="G168" i="29"/>
  <c r="G167" i="29"/>
  <c r="G166" i="29"/>
  <c r="G165" i="29"/>
  <c r="G164" i="29"/>
  <c r="G163" i="29"/>
  <c r="G162" i="29"/>
  <c r="G161" i="29"/>
  <c r="G160" i="29"/>
  <c r="G159" i="29"/>
  <c r="G158" i="29"/>
  <c r="G157" i="29"/>
  <c r="G156" i="29"/>
  <c r="F155" i="29"/>
  <c r="G155" i="29" s="1"/>
  <c r="F154" i="29"/>
  <c r="G154" i="29" s="1"/>
  <c r="D152" i="29"/>
  <c r="C152" i="29"/>
  <c r="G151" i="29"/>
  <c r="G150" i="29"/>
  <c r="G149" i="29"/>
  <c r="G148" i="29"/>
  <c r="G147" i="29"/>
  <c r="G146" i="29"/>
  <c r="F145" i="29"/>
  <c r="G145" i="29" s="1"/>
  <c r="G144" i="29"/>
  <c r="D142" i="29"/>
  <c r="C142" i="29"/>
  <c r="G141" i="29"/>
  <c r="G140" i="29"/>
  <c r="G139" i="29"/>
  <c r="G138" i="29"/>
  <c r="F137" i="29"/>
  <c r="G137" i="29" s="1"/>
  <c r="D135" i="29"/>
  <c r="C135" i="29"/>
  <c r="G134" i="29"/>
  <c r="G133" i="29"/>
  <c r="G132" i="29"/>
  <c r="G131" i="29"/>
  <c r="G130" i="29"/>
  <c r="G129" i="29"/>
  <c r="G128" i="29"/>
  <c r="G127" i="29"/>
  <c r="G126" i="29"/>
  <c r="G125" i="29"/>
  <c r="F124" i="29"/>
  <c r="G124" i="29" s="1"/>
  <c r="F123" i="29"/>
  <c r="G123" i="29" s="1"/>
  <c r="D121" i="29"/>
  <c r="C121" i="29"/>
  <c r="G120" i="29"/>
  <c r="G119" i="29"/>
  <c r="D117" i="29"/>
  <c r="C117" i="29"/>
  <c r="G116" i="29"/>
  <c r="G115" i="29"/>
  <c r="G114" i="29"/>
  <c r="G113" i="29"/>
  <c r="F112" i="29"/>
  <c r="G112" i="29" s="1"/>
  <c r="D110" i="29"/>
  <c r="C110" i="29"/>
  <c r="G109" i="29"/>
  <c r="G108" i="29"/>
  <c r="G107" i="29"/>
  <c r="G106" i="29"/>
  <c r="G105" i="29"/>
  <c r="G104" i="29"/>
  <c r="G103" i="29"/>
  <c r="D101" i="29"/>
  <c r="C101" i="29"/>
  <c r="G100" i="29"/>
  <c r="G99" i="29"/>
  <c r="F98" i="29"/>
  <c r="G98" i="29" s="1"/>
  <c r="D96" i="29"/>
  <c r="C96" i="29"/>
  <c r="G95" i="29"/>
  <c r="G94" i="29"/>
  <c r="G93" i="29"/>
  <c r="G92" i="29"/>
  <c r="F91" i="29"/>
  <c r="G91" i="29" s="1"/>
  <c r="F90" i="29"/>
  <c r="G90" i="29" s="1"/>
  <c r="E88" i="29"/>
  <c r="D88" i="29"/>
  <c r="C88" i="29"/>
  <c r="F86" i="29"/>
  <c r="F88" i="29" s="1"/>
  <c r="D84" i="29"/>
  <c r="C84" i="29"/>
  <c r="G83" i="29"/>
  <c r="G82" i="29"/>
  <c r="F81" i="29"/>
  <c r="G81" i="29" s="1"/>
  <c r="F80" i="29"/>
  <c r="G80" i="29" s="1"/>
  <c r="F79" i="29"/>
  <c r="G79" i="29" s="1"/>
  <c r="F78" i="29"/>
  <c r="G78" i="29" s="1"/>
  <c r="D76" i="29"/>
  <c r="C76" i="29"/>
  <c r="G75" i="29"/>
  <c r="G74" i="29"/>
  <c r="G73" i="29"/>
  <c r="G72" i="29"/>
  <c r="G71" i="29"/>
  <c r="G70" i="29"/>
  <c r="F69" i="29"/>
  <c r="G69" i="29" s="1"/>
  <c r="G68" i="29"/>
  <c r="F67" i="29"/>
  <c r="G67" i="29" s="1"/>
  <c r="F66" i="29"/>
  <c r="G66" i="29" s="1"/>
  <c r="F65" i="29"/>
  <c r="G65" i="29" s="1"/>
  <c r="F64" i="29"/>
  <c r="G64" i="29" s="1"/>
  <c r="F63" i="29"/>
  <c r="F61" i="29"/>
  <c r="G61" i="29" s="1"/>
  <c r="F59" i="29"/>
  <c r="G59" i="29" s="1"/>
  <c r="F57" i="29"/>
  <c r="G57" i="29" s="1"/>
  <c r="D55" i="29"/>
  <c r="C55" i="29"/>
  <c r="G54" i="29"/>
  <c r="G53" i="29"/>
  <c r="G52" i="29"/>
  <c r="G51" i="29"/>
  <c r="G50" i="29"/>
  <c r="G49" i="29"/>
  <c r="G48" i="29"/>
  <c r="G47" i="29"/>
  <c r="G46" i="29"/>
  <c r="D44" i="29"/>
  <c r="C44" i="29"/>
  <c r="G43" i="29"/>
  <c r="G42" i="29"/>
  <c r="G41" i="29"/>
  <c r="G40" i="29"/>
  <c r="D38" i="29"/>
  <c r="C38" i="29"/>
  <c r="G37" i="29"/>
  <c r="F36" i="29"/>
  <c r="F38" i="29" s="1"/>
  <c r="D34" i="29"/>
  <c r="C34" i="29"/>
  <c r="F33" i="29"/>
  <c r="F34" i="29" s="1"/>
  <c r="F31" i="29"/>
  <c r="G31" i="29" s="1"/>
  <c r="E30" i="29"/>
  <c r="D30" i="29"/>
  <c r="C30" i="29"/>
  <c r="G29" i="29"/>
  <c r="G28" i="29"/>
  <c r="F27" i="29"/>
  <c r="G27" i="29" s="1"/>
  <c r="F26" i="29"/>
  <c r="G26" i="29" s="1"/>
  <c r="F25" i="29"/>
  <c r="G25" i="29" s="1"/>
  <c r="F24" i="29"/>
  <c r="G24" i="29" s="1"/>
  <c r="G23" i="29"/>
  <c r="G22" i="29"/>
  <c r="G21" i="29"/>
  <c r="G20" i="29"/>
  <c r="F19" i="29"/>
  <c r="G19" i="29" s="1"/>
  <c r="F18" i="29"/>
  <c r="G18" i="29" s="1"/>
  <c r="F17" i="29"/>
  <c r="G17" i="29" s="1"/>
  <c r="F16" i="29"/>
  <c r="G16" i="29" s="1"/>
  <c r="F15" i="29"/>
  <c r="G15" i="29" s="1"/>
  <c r="F14" i="29"/>
  <c r="G14" i="29" s="1"/>
  <c r="F13" i="29"/>
  <c r="G13" i="29" s="1"/>
  <c r="F12" i="29"/>
  <c r="D10" i="29"/>
  <c r="C10" i="29"/>
  <c r="G9" i="29"/>
  <c r="G8" i="29"/>
  <c r="F7" i="29"/>
  <c r="G7" i="29" s="1"/>
  <c r="F6" i="29"/>
  <c r="G6" i="29" s="1"/>
  <c r="F5" i="29"/>
  <c r="G5" i="29" s="1"/>
  <c r="F4" i="29"/>
  <c r="G4" i="29" s="1"/>
  <c r="F3" i="29"/>
  <c r="G3" i="29" s="1"/>
  <c r="G1" i="29"/>
  <c r="F76" i="29" l="1"/>
  <c r="G117" i="29"/>
  <c r="F30" i="29"/>
  <c r="G110" i="29"/>
  <c r="G152" i="29"/>
  <c r="G101" i="29"/>
  <c r="G55" i="29"/>
  <c r="G96" i="29"/>
  <c r="G142" i="29"/>
  <c r="G44" i="29"/>
  <c r="G10" i="29"/>
  <c r="G33" i="29"/>
  <c r="G34" i="29" s="1"/>
  <c r="G121" i="29"/>
  <c r="G135" i="29"/>
  <c r="F188" i="29"/>
  <c r="G84" i="29"/>
  <c r="G172" i="29"/>
  <c r="F10" i="29"/>
  <c r="F84" i="29"/>
  <c r="F135" i="29"/>
  <c r="F172" i="29"/>
  <c r="F117" i="29"/>
  <c r="G177" i="29"/>
  <c r="G188" i="29" s="1"/>
  <c r="G36" i="29"/>
  <c r="G38" i="29" s="1"/>
  <c r="G63" i="29"/>
  <c r="G76" i="29" s="1"/>
  <c r="F142" i="29"/>
  <c r="G12" i="29"/>
  <c r="G30" i="29" s="1"/>
  <c r="G86" i="29"/>
  <c r="G88" i="29" s="1"/>
  <c r="D188" i="28"/>
  <c r="F187" i="28"/>
  <c r="G187" i="28" s="1"/>
  <c r="F185" i="28"/>
  <c r="G185" i="28" s="1"/>
  <c r="G184" i="28"/>
  <c r="G183" i="28"/>
  <c r="G182" i="28"/>
  <c r="G181" i="28"/>
  <c r="F180" i="28"/>
  <c r="G180" i="28" s="1"/>
  <c r="G179" i="28"/>
  <c r="F177" i="28"/>
  <c r="G177" i="28" s="1"/>
  <c r="F174" i="28"/>
  <c r="G174" i="28" s="1"/>
  <c r="D172" i="28"/>
  <c r="C172" i="28"/>
  <c r="F171" i="28"/>
  <c r="G171" i="28" s="1"/>
  <c r="F170" i="28"/>
  <c r="G170" i="28" s="1"/>
  <c r="G169" i="28"/>
  <c r="G168" i="28"/>
  <c r="G167" i="28"/>
  <c r="G166" i="28"/>
  <c r="G165" i="28"/>
  <c r="G164" i="28"/>
  <c r="G163" i="28"/>
  <c r="G162" i="28"/>
  <c r="G161" i="28"/>
  <c r="G160" i="28"/>
  <c r="G159" i="28"/>
  <c r="G158" i="28"/>
  <c r="G157" i="28"/>
  <c r="G156" i="28"/>
  <c r="F155" i="28"/>
  <c r="G155" i="28" s="1"/>
  <c r="F154" i="28"/>
  <c r="G154" i="28" s="1"/>
  <c r="D152" i="28"/>
  <c r="C152" i="28"/>
  <c r="G151" i="28"/>
  <c r="G150" i="28"/>
  <c r="G149" i="28"/>
  <c r="G148" i="28"/>
  <c r="G147" i="28"/>
  <c r="G146" i="28"/>
  <c r="F145" i="28"/>
  <c r="G145" i="28" s="1"/>
  <c r="G144" i="28"/>
  <c r="D142" i="28"/>
  <c r="C142" i="28"/>
  <c r="G141" i="28"/>
  <c r="G140" i="28"/>
  <c r="G139" i="28"/>
  <c r="G138" i="28"/>
  <c r="F137" i="28"/>
  <c r="F142" i="28" s="1"/>
  <c r="D135" i="28"/>
  <c r="C135" i="28"/>
  <c r="G134" i="28"/>
  <c r="G133" i="28"/>
  <c r="G132" i="28"/>
  <c r="G131" i="28"/>
  <c r="G130" i="28"/>
  <c r="G129" i="28"/>
  <c r="G128" i="28"/>
  <c r="G127" i="28"/>
  <c r="G126" i="28"/>
  <c r="G125" i="28"/>
  <c r="F124" i="28"/>
  <c r="G124" i="28" s="1"/>
  <c r="F123" i="28"/>
  <c r="G123" i="28" s="1"/>
  <c r="D121" i="28"/>
  <c r="C121" i="28"/>
  <c r="G120" i="28"/>
  <c r="G119" i="28"/>
  <c r="D117" i="28"/>
  <c r="C117" i="28"/>
  <c r="G116" i="28"/>
  <c r="G115" i="28"/>
  <c r="G114" i="28"/>
  <c r="G113" i="28"/>
  <c r="F112" i="28"/>
  <c r="G112" i="28" s="1"/>
  <c r="D110" i="28"/>
  <c r="C110" i="28"/>
  <c r="G109" i="28"/>
  <c r="G108" i="28"/>
  <c r="G107" i="28"/>
  <c r="G106" i="28"/>
  <c r="G105" i="28"/>
  <c r="G104" i="28"/>
  <c r="G103" i="28"/>
  <c r="D101" i="28"/>
  <c r="C101" i="28"/>
  <c r="G100" i="28"/>
  <c r="G99" i="28"/>
  <c r="F98" i="28"/>
  <c r="G98" i="28" s="1"/>
  <c r="D96" i="28"/>
  <c r="C96" i="28"/>
  <c r="G95" i="28"/>
  <c r="G94" i="28"/>
  <c r="G93" i="28"/>
  <c r="G92" i="28"/>
  <c r="F91" i="28"/>
  <c r="G91" i="28" s="1"/>
  <c r="F90" i="28"/>
  <c r="G90" i="28" s="1"/>
  <c r="E88" i="28"/>
  <c r="D88" i="28"/>
  <c r="C88" i="28"/>
  <c r="F86" i="28"/>
  <c r="F88" i="28" s="1"/>
  <c r="D84" i="28"/>
  <c r="C84" i="28"/>
  <c r="G83" i="28"/>
  <c r="G82" i="28"/>
  <c r="F81" i="28"/>
  <c r="G81" i="28" s="1"/>
  <c r="F80" i="28"/>
  <c r="G80" i="28" s="1"/>
  <c r="F79" i="28"/>
  <c r="G79" i="28" s="1"/>
  <c r="F78" i="28"/>
  <c r="G78" i="28" s="1"/>
  <c r="D76" i="28"/>
  <c r="C76" i="28"/>
  <c r="G75" i="28"/>
  <c r="G74" i="28"/>
  <c r="G73" i="28"/>
  <c r="G72" i="28"/>
  <c r="G71" i="28"/>
  <c r="G70" i="28"/>
  <c r="F69" i="28"/>
  <c r="G69" i="28" s="1"/>
  <c r="G68" i="28"/>
  <c r="F67" i="28"/>
  <c r="G67" i="28" s="1"/>
  <c r="F66" i="28"/>
  <c r="G66" i="28" s="1"/>
  <c r="F65" i="28"/>
  <c r="G65" i="28" s="1"/>
  <c r="F64" i="28"/>
  <c r="G64" i="28" s="1"/>
  <c r="F63" i="28"/>
  <c r="F61" i="28"/>
  <c r="G61" i="28" s="1"/>
  <c r="F59" i="28"/>
  <c r="G59" i="28" s="1"/>
  <c r="F57" i="28"/>
  <c r="G57" i="28" s="1"/>
  <c r="D55" i="28"/>
  <c r="C55" i="28"/>
  <c r="G54" i="28"/>
  <c r="G53" i="28"/>
  <c r="G52" i="28"/>
  <c r="G51" i="28"/>
  <c r="G50" i="28"/>
  <c r="G49" i="28"/>
  <c r="G48" i="28"/>
  <c r="G47" i="28"/>
  <c r="G46" i="28"/>
  <c r="D44" i="28"/>
  <c r="C44" i="28"/>
  <c r="G43" i="28"/>
  <c r="G42" i="28"/>
  <c r="G41" i="28"/>
  <c r="G40" i="28"/>
  <c r="D38" i="28"/>
  <c r="C38" i="28"/>
  <c r="G37" i="28"/>
  <c r="F36" i="28"/>
  <c r="F38" i="28" s="1"/>
  <c r="D34" i="28"/>
  <c r="C34" i="28"/>
  <c r="F33" i="28"/>
  <c r="G33" i="28" s="1"/>
  <c r="G34" i="28" s="1"/>
  <c r="F31" i="28"/>
  <c r="G31" i="28" s="1"/>
  <c r="E30" i="28"/>
  <c r="D30" i="28"/>
  <c r="C30" i="28"/>
  <c r="G29" i="28"/>
  <c r="G28" i="28"/>
  <c r="F27" i="28"/>
  <c r="G27" i="28" s="1"/>
  <c r="F26" i="28"/>
  <c r="G26" i="28" s="1"/>
  <c r="F25" i="28"/>
  <c r="G25" i="28" s="1"/>
  <c r="F24" i="28"/>
  <c r="G24" i="28" s="1"/>
  <c r="G23" i="28"/>
  <c r="G22" i="28"/>
  <c r="G21" i="28"/>
  <c r="G20" i="28"/>
  <c r="F19" i="28"/>
  <c r="G19" i="28" s="1"/>
  <c r="F18" i="28"/>
  <c r="G18" i="28" s="1"/>
  <c r="F17" i="28"/>
  <c r="G17" i="28" s="1"/>
  <c r="F16" i="28"/>
  <c r="G16" i="28" s="1"/>
  <c r="F15" i="28"/>
  <c r="G15" i="28" s="1"/>
  <c r="F14" i="28"/>
  <c r="G14" i="28" s="1"/>
  <c r="F13" i="28"/>
  <c r="G13" i="28" s="1"/>
  <c r="F12" i="28"/>
  <c r="D10" i="28"/>
  <c r="C10" i="28"/>
  <c r="G9" i="28"/>
  <c r="G8" i="28"/>
  <c r="F7" i="28"/>
  <c r="G7" i="28" s="1"/>
  <c r="F6" i="28"/>
  <c r="G6" i="28" s="1"/>
  <c r="F5" i="28"/>
  <c r="G5" i="28" s="1"/>
  <c r="F4" i="28"/>
  <c r="G4" i="28" s="1"/>
  <c r="F3" i="28"/>
  <c r="G3" i="28" s="1"/>
  <c r="G1" i="28"/>
  <c r="G137" i="28" l="1"/>
  <c r="G44" i="28"/>
  <c r="G121" i="28"/>
  <c r="F76" i="28"/>
  <c r="G142" i="28"/>
  <c r="G152" i="28"/>
  <c r="F30" i="28"/>
  <c r="G110" i="28"/>
  <c r="G135" i="28"/>
  <c r="G12" i="28"/>
  <c r="G117" i="28"/>
  <c r="G86" i="28"/>
  <c r="G88" i="28" s="1"/>
  <c r="G96" i="28"/>
  <c r="G101" i="28"/>
  <c r="G55" i="28"/>
  <c r="G84" i="28"/>
  <c r="G10" i="28"/>
  <c r="G30" i="28"/>
  <c r="G172" i="28"/>
  <c r="G188" i="28"/>
  <c r="F34" i="28"/>
  <c r="F188" i="28"/>
  <c r="F10" i="28"/>
  <c r="F84" i="28"/>
  <c r="F135" i="28"/>
  <c r="F172" i="28"/>
  <c r="F117" i="28"/>
  <c r="G36" i="28"/>
  <c r="G38" i="28" s="1"/>
  <c r="G63" i="28"/>
  <c r="G76" i="28" s="1"/>
  <c r="D188" i="27"/>
  <c r="F187" i="27"/>
  <c r="G187" i="27" s="1"/>
  <c r="F185" i="27"/>
  <c r="G185" i="27" s="1"/>
  <c r="G184" i="27"/>
  <c r="G183" i="27"/>
  <c r="G182" i="27"/>
  <c r="G181" i="27"/>
  <c r="F180" i="27"/>
  <c r="G180" i="27" s="1"/>
  <c r="G179" i="27"/>
  <c r="F177" i="27"/>
  <c r="F174" i="27"/>
  <c r="G174" i="27" s="1"/>
  <c r="D172" i="27"/>
  <c r="C172" i="27"/>
  <c r="F171" i="27"/>
  <c r="G171" i="27" s="1"/>
  <c r="F170" i="27"/>
  <c r="G170" i="27" s="1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F155" i="27"/>
  <c r="G155" i="27" s="1"/>
  <c r="F154" i="27"/>
  <c r="G154" i="27" s="1"/>
  <c r="D152" i="27"/>
  <c r="C152" i="27"/>
  <c r="G151" i="27"/>
  <c r="G150" i="27"/>
  <c r="G149" i="27"/>
  <c r="G148" i="27"/>
  <c r="G147" i="27"/>
  <c r="G146" i="27"/>
  <c r="F145" i="27"/>
  <c r="G145" i="27" s="1"/>
  <c r="G144" i="27"/>
  <c r="D142" i="27"/>
  <c r="C142" i="27"/>
  <c r="G141" i="27"/>
  <c r="G140" i="27"/>
  <c r="G139" i="27"/>
  <c r="G138" i="27"/>
  <c r="F137" i="27"/>
  <c r="G137" i="27" s="1"/>
  <c r="D135" i="27"/>
  <c r="C135" i="27"/>
  <c r="G134" i="27"/>
  <c r="G133" i="27"/>
  <c r="G132" i="27"/>
  <c r="G131" i="27"/>
  <c r="G130" i="27"/>
  <c r="G129" i="27"/>
  <c r="G128" i="27"/>
  <c r="G127" i="27"/>
  <c r="G126" i="27"/>
  <c r="G125" i="27"/>
  <c r="F124" i="27"/>
  <c r="G124" i="27" s="1"/>
  <c r="F123" i="27"/>
  <c r="G123" i="27" s="1"/>
  <c r="D121" i="27"/>
  <c r="C121" i="27"/>
  <c r="G120" i="27"/>
  <c r="G119" i="27"/>
  <c r="D117" i="27"/>
  <c r="C117" i="27"/>
  <c r="G116" i="27"/>
  <c r="G115" i="27"/>
  <c r="G114" i="27"/>
  <c r="G113" i="27"/>
  <c r="F112" i="27"/>
  <c r="F117" i="27" s="1"/>
  <c r="D110" i="27"/>
  <c r="C110" i="27"/>
  <c r="G109" i="27"/>
  <c r="G108" i="27"/>
  <c r="G107" i="27"/>
  <c r="G106" i="27"/>
  <c r="G105" i="27"/>
  <c r="G104" i="27"/>
  <c r="G103" i="27"/>
  <c r="D101" i="27"/>
  <c r="C101" i="27"/>
  <c r="G100" i="27"/>
  <c r="G99" i="27"/>
  <c r="F98" i="27"/>
  <c r="G98" i="27" s="1"/>
  <c r="D96" i="27"/>
  <c r="C96" i="27"/>
  <c r="G95" i="27"/>
  <c r="G94" i="27"/>
  <c r="G93" i="27"/>
  <c r="G92" i="27"/>
  <c r="F91" i="27"/>
  <c r="G91" i="27" s="1"/>
  <c r="F90" i="27"/>
  <c r="G90" i="27" s="1"/>
  <c r="E88" i="27"/>
  <c r="D88" i="27"/>
  <c r="C88" i="27"/>
  <c r="F86" i="27"/>
  <c r="F88" i="27" s="1"/>
  <c r="D84" i="27"/>
  <c r="C84" i="27"/>
  <c r="G83" i="27"/>
  <c r="G82" i="27"/>
  <c r="F81" i="27"/>
  <c r="G81" i="27" s="1"/>
  <c r="F80" i="27"/>
  <c r="G80" i="27" s="1"/>
  <c r="F79" i="27"/>
  <c r="G79" i="27" s="1"/>
  <c r="F78" i="27"/>
  <c r="G78" i="27" s="1"/>
  <c r="D76" i="27"/>
  <c r="C76" i="27"/>
  <c r="G75" i="27"/>
  <c r="G74" i="27"/>
  <c r="G73" i="27"/>
  <c r="G72" i="27"/>
  <c r="G71" i="27"/>
  <c r="G70" i="27"/>
  <c r="F69" i="27"/>
  <c r="G69" i="27" s="1"/>
  <c r="G68" i="27"/>
  <c r="F67" i="27"/>
  <c r="G67" i="27" s="1"/>
  <c r="F66" i="27"/>
  <c r="G66" i="27" s="1"/>
  <c r="F65" i="27"/>
  <c r="G65" i="27" s="1"/>
  <c r="F64" i="27"/>
  <c r="G64" i="27" s="1"/>
  <c r="F63" i="27"/>
  <c r="F61" i="27"/>
  <c r="G61" i="27" s="1"/>
  <c r="F59" i="27"/>
  <c r="G59" i="27" s="1"/>
  <c r="F57" i="27"/>
  <c r="G57" i="27" s="1"/>
  <c r="D55" i="27"/>
  <c r="C55" i="27"/>
  <c r="G54" i="27"/>
  <c r="G53" i="27"/>
  <c r="G52" i="27"/>
  <c r="G51" i="27"/>
  <c r="G50" i="27"/>
  <c r="G49" i="27"/>
  <c r="G48" i="27"/>
  <c r="G47" i="27"/>
  <c r="G46" i="27"/>
  <c r="D44" i="27"/>
  <c r="C44" i="27"/>
  <c r="G43" i="27"/>
  <c r="G42" i="27"/>
  <c r="G41" i="27"/>
  <c r="G40" i="27"/>
  <c r="D38" i="27"/>
  <c r="C38" i="27"/>
  <c r="G37" i="27"/>
  <c r="F36" i="27"/>
  <c r="G36" i="27" s="1"/>
  <c r="D34" i="27"/>
  <c r="C34" i="27"/>
  <c r="F33" i="27"/>
  <c r="G33" i="27" s="1"/>
  <c r="G34" i="27" s="1"/>
  <c r="F31" i="27"/>
  <c r="G31" i="27" s="1"/>
  <c r="E30" i="27"/>
  <c r="D30" i="27"/>
  <c r="C30" i="27"/>
  <c r="G29" i="27"/>
  <c r="G28" i="27"/>
  <c r="F27" i="27"/>
  <c r="G27" i="27" s="1"/>
  <c r="F26" i="27"/>
  <c r="G26" i="27" s="1"/>
  <c r="F25" i="27"/>
  <c r="G25" i="27" s="1"/>
  <c r="F24" i="27"/>
  <c r="G24" i="27" s="1"/>
  <c r="G23" i="27"/>
  <c r="G22" i="27"/>
  <c r="G21" i="27"/>
  <c r="G20" i="27"/>
  <c r="F19" i="27"/>
  <c r="G19" i="27" s="1"/>
  <c r="F18" i="27"/>
  <c r="G18" i="27" s="1"/>
  <c r="F17" i="27"/>
  <c r="G17" i="27" s="1"/>
  <c r="F16" i="27"/>
  <c r="G16" i="27" s="1"/>
  <c r="F15" i="27"/>
  <c r="G15" i="27" s="1"/>
  <c r="F14" i="27"/>
  <c r="G14" i="27" s="1"/>
  <c r="F13" i="27"/>
  <c r="G13" i="27" s="1"/>
  <c r="F12" i="27"/>
  <c r="D10" i="27"/>
  <c r="C10" i="27"/>
  <c r="G9" i="27"/>
  <c r="G8" i="27"/>
  <c r="F7" i="27"/>
  <c r="G7" i="27" s="1"/>
  <c r="F6" i="27"/>
  <c r="G6" i="27" s="1"/>
  <c r="F5" i="27"/>
  <c r="G5" i="27" s="1"/>
  <c r="F4" i="27"/>
  <c r="G4" i="27" s="1"/>
  <c r="F3" i="27"/>
  <c r="G1" i="27"/>
  <c r="F10" i="27" l="1"/>
  <c r="G38" i="27"/>
  <c r="G101" i="27"/>
  <c r="G55" i="27"/>
  <c r="F76" i="27"/>
  <c r="G142" i="27"/>
  <c r="F188" i="27"/>
  <c r="F30" i="27"/>
  <c r="G44" i="27"/>
  <c r="F84" i="27"/>
  <c r="G110" i="27"/>
  <c r="G121" i="27"/>
  <c r="F135" i="27"/>
  <c r="F172" i="27"/>
  <c r="G177" i="27"/>
  <c r="G188" i="27" s="1"/>
  <c r="G84" i="27"/>
  <c r="G135" i="27"/>
  <c r="G172" i="27"/>
  <c r="G96" i="27"/>
  <c r="G152" i="27"/>
  <c r="F38" i="27"/>
  <c r="G112" i="27"/>
  <c r="G117" i="27" s="1"/>
  <c r="F142" i="27"/>
  <c r="G3" i="27"/>
  <c r="G10" i="27" s="1"/>
  <c r="G12" i="27"/>
  <c r="G30" i="27" s="1"/>
  <c r="F34" i="27"/>
  <c r="G86" i="27"/>
  <c r="G88" i="27" s="1"/>
  <c r="G63" i="27"/>
  <c r="G76" i="27" s="1"/>
  <c r="F145" i="26"/>
  <c r="F145" i="25"/>
  <c r="D188" i="26" l="1"/>
  <c r="F187" i="26"/>
  <c r="G187" i="26" s="1"/>
  <c r="F185" i="26"/>
  <c r="G185" i="26" s="1"/>
  <c r="G184" i="26"/>
  <c r="G183" i="26"/>
  <c r="G182" i="26"/>
  <c r="G181" i="26"/>
  <c r="F180" i="26"/>
  <c r="G180" i="26" s="1"/>
  <c r="G179" i="26"/>
  <c r="F177" i="26"/>
  <c r="G177" i="26" s="1"/>
  <c r="F174" i="26"/>
  <c r="G174" i="26" s="1"/>
  <c r="D172" i="26"/>
  <c r="C172" i="26"/>
  <c r="F171" i="26"/>
  <c r="G171" i="26" s="1"/>
  <c r="F170" i="26"/>
  <c r="G170" i="26" s="1"/>
  <c r="G169" i="26"/>
  <c r="G168" i="26"/>
  <c r="G167" i="26"/>
  <c r="G166" i="26"/>
  <c r="G165" i="26"/>
  <c r="G164" i="26"/>
  <c r="G163" i="26"/>
  <c r="G162" i="26"/>
  <c r="G161" i="26"/>
  <c r="G160" i="26"/>
  <c r="G159" i="26"/>
  <c r="G158" i="26"/>
  <c r="G157" i="26"/>
  <c r="G156" i="26"/>
  <c r="F155" i="26"/>
  <c r="G155" i="26" s="1"/>
  <c r="F154" i="26"/>
  <c r="G154" i="26" s="1"/>
  <c r="D152" i="26"/>
  <c r="C152" i="26"/>
  <c r="G151" i="26"/>
  <c r="G150" i="26"/>
  <c r="G149" i="26"/>
  <c r="G148" i="26"/>
  <c r="G147" i="26"/>
  <c r="G146" i="26"/>
  <c r="G145" i="26"/>
  <c r="G144" i="26"/>
  <c r="D142" i="26"/>
  <c r="C142" i="26"/>
  <c r="G141" i="26"/>
  <c r="G140" i="26"/>
  <c r="G139" i="26"/>
  <c r="G138" i="26"/>
  <c r="F137" i="26"/>
  <c r="G137" i="26" s="1"/>
  <c r="D135" i="26"/>
  <c r="C135" i="26"/>
  <c r="G134" i="26"/>
  <c r="G133" i="26"/>
  <c r="G132" i="26"/>
  <c r="G131" i="26"/>
  <c r="G130" i="26"/>
  <c r="G129" i="26"/>
  <c r="G128" i="26"/>
  <c r="G127" i="26"/>
  <c r="G126" i="26"/>
  <c r="G125" i="26"/>
  <c r="F124" i="26"/>
  <c r="G124" i="26" s="1"/>
  <c r="F123" i="26"/>
  <c r="G123" i="26" s="1"/>
  <c r="D121" i="26"/>
  <c r="C121" i="26"/>
  <c r="G120" i="26"/>
  <c r="G119" i="26"/>
  <c r="D117" i="26"/>
  <c r="C117" i="26"/>
  <c r="G116" i="26"/>
  <c r="G115" i="26"/>
  <c r="G114" i="26"/>
  <c r="G113" i="26"/>
  <c r="F112" i="26"/>
  <c r="G112" i="26" s="1"/>
  <c r="D110" i="26"/>
  <c r="C110" i="26"/>
  <c r="G109" i="26"/>
  <c r="G108" i="26"/>
  <c r="G107" i="26"/>
  <c r="G106" i="26"/>
  <c r="G105" i="26"/>
  <c r="G104" i="26"/>
  <c r="G103" i="26"/>
  <c r="D101" i="26"/>
  <c r="C101" i="26"/>
  <c r="G100" i="26"/>
  <c r="G99" i="26"/>
  <c r="F98" i="26"/>
  <c r="G98" i="26" s="1"/>
  <c r="D96" i="26"/>
  <c r="C96" i="26"/>
  <c r="G95" i="26"/>
  <c r="G94" i="26"/>
  <c r="G93" i="26"/>
  <c r="G92" i="26"/>
  <c r="F91" i="26"/>
  <c r="G91" i="26" s="1"/>
  <c r="F90" i="26"/>
  <c r="G90" i="26" s="1"/>
  <c r="E88" i="26"/>
  <c r="D88" i="26"/>
  <c r="C88" i="26"/>
  <c r="F86" i="26"/>
  <c r="F88" i="26" s="1"/>
  <c r="D84" i="26"/>
  <c r="C84" i="26"/>
  <c r="G83" i="26"/>
  <c r="G82" i="26"/>
  <c r="F81" i="26"/>
  <c r="G81" i="26" s="1"/>
  <c r="F80" i="26"/>
  <c r="G80" i="26" s="1"/>
  <c r="F79" i="26"/>
  <c r="G79" i="26" s="1"/>
  <c r="F78" i="26"/>
  <c r="G78" i="26" s="1"/>
  <c r="D76" i="26"/>
  <c r="C76" i="26"/>
  <c r="G75" i="26"/>
  <c r="G74" i="26"/>
  <c r="G73" i="26"/>
  <c r="G72" i="26"/>
  <c r="G71" i="26"/>
  <c r="G70" i="26"/>
  <c r="F69" i="26"/>
  <c r="G69" i="26" s="1"/>
  <c r="G68" i="26"/>
  <c r="F67" i="26"/>
  <c r="G67" i="26" s="1"/>
  <c r="F66" i="26"/>
  <c r="G66" i="26" s="1"/>
  <c r="F65" i="26"/>
  <c r="G65" i="26" s="1"/>
  <c r="F64" i="26"/>
  <c r="G64" i="26" s="1"/>
  <c r="F63" i="26"/>
  <c r="F61" i="26"/>
  <c r="G61" i="26" s="1"/>
  <c r="F59" i="26"/>
  <c r="G59" i="26" s="1"/>
  <c r="F57" i="26"/>
  <c r="G57" i="26" s="1"/>
  <c r="D55" i="26"/>
  <c r="C55" i="26"/>
  <c r="G54" i="26"/>
  <c r="G53" i="26"/>
  <c r="G52" i="26"/>
  <c r="G51" i="26"/>
  <c r="G50" i="26"/>
  <c r="G49" i="26"/>
  <c r="G48" i="26"/>
  <c r="G47" i="26"/>
  <c r="G46" i="26"/>
  <c r="D44" i="26"/>
  <c r="C44" i="26"/>
  <c r="G43" i="26"/>
  <c r="G42" i="26"/>
  <c r="G41" i="26"/>
  <c r="G40" i="26"/>
  <c r="D38" i="26"/>
  <c r="C38" i="26"/>
  <c r="G37" i="26"/>
  <c r="F36" i="26"/>
  <c r="F38" i="26" s="1"/>
  <c r="D34" i="26"/>
  <c r="C34" i="26"/>
  <c r="F33" i="26"/>
  <c r="F34" i="26" s="1"/>
  <c r="F31" i="26"/>
  <c r="G31" i="26" s="1"/>
  <c r="E30" i="26"/>
  <c r="D30" i="26"/>
  <c r="C30" i="26"/>
  <c r="G29" i="26"/>
  <c r="G28" i="26"/>
  <c r="F27" i="26"/>
  <c r="G27" i="26" s="1"/>
  <c r="F26" i="26"/>
  <c r="G26" i="26" s="1"/>
  <c r="F25" i="26"/>
  <c r="G25" i="26" s="1"/>
  <c r="F24" i="26"/>
  <c r="G24" i="26" s="1"/>
  <c r="G23" i="26"/>
  <c r="G22" i="26"/>
  <c r="G21" i="26"/>
  <c r="G20" i="26"/>
  <c r="F19" i="26"/>
  <c r="G19" i="26" s="1"/>
  <c r="F18" i="26"/>
  <c r="G18" i="26" s="1"/>
  <c r="F17" i="26"/>
  <c r="G17" i="26" s="1"/>
  <c r="F16" i="26"/>
  <c r="G16" i="26" s="1"/>
  <c r="F15" i="26"/>
  <c r="G15" i="26" s="1"/>
  <c r="F14" i="26"/>
  <c r="G14" i="26" s="1"/>
  <c r="F13" i="26"/>
  <c r="G13" i="26" s="1"/>
  <c r="F12" i="26"/>
  <c r="D10" i="26"/>
  <c r="C10" i="26"/>
  <c r="G9" i="26"/>
  <c r="G8" i="26"/>
  <c r="F7" i="26"/>
  <c r="G7" i="26" s="1"/>
  <c r="F6" i="26"/>
  <c r="G6" i="26" s="1"/>
  <c r="F5" i="26"/>
  <c r="G5" i="26" s="1"/>
  <c r="F4" i="26"/>
  <c r="G4" i="26" s="1"/>
  <c r="F3" i="26"/>
  <c r="G3" i="26" s="1"/>
  <c r="G1" i="26"/>
  <c r="G84" i="26" l="1"/>
  <c r="G96" i="26"/>
  <c r="G142" i="26"/>
  <c r="G55" i="26"/>
  <c r="G121" i="26"/>
  <c r="G44" i="26"/>
  <c r="G101" i="26"/>
  <c r="F172" i="26"/>
  <c r="G33" i="26"/>
  <c r="G34" i="26" s="1"/>
  <c r="G135" i="26"/>
  <c r="G172" i="26"/>
  <c r="F30" i="26"/>
  <c r="F76" i="26"/>
  <c r="G110" i="26"/>
  <c r="G117" i="26"/>
  <c r="G152" i="26"/>
  <c r="G188" i="26"/>
  <c r="G10" i="26"/>
  <c r="F10" i="26"/>
  <c r="F84" i="26"/>
  <c r="F135" i="26"/>
  <c r="F117" i="26"/>
  <c r="G36" i="26"/>
  <c r="G38" i="26" s="1"/>
  <c r="G63" i="26"/>
  <c r="G76" i="26" s="1"/>
  <c r="F142" i="26"/>
  <c r="F188" i="26"/>
  <c r="G12" i="26"/>
  <c r="G30" i="26" s="1"/>
  <c r="G86" i="26"/>
  <c r="G88" i="26" s="1"/>
  <c r="D188" i="25" l="1"/>
  <c r="F187" i="25"/>
  <c r="G187" i="25" s="1"/>
  <c r="F185" i="25"/>
  <c r="G185" i="25" s="1"/>
  <c r="G184" i="25"/>
  <c r="G183" i="25"/>
  <c r="G182" i="25"/>
  <c r="G181" i="25"/>
  <c r="F180" i="25"/>
  <c r="G180" i="25" s="1"/>
  <c r="G179" i="25"/>
  <c r="F177" i="25"/>
  <c r="G177" i="25" s="1"/>
  <c r="F174" i="25"/>
  <c r="G174" i="25" s="1"/>
  <c r="D172" i="25"/>
  <c r="C172" i="25"/>
  <c r="F171" i="25"/>
  <c r="G171" i="25" s="1"/>
  <c r="F170" i="25"/>
  <c r="G170" i="25" s="1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F155" i="25"/>
  <c r="G155" i="25" s="1"/>
  <c r="F154" i="25"/>
  <c r="G154" i="25" s="1"/>
  <c r="D152" i="25"/>
  <c r="C152" i="25"/>
  <c r="G151" i="25"/>
  <c r="G150" i="25"/>
  <c r="G149" i="25"/>
  <c r="G148" i="25"/>
  <c r="G147" i="25"/>
  <c r="G146" i="25"/>
  <c r="G145" i="25"/>
  <c r="G144" i="25"/>
  <c r="D142" i="25"/>
  <c r="C142" i="25"/>
  <c r="G141" i="25"/>
  <c r="G140" i="25"/>
  <c r="G139" i="25"/>
  <c r="G138" i="25"/>
  <c r="F137" i="25"/>
  <c r="G137" i="25" s="1"/>
  <c r="D135" i="25"/>
  <c r="C135" i="25"/>
  <c r="G134" i="25"/>
  <c r="G133" i="25"/>
  <c r="G132" i="25"/>
  <c r="G131" i="25"/>
  <c r="G130" i="25"/>
  <c r="G129" i="25"/>
  <c r="G128" i="25"/>
  <c r="G127" i="25"/>
  <c r="G126" i="25"/>
  <c r="G125" i="25"/>
  <c r="F124" i="25"/>
  <c r="G124" i="25" s="1"/>
  <c r="F123" i="25"/>
  <c r="G123" i="25" s="1"/>
  <c r="D121" i="25"/>
  <c r="C121" i="25"/>
  <c r="G120" i="25"/>
  <c r="G119" i="25"/>
  <c r="D117" i="25"/>
  <c r="C117" i="25"/>
  <c r="G116" i="25"/>
  <c r="G115" i="25"/>
  <c r="G114" i="25"/>
  <c r="G113" i="25"/>
  <c r="F112" i="25"/>
  <c r="G112" i="25" s="1"/>
  <c r="D110" i="25"/>
  <c r="C110" i="25"/>
  <c r="G109" i="25"/>
  <c r="G108" i="25"/>
  <c r="G107" i="25"/>
  <c r="G106" i="25"/>
  <c r="G105" i="25"/>
  <c r="G104" i="25"/>
  <c r="G103" i="25"/>
  <c r="D101" i="25"/>
  <c r="C101" i="25"/>
  <c r="G100" i="25"/>
  <c r="G99" i="25"/>
  <c r="F98" i="25"/>
  <c r="G98" i="25" s="1"/>
  <c r="D96" i="25"/>
  <c r="C96" i="25"/>
  <c r="G95" i="25"/>
  <c r="G94" i="25"/>
  <c r="G93" i="25"/>
  <c r="G92" i="25"/>
  <c r="F91" i="25"/>
  <c r="G91" i="25" s="1"/>
  <c r="F90" i="25"/>
  <c r="G90" i="25" s="1"/>
  <c r="E88" i="25"/>
  <c r="D88" i="25"/>
  <c r="C88" i="25"/>
  <c r="F86" i="25"/>
  <c r="F88" i="25" s="1"/>
  <c r="D84" i="25"/>
  <c r="C84" i="25"/>
  <c r="G83" i="25"/>
  <c r="G82" i="25"/>
  <c r="F81" i="25"/>
  <c r="G81" i="25" s="1"/>
  <c r="F80" i="25"/>
  <c r="G80" i="25" s="1"/>
  <c r="F79" i="25"/>
  <c r="G79" i="25" s="1"/>
  <c r="F78" i="25"/>
  <c r="G78" i="25" s="1"/>
  <c r="D76" i="25"/>
  <c r="C76" i="25"/>
  <c r="G75" i="25"/>
  <c r="G74" i="25"/>
  <c r="G73" i="25"/>
  <c r="G72" i="25"/>
  <c r="G71" i="25"/>
  <c r="G70" i="25"/>
  <c r="F69" i="25"/>
  <c r="G69" i="25" s="1"/>
  <c r="G68" i="25"/>
  <c r="F67" i="25"/>
  <c r="G67" i="25" s="1"/>
  <c r="F66" i="25"/>
  <c r="G66" i="25" s="1"/>
  <c r="F65" i="25"/>
  <c r="G65" i="25" s="1"/>
  <c r="F64" i="25"/>
  <c r="G64" i="25" s="1"/>
  <c r="F63" i="25"/>
  <c r="F61" i="25"/>
  <c r="G61" i="25" s="1"/>
  <c r="F59" i="25"/>
  <c r="G59" i="25" s="1"/>
  <c r="F57" i="25"/>
  <c r="G57" i="25" s="1"/>
  <c r="D55" i="25"/>
  <c r="C55" i="25"/>
  <c r="G54" i="25"/>
  <c r="G53" i="25"/>
  <c r="G52" i="25"/>
  <c r="G51" i="25"/>
  <c r="G50" i="25"/>
  <c r="G49" i="25"/>
  <c r="G48" i="25"/>
  <c r="G47" i="25"/>
  <c r="G46" i="25"/>
  <c r="D44" i="25"/>
  <c r="C44" i="25"/>
  <c r="G43" i="25"/>
  <c r="G42" i="25"/>
  <c r="G41" i="25"/>
  <c r="G40" i="25"/>
  <c r="D38" i="25"/>
  <c r="C38" i="25"/>
  <c r="G37" i="25"/>
  <c r="F36" i="25"/>
  <c r="F38" i="25" s="1"/>
  <c r="D34" i="25"/>
  <c r="C34" i="25"/>
  <c r="F33" i="25"/>
  <c r="F34" i="25" s="1"/>
  <c r="F31" i="25"/>
  <c r="G31" i="25" s="1"/>
  <c r="E30" i="25"/>
  <c r="D30" i="25"/>
  <c r="C30" i="25"/>
  <c r="G29" i="25"/>
  <c r="G28" i="25"/>
  <c r="F27" i="25"/>
  <c r="G27" i="25" s="1"/>
  <c r="F26" i="25"/>
  <c r="G26" i="25" s="1"/>
  <c r="F25" i="25"/>
  <c r="G25" i="25" s="1"/>
  <c r="F24" i="25"/>
  <c r="G24" i="25" s="1"/>
  <c r="G23" i="25"/>
  <c r="G22" i="25"/>
  <c r="G21" i="25"/>
  <c r="G20" i="25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D10" i="25"/>
  <c r="C10" i="25"/>
  <c r="G9" i="25"/>
  <c r="G8" i="25"/>
  <c r="F7" i="25"/>
  <c r="G7" i="25" s="1"/>
  <c r="F6" i="25"/>
  <c r="G6" i="25" s="1"/>
  <c r="F5" i="25"/>
  <c r="G5" i="25" s="1"/>
  <c r="F4" i="25"/>
  <c r="G4" i="25" s="1"/>
  <c r="F3" i="25"/>
  <c r="G3" i="25" s="1"/>
  <c r="G1" i="25"/>
  <c r="G55" i="25" l="1"/>
  <c r="G142" i="25"/>
  <c r="G84" i="25"/>
  <c r="G44" i="25"/>
  <c r="G101" i="25"/>
  <c r="F172" i="25"/>
  <c r="G33" i="25"/>
  <c r="G34" i="25" s="1"/>
  <c r="G121" i="25"/>
  <c r="G135" i="25"/>
  <c r="G172" i="25"/>
  <c r="G96" i="25"/>
  <c r="F30" i="25"/>
  <c r="F76" i="25"/>
  <c r="G110" i="25"/>
  <c r="G117" i="25"/>
  <c r="G152" i="25"/>
  <c r="G188" i="25"/>
  <c r="G10" i="25"/>
  <c r="F10" i="25"/>
  <c r="F84" i="25"/>
  <c r="F135" i="25"/>
  <c r="F117" i="25"/>
  <c r="G36" i="25"/>
  <c r="G38" i="25" s="1"/>
  <c r="G63" i="25"/>
  <c r="F142" i="25"/>
  <c r="F188" i="25"/>
  <c r="G12" i="25"/>
  <c r="G30" i="25" s="1"/>
  <c r="G86" i="25"/>
  <c r="G88" i="25" s="1"/>
  <c r="D188" i="24"/>
  <c r="F187" i="24"/>
  <c r="G187" i="24" s="1"/>
  <c r="F185" i="24"/>
  <c r="G185" i="24" s="1"/>
  <c r="G184" i="24"/>
  <c r="G183" i="24"/>
  <c r="G182" i="24"/>
  <c r="G181" i="24"/>
  <c r="F180" i="24"/>
  <c r="G180" i="24" s="1"/>
  <c r="G179" i="24"/>
  <c r="F177" i="24"/>
  <c r="G177" i="24" s="1"/>
  <c r="F174" i="24"/>
  <c r="G174" i="24" s="1"/>
  <c r="D172" i="24"/>
  <c r="C172" i="24"/>
  <c r="F171" i="24"/>
  <c r="G171" i="24" s="1"/>
  <c r="F170" i="24"/>
  <c r="G170" i="24" s="1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F155" i="24"/>
  <c r="G155" i="24" s="1"/>
  <c r="F154" i="24"/>
  <c r="D152" i="24"/>
  <c r="C152" i="24"/>
  <c r="G151" i="24"/>
  <c r="G150" i="24"/>
  <c r="G149" i="24"/>
  <c r="G148" i="24"/>
  <c r="G147" i="24"/>
  <c r="G146" i="24"/>
  <c r="G145" i="24"/>
  <c r="G144" i="24"/>
  <c r="D142" i="24"/>
  <c r="C142" i="24"/>
  <c r="G141" i="24"/>
  <c r="G140" i="24"/>
  <c r="G139" i="24"/>
  <c r="G138" i="24"/>
  <c r="F137" i="24"/>
  <c r="G137" i="24" s="1"/>
  <c r="D135" i="24"/>
  <c r="C135" i="24"/>
  <c r="G134" i="24"/>
  <c r="G133" i="24"/>
  <c r="G132" i="24"/>
  <c r="G131" i="24"/>
  <c r="G130" i="24"/>
  <c r="G129" i="24"/>
  <c r="G128" i="24"/>
  <c r="G127" i="24"/>
  <c r="G126" i="24"/>
  <c r="G125" i="24"/>
  <c r="F124" i="24"/>
  <c r="G124" i="24" s="1"/>
  <c r="F123" i="24"/>
  <c r="G123" i="24" s="1"/>
  <c r="D121" i="24"/>
  <c r="C121" i="24"/>
  <c r="G120" i="24"/>
  <c r="G119" i="24"/>
  <c r="D117" i="24"/>
  <c r="C117" i="24"/>
  <c r="G116" i="24"/>
  <c r="G115" i="24"/>
  <c r="G114" i="24"/>
  <c r="G113" i="24"/>
  <c r="F112" i="24"/>
  <c r="G112" i="24" s="1"/>
  <c r="D110" i="24"/>
  <c r="C110" i="24"/>
  <c r="G109" i="24"/>
  <c r="G108" i="24"/>
  <c r="G107" i="24"/>
  <c r="G106" i="24"/>
  <c r="G105" i="24"/>
  <c r="G104" i="24"/>
  <c r="G103" i="24"/>
  <c r="D101" i="24"/>
  <c r="C101" i="24"/>
  <c r="G100" i="24"/>
  <c r="G99" i="24"/>
  <c r="F98" i="24"/>
  <c r="G98" i="24" s="1"/>
  <c r="D96" i="24"/>
  <c r="C96" i="24"/>
  <c r="G95" i="24"/>
  <c r="G94" i="24"/>
  <c r="G93" i="24"/>
  <c r="G92" i="24"/>
  <c r="F91" i="24"/>
  <c r="G91" i="24" s="1"/>
  <c r="F90" i="24"/>
  <c r="G90" i="24" s="1"/>
  <c r="E88" i="24"/>
  <c r="D88" i="24"/>
  <c r="C88" i="24"/>
  <c r="F86" i="24"/>
  <c r="F88" i="24" s="1"/>
  <c r="D84" i="24"/>
  <c r="C84" i="24"/>
  <c r="G83" i="24"/>
  <c r="G82" i="24"/>
  <c r="F81" i="24"/>
  <c r="G81" i="24" s="1"/>
  <c r="F80" i="24"/>
  <c r="G80" i="24" s="1"/>
  <c r="F79" i="24"/>
  <c r="G79" i="24" s="1"/>
  <c r="F78" i="24"/>
  <c r="G78" i="24" s="1"/>
  <c r="D76" i="24"/>
  <c r="C76" i="24"/>
  <c r="G75" i="24"/>
  <c r="G74" i="24"/>
  <c r="G73" i="24"/>
  <c r="G72" i="24"/>
  <c r="G71" i="24"/>
  <c r="G70" i="24"/>
  <c r="F69" i="24"/>
  <c r="G69" i="24" s="1"/>
  <c r="G68" i="24"/>
  <c r="F67" i="24"/>
  <c r="G67" i="24" s="1"/>
  <c r="F66" i="24"/>
  <c r="G66" i="24" s="1"/>
  <c r="F65" i="24"/>
  <c r="G65" i="24" s="1"/>
  <c r="F64" i="24"/>
  <c r="G64" i="24" s="1"/>
  <c r="F63" i="24"/>
  <c r="F61" i="24"/>
  <c r="G61" i="24" s="1"/>
  <c r="F59" i="24"/>
  <c r="G59" i="24" s="1"/>
  <c r="F57" i="24"/>
  <c r="G57" i="24" s="1"/>
  <c r="D55" i="24"/>
  <c r="C55" i="24"/>
  <c r="G54" i="24"/>
  <c r="G53" i="24"/>
  <c r="G52" i="24"/>
  <c r="G51" i="24"/>
  <c r="G50" i="24"/>
  <c r="G49" i="24"/>
  <c r="G48" i="24"/>
  <c r="G47" i="24"/>
  <c r="G46" i="24"/>
  <c r="D44" i="24"/>
  <c r="C44" i="24"/>
  <c r="G43" i="24"/>
  <c r="G42" i="24"/>
  <c r="G41" i="24"/>
  <c r="G40" i="24"/>
  <c r="D38" i="24"/>
  <c r="C38" i="24"/>
  <c r="G37" i="24"/>
  <c r="F36" i="24"/>
  <c r="F38" i="24" s="1"/>
  <c r="D34" i="24"/>
  <c r="C34" i="24"/>
  <c r="F33" i="24"/>
  <c r="F34" i="24" s="1"/>
  <c r="F31" i="24"/>
  <c r="G31" i="24" s="1"/>
  <c r="E30" i="24"/>
  <c r="D30" i="24"/>
  <c r="C30" i="24"/>
  <c r="G29" i="24"/>
  <c r="G28" i="24"/>
  <c r="F27" i="24"/>
  <c r="G27" i="24" s="1"/>
  <c r="F26" i="24"/>
  <c r="G26" i="24" s="1"/>
  <c r="F25" i="24"/>
  <c r="G25" i="24" s="1"/>
  <c r="F24" i="24"/>
  <c r="G24" i="24" s="1"/>
  <c r="G23" i="24"/>
  <c r="G22" i="24"/>
  <c r="G21" i="24"/>
  <c r="G20" i="24"/>
  <c r="F19" i="24"/>
  <c r="G19" i="24" s="1"/>
  <c r="F18" i="24"/>
  <c r="G18" i="24" s="1"/>
  <c r="F17" i="24"/>
  <c r="G17" i="24" s="1"/>
  <c r="F16" i="24"/>
  <c r="G16" i="24" s="1"/>
  <c r="F15" i="24"/>
  <c r="G15" i="24" s="1"/>
  <c r="F14" i="24"/>
  <c r="G14" i="24" s="1"/>
  <c r="F13" i="24"/>
  <c r="G13" i="24" s="1"/>
  <c r="F12" i="24"/>
  <c r="D10" i="24"/>
  <c r="C10" i="24"/>
  <c r="G9" i="24"/>
  <c r="G8" i="24"/>
  <c r="F7" i="24"/>
  <c r="G7" i="24" s="1"/>
  <c r="F6" i="24"/>
  <c r="G6" i="24" s="1"/>
  <c r="F5" i="24"/>
  <c r="G5" i="24" s="1"/>
  <c r="F4" i="24"/>
  <c r="G4" i="24" s="1"/>
  <c r="F3" i="24"/>
  <c r="G3" i="24" s="1"/>
  <c r="G1" i="24"/>
  <c r="G121" i="24" l="1"/>
  <c r="G76" i="25"/>
  <c r="F30" i="24"/>
  <c r="G142" i="24"/>
  <c r="F76" i="24"/>
  <c r="G84" i="24"/>
  <c r="G101" i="24"/>
  <c r="F172" i="24"/>
  <c r="G135" i="24"/>
  <c r="G154" i="24"/>
  <c r="G172" i="24" s="1"/>
  <c r="G96" i="24"/>
  <c r="G55" i="24"/>
  <c r="G44" i="24"/>
  <c r="G33" i="24"/>
  <c r="G34" i="24" s="1"/>
  <c r="G110" i="24"/>
  <c r="G117" i="24"/>
  <c r="G152" i="24"/>
  <c r="G188" i="24"/>
  <c r="G10" i="24"/>
  <c r="F10" i="24"/>
  <c r="F84" i="24"/>
  <c r="F135" i="24"/>
  <c r="F117" i="24"/>
  <c r="G36" i="24"/>
  <c r="G38" i="24" s="1"/>
  <c r="G63" i="24"/>
  <c r="G76" i="24" s="1"/>
  <c r="F142" i="24"/>
  <c r="F188" i="24"/>
  <c r="G12" i="24"/>
  <c r="G30" i="24" s="1"/>
  <c r="G86" i="24"/>
  <c r="G88" i="24" s="1"/>
  <c r="D188" i="23"/>
  <c r="C188" i="23"/>
  <c r="F187" i="23"/>
  <c r="G187" i="23" s="1"/>
  <c r="F185" i="23"/>
  <c r="G185" i="23" s="1"/>
  <c r="G184" i="23"/>
  <c r="G183" i="23"/>
  <c r="G182" i="23"/>
  <c r="G181" i="23"/>
  <c r="F180" i="23"/>
  <c r="G180" i="23" s="1"/>
  <c r="G179" i="23"/>
  <c r="F177" i="23"/>
  <c r="G177" i="23" s="1"/>
  <c r="F174" i="23"/>
  <c r="G174" i="23" s="1"/>
  <c r="D172" i="23"/>
  <c r="C172" i="23"/>
  <c r="F171" i="23"/>
  <c r="G171" i="23" s="1"/>
  <c r="F170" i="23"/>
  <c r="G170" i="23" s="1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F155" i="23"/>
  <c r="G155" i="23" s="1"/>
  <c r="F154" i="23"/>
  <c r="G154" i="23" s="1"/>
  <c r="D152" i="23"/>
  <c r="C152" i="23"/>
  <c r="G151" i="23"/>
  <c r="G150" i="23"/>
  <c r="G149" i="23"/>
  <c r="G148" i="23"/>
  <c r="G147" i="23"/>
  <c r="G146" i="23"/>
  <c r="G145" i="23"/>
  <c r="G144" i="23"/>
  <c r="D142" i="23"/>
  <c r="C142" i="23"/>
  <c r="G141" i="23"/>
  <c r="G140" i="23"/>
  <c r="G139" i="23"/>
  <c r="G138" i="23"/>
  <c r="F137" i="23"/>
  <c r="G137" i="23" s="1"/>
  <c r="D135" i="23"/>
  <c r="C135" i="23"/>
  <c r="G134" i="23"/>
  <c r="G133" i="23"/>
  <c r="G132" i="23"/>
  <c r="G131" i="23"/>
  <c r="G130" i="23"/>
  <c r="G129" i="23"/>
  <c r="G128" i="23"/>
  <c r="G127" i="23"/>
  <c r="G126" i="23"/>
  <c r="G125" i="23"/>
  <c r="F124" i="23"/>
  <c r="G124" i="23" s="1"/>
  <c r="F123" i="23"/>
  <c r="G123" i="23" s="1"/>
  <c r="D121" i="23"/>
  <c r="C121" i="23"/>
  <c r="G120" i="23"/>
  <c r="G119" i="23"/>
  <c r="D117" i="23"/>
  <c r="C117" i="23"/>
  <c r="G116" i="23"/>
  <c r="G115" i="23"/>
  <c r="G114" i="23"/>
  <c r="G113" i="23"/>
  <c r="F112" i="23"/>
  <c r="G112" i="23" s="1"/>
  <c r="D110" i="23"/>
  <c r="C110" i="23"/>
  <c r="G109" i="23"/>
  <c r="G108" i="23"/>
  <c r="G107" i="23"/>
  <c r="G106" i="23"/>
  <c r="G105" i="23"/>
  <c r="G104" i="23"/>
  <c r="G103" i="23"/>
  <c r="D101" i="23"/>
  <c r="C101" i="23"/>
  <c r="G100" i="23"/>
  <c r="G99" i="23"/>
  <c r="F98" i="23"/>
  <c r="G98" i="23" s="1"/>
  <c r="D96" i="23"/>
  <c r="C96" i="23"/>
  <c r="G95" i="23"/>
  <c r="G94" i="23"/>
  <c r="G93" i="23"/>
  <c r="G92" i="23"/>
  <c r="F91" i="23"/>
  <c r="G91" i="23" s="1"/>
  <c r="F90" i="23"/>
  <c r="G90" i="23" s="1"/>
  <c r="E88" i="23"/>
  <c r="D88" i="23"/>
  <c r="C88" i="23"/>
  <c r="F86" i="23"/>
  <c r="F88" i="23" s="1"/>
  <c r="D84" i="23"/>
  <c r="C84" i="23"/>
  <c r="G83" i="23"/>
  <c r="G82" i="23"/>
  <c r="F81" i="23"/>
  <c r="G81" i="23" s="1"/>
  <c r="F80" i="23"/>
  <c r="G80" i="23" s="1"/>
  <c r="F79" i="23"/>
  <c r="G79" i="23" s="1"/>
  <c r="F78" i="23"/>
  <c r="G78" i="23" s="1"/>
  <c r="D76" i="23"/>
  <c r="C76" i="23"/>
  <c r="G75" i="23"/>
  <c r="G74" i="23"/>
  <c r="G73" i="23"/>
  <c r="G72" i="23"/>
  <c r="G71" i="23"/>
  <c r="G70" i="23"/>
  <c r="F69" i="23"/>
  <c r="G69" i="23" s="1"/>
  <c r="G68" i="23"/>
  <c r="F67" i="23"/>
  <c r="G67" i="23" s="1"/>
  <c r="F66" i="23"/>
  <c r="G66" i="23" s="1"/>
  <c r="F65" i="23"/>
  <c r="G65" i="23" s="1"/>
  <c r="F64" i="23"/>
  <c r="G64" i="23" s="1"/>
  <c r="F63" i="23"/>
  <c r="F61" i="23"/>
  <c r="G61" i="23" s="1"/>
  <c r="F59" i="23"/>
  <c r="G59" i="23" s="1"/>
  <c r="F57" i="23"/>
  <c r="G57" i="23" s="1"/>
  <c r="D55" i="23"/>
  <c r="C55" i="23"/>
  <c r="G54" i="23"/>
  <c r="G53" i="23"/>
  <c r="G52" i="23"/>
  <c r="G51" i="23"/>
  <c r="G50" i="23"/>
  <c r="G49" i="23"/>
  <c r="G48" i="23"/>
  <c r="G47" i="23"/>
  <c r="G46" i="23"/>
  <c r="D44" i="23"/>
  <c r="C44" i="23"/>
  <c r="G43" i="23"/>
  <c r="G42" i="23"/>
  <c r="G41" i="23"/>
  <c r="G40" i="23"/>
  <c r="D38" i="23"/>
  <c r="C38" i="23"/>
  <c r="G37" i="23"/>
  <c r="F36" i="23"/>
  <c r="F38" i="23" s="1"/>
  <c r="D34" i="23"/>
  <c r="C34" i="23"/>
  <c r="F33" i="23"/>
  <c r="F34" i="23" s="1"/>
  <c r="F31" i="23"/>
  <c r="G31" i="23" s="1"/>
  <c r="E30" i="23"/>
  <c r="D30" i="23"/>
  <c r="C30" i="23"/>
  <c r="G29" i="23"/>
  <c r="G28" i="23"/>
  <c r="F27" i="23"/>
  <c r="G27" i="23" s="1"/>
  <c r="F26" i="23"/>
  <c r="G26" i="23" s="1"/>
  <c r="F25" i="23"/>
  <c r="G25" i="23" s="1"/>
  <c r="F24" i="23"/>
  <c r="G24" i="23" s="1"/>
  <c r="G23" i="23"/>
  <c r="G22" i="23"/>
  <c r="G21" i="23"/>
  <c r="G20" i="23"/>
  <c r="F19" i="23"/>
  <c r="G19" i="23" s="1"/>
  <c r="F18" i="23"/>
  <c r="G18" i="23" s="1"/>
  <c r="F17" i="23"/>
  <c r="G17" i="23" s="1"/>
  <c r="F16" i="23"/>
  <c r="G16" i="23" s="1"/>
  <c r="F15" i="23"/>
  <c r="G15" i="23" s="1"/>
  <c r="F14" i="23"/>
  <c r="G14" i="23" s="1"/>
  <c r="F13" i="23"/>
  <c r="G13" i="23" s="1"/>
  <c r="F12" i="23"/>
  <c r="D10" i="23"/>
  <c r="C10" i="23"/>
  <c r="G9" i="23"/>
  <c r="G8" i="23"/>
  <c r="F7" i="23"/>
  <c r="G7" i="23" s="1"/>
  <c r="F6" i="23"/>
  <c r="G6" i="23" s="1"/>
  <c r="F5" i="23"/>
  <c r="G5" i="23" s="1"/>
  <c r="F4" i="23"/>
  <c r="G4" i="23" s="1"/>
  <c r="F3" i="23"/>
  <c r="G3" i="23" s="1"/>
  <c r="G1" i="23"/>
  <c r="G55" i="23" l="1"/>
  <c r="G84" i="23"/>
  <c r="G96" i="23"/>
  <c r="G142" i="23"/>
  <c r="G121" i="23"/>
  <c r="G44" i="23"/>
  <c r="G101" i="23"/>
  <c r="F172" i="23"/>
  <c r="G33" i="23"/>
  <c r="G34" i="23" s="1"/>
  <c r="G135" i="23"/>
  <c r="G172" i="23"/>
  <c r="F30" i="23"/>
  <c r="F76" i="23"/>
  <c r="G110" i="23"/>
  <c r="G117" i="23"/>
  <c r="G152" i="23"/>
  <c r="G188" i="23"/>
  <c r="G10" i="23"/>
  <c r="F10" i="23"/>
  <c r="F84" i="23"/>
  <c r="F135" i="23"/>
  <c r="F117" i="23"/>
  <c r="G36" i="23"/>
  <c r="G38" i="23" s="1"/>
  <c r="G63" i="23"/>
  <c r="G76" i="23" s="1"/>
  <c r="F142" i="23"/>
  <c r="F188" i="23"/>
  <c r="G12" i="23"/>
  <c r="G30" i="23" s="1"/>
  <c r="G86" i="23"/>
  <c r="G88" i="23" s="1"/>
  <c r="D188" i="22"/>
  <c r="C188" i="22"/>
  <c r="F187" i="22"/>
  <c r="G187" i="22" s="1"/>
  <c r="F185" i="22"/>
  <c r="G185" i="22" s="1"/>
  <c r="G184" i="22"/>
  <c r="G183" i="22"/>
  <c r="G182" i="22"/>
  <c r="G181" i="22"/>
  <c r="F180" i="22"/>
  <c r="G180" i="22" s="1"/>
  <c r="G179" i="22"/>
  <c r="F177" i="22"/>
  <c r="F174" i="22"/>
  <c r="G174" i="22" s="1"/>
  <c r="D172" i="22"/>
  <c r="C172" i="22"/>
  <c r="F171" i="22"/>
  <c r="G171" i="22" s="1"/>
  <c r="F170" i="22"/>
  <c r="G170" i="22" s="1"/>
  <c r="G169" i="22"/>
  <c r="G168" i="22"/>
  <c r="G167" i="22"/>
  <c r="G166" i="22"/>
  <c r="G165" i="22"/>
  <c r="G164" i="22"/>
  <c r="G163" i="22"/>
  <c r="G162" i="22"/>
  <c r="G161" i="22"/>
  <c r="G160" i="22"/>
  <c r="G159" i="22"/>
  <c r="G158" i="22"/>
  <c r="G157" i="22"/>
  <c r="G156" i="22"/>
  <c r="F155" i="22"/>
  <c r="G155" i="22" s="1"/>
  <c r="F154" i="22"/>
  <c r="D152" i="22"/>
  <c r="C152" i="22"/>
  <c r="G151" i="22"/>
  <c r="G150" i="22"/>
  <c r="G149" i="22"/>
  <c r="G148" i="22"/>
  <c r="G147" i="22"/>
  <c r="G146" i="22"/>
  <c r="G145" i="22"/>
  <c r="G144" i="22"/>
  <c r="D142" i="22"/>
  <c r="C142" i="22"/>
  <c r="G141" i="22"/>
  <c r="G140" i="22"/>
  <c r="G139" i="22"/>
  <c r="G138" i="22"/>
  <c r="F137" i="22"/>
  <c r="F142" i="22" s="1"/>
  <c r="D135" i="22"/>
  <c r="C135" i="22"/>
  <c r="G134" i="22"/>
  <c r="G133" i="22"/>
  <c r="G132" i="22"/>
  <c r="G131" i="22"/>
  <c r="G130" i="22"/>
  <c r="G129" i="22"/>
  <c r="G128" i="22"/>
  <c r="G127" i="22"/>
  <c r="G126" i="22"/>
  <c r="G125" i="22"/>
  <c r="F124" i="22"/>
  <c r="G124" i="22" s="1"/>
  <c r="F123" i="22"/>
  <c r="D121" i="22"/>
  <c r="C121" i="22"/>
  <c r="G120" i="22"/>
  <c r="G119" i="22"/>
  <c r="D117" i="22"/>
  <c r="C117" i="22"/>
  <c r="G116" i="22"/>
  <c r="G115" i="22"/>
  <c r="G114" i="22"/>
  <c r="G113" i="22"/>
  <c r="F112" i="22"/>
  <c r="G112" i="22" s="1"/>
  <c r="D110" i="22"/>
  <c r="C110" i="22"/>
  <c r="G109" i="22"/>
  <c r="G108" i="22"/>
  <c r="G107" i="22"/>
  <c r="G106" i="22"/>
  <c r="G105" i="22"/>
  <c r="G104" i="22"/>
  <c r="G103" i="22"/>
  <c r="D101" i="22"/>
  <c r="C101" i="22"/>
  <c r="G100" i="22"/>
  <c r="G99" i="22"/>
  <c r="F98" i="22"/>
  <c r="G98" i="22" s="1"/>
  <c r="D96" i="22"/>
  <c r="C96" i="22"/>
  <c r="G95" i="22"/>
  <c r="G94" i="22"/>
  <c r="G93" i="22"/>
  <c r="G92" i="22"/>
  <c r="F91" i="22"/>
  <c r="G91" i="22" s="1"/>
  <c r="F90" i="22"/>
  <c r="G90" i="22" s="1"/>
  <c r="E88" i="22"/>
  <c r="D88" i="22"/>
  <c r="C88" i="22"/>
  <c r="F86" i="22"/>
  <c r="F88" i="22" s="1"/>
  <c r="D84" i="22"/>
  <c r="C84" i="22"/>
  <c r="G83" i="22"/>
  <c r="G82" i="22"/>
  <c r="F81" i="22"/>
  <c r="G81" i="22" s="1"/>
  <c r="F80" i="22"/>
  <c r="G80" i="22" s="1"/>
  <c r="F79" i="22"/>
  <c r="G79" i="22" s="1"/>
  <c r="F78" i="22"/>
  <c r="D76" i="22"/>
  <c r="C76" i="22"/>
  <c r="G75" i="22"/>
  <c r="G74" i="22"/>
  <c r="G73" i="22"/>
  <c r="G72" i="22"/>
  <c r="G71" i="22"/>
  <c r="G70" i="22"/>
  <c r="F69" i="22"/>
  <c r="G69" i="22" s="1"/>
  <c r="G68" i="22"/>
  <c r="F67" i="22"/>
  <c r="G67" i="22" s="1"/>
  <c r="F66" i="22"/>
  <c r="G66" i="22" s="1"/>
  <c r="F65" i="22"/>
  <c r="G65" i="22" s="1"/>
  <c r="F64" i="22"/>
  <c r="G64" i="22" s="1"/>
  <c r="F63" i="22"/>
  <c r="F61" i="22"/>
  <c r="G61" i="22" s="1"/>
  <c r="F59" i="22"/>
  <c r="G59" i="22" s="1"/>
  <c r="F57" i="22"/>
  <c r="G57" i="22" s="1"/>
  <c r="D55" i="22"/>
  <c r="C55" i="22"/>
  <c r="G54" i="22"/>
  <c r="G53" i="22"/>
  <c r="G52" i="22"/>
  <c r="G51" i="22"/>
  <c r="G50" i="22"/>
  <c r="G49" i="22"/>
  <c r="G48" i="22"/>
  <c r="G47" i="22"/>
  <c r="G46" i="22"/>
  <c r="D44" i="22"/>
  <c r="C44" i="22"/>
  <c r="G43" i="22"/>
  <c r="G42" i="22"/>
  <c r="G41" i="22"/>
  <c r="G40" i="22"/>
  <c r="D38" i="22"/>
  <c r="C38" i="22"/>
  <c r="G37" i="22"/>
  <c r="F36" i="22"/>
  <c r="F38" i="22" s="1"/>
  <c r="D34" i="22"/>
  <c r="C34" i="22"/>
  <c r="F33" i="22"/>
  <c r="F34" i="22" s="1"/>
  <c r="F31" i="22"/>
  <c r="G31" i="22" s="1"/>
  <c r="E30" i="22"/>
  <c r="D30" i="22"/>
  <c r="C30" i="22"/>
  <c r="G29" i="22"/>
  <c r="G28" i="22"/>
  <c r="F27" i="22"/>
  <c r="G27" i="22" s="1"/>
  <c r="F26" i="22"/>
  <c r="G26" i="22" s="1"/>
  <c r="F25" i="22"/>
  <c r="G25" i="22" s="1"/>
  <c r="F24" i="22"/>
  <c r="G24" i="22" s="1"/>
  <c r="G23" i="22"/>
  <c r="G22" i="22"/>
  <c r="G21" i="22"/>
  <c r="G20" i="22"/>
  <c r="F19" i="22"/>
  <c r="G19" i="22" s="1"/>
  <c r="F18" i="22"/>
  <c r="G18" i="22" s="1"/>
  <c r="F17" i="22"/>
  <c r="G17" i="22" s="1"/>
  <c r="F16" i="22"/>
  <c r="G16" i="22" s="1"/>
  <c r="F15" i="22"/>
  <c r="G15" i="22" s="1"/>
  <c r="F14" i="22"/>
  <c r="G14" i="22" s="1"/>
  <c r="F13" i="22"/>
  <c r="G13" i="22" s="1"/>
  <c r="F12" i="22"/>
  <c r="D10" i="22"/>
  <c r="C10" i="22"/>
  <c r="G9" i="22"/>
  <c r="G8" i="22"/>
  <c r="F7" i="22"/>
  <c r="G7" i="22" s="1"/>
  <c r="F6" i="22"/>
  <c r="G6" i="22" s="1"/>
  <c r="F5" i="22"/>
  <c r="G5" i="22" s="1"/>
  <c r="F4" i="22"/>
  <c r="G4" i="22" s="1"/>
  <c r="F3" i="22"/>
  <c r="G3" i="22" s="1"/>
  <c r="G1" i="22"/>
  <c r="G110" i="22" l="1"/>
  <c r="G33" i="22"/>
  <c r="G34" i="22" s="1"/>
  <c r="G86" i="22"/>
  <c r="G88" i="22" s="1"/>
  <c r="G137" i="22"/>
  <c r="G142" i="22" s="1"/>
  <c r="G121" i="22"/>
  <c r="F135" i="22"/>
  <c r="F172" i="22"/>
  <c r="F30" i="22"/>
  <c r="F188" i="22"/>
  <c r="G55" i="22"/>
  <c r="G117" i="22"/>
  <c r="F84" i="22"/>
  <c r="G101" i="22"/>
  <c r="G154" i="22"/>
  <c r="G172" i="22" s="1"/>
  <c r="G177" i="22"/>
  <c r="G188" i="22" s="1"/>
  <c r="F76" i="22"/>
  <c r="G96" i="22"/>
  <c r="G44" i="22"/>
  <c r="G152" i="22"/>
  <c r="G10" i="22"/>
  <c r="G78" i="22"/>
  <c r="G84" i="22" s="1"/>
  <c r="F117" i="22"/>
  <c r="G123" i="22"/>
  <c r="G135" i="22" s="1"/>
  <c r="F10" i="22"/>
  <c r="G36" i="22"/>
  <c r="G38" i="22" s="1"/>
  <c r="G63" i="22"/>
  <c r="G76" i="22" s="1"/>
  <c r="G12" i="22"/>
  <c r="G30" i="22" s="1"/>
  <c r="D188" i="21"/>
  <c r="C188" i="21"/>
  <c r="F187" i="21"/>
  <c r="G187" i="21" s="1"/>
  <c r="F185" i="21"/>
  <c r="G185" i="21" s="1"/>
  <c r="G184" i="21"/>
  <c r="G183" i="21"/>
  <c r="G182" i="21"/>
  <c r="G181" i="21"/>
  <c r="F180" i="21"/>
  <c r="G180" i="21" s="1"/>
  <c r="G179" i="21"/>
  <c r="F177" i="21"/>
  <c r="G177" i="21" s="1"/>
  <c r="F174" i="21"/>
  <c r="G174" i="21" s="1"/>
  <c r="D172" i="21"/>
  <c r="C172" i="21"/>
  <c r="F171" i="21"/>
  <c r="G171" i="21" s="1"/>
  <c r="F170" i="21"/>
  <c r="G170" i="21" s="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F155" i="21"/>
  <c r="G155" i="21" s="1"/>
  <c r="F154" i="21"/>
  <c r="G154" i="21" s="1"/>
  <c r="D152" i="21"/>
  <c r="C152" i="21"/>
  <c r="G151" i="21"/>
  <c r="G150" i="21"/>
  <c r="G149" i="21"/>
  <c r="G148" i="21"/>
  <c r="G147" i="21"/>
  <c r="G146" i="21"/>
  <c r="G145" i="21"/>
  <c r="G144" i="21"/>
  <c r="D142" i="21"/>
  <c r="C142" i="21"/>
  <c r="G141" i="21"/>
  <c r="G140" i="21"/>
  <c r="G139" i="21"/>
  <c r="G138" i="21"/>
  <c r="F137" i="21"/>
  <c r="G137" i="21" s="1"/>
  <c r="D135" i="21"/>
  <c r="C135" i="21"/>
  <c r="G134" i="21"/>
  <c r="G133" i="21"/>
  <c r="G132" i="21"/>
  <c r="G131" i="21"/>
  <c r="G130" i="21"/>
  <c r="G129" i="21"/>
  <c r="G128" i="21"/>
  <c r="G127" i="21"/>
  <c r="G126" i="21"/>
  <c r="G125" i="21"/>
  <c r="F124" i="21"/>
  <c r="G124" i="21" s="1"/>
  <c r="F123" i="21"/>
  <c r="G123" i="21" s="1"/>
  <c r="D121" i="21"/>
  <c r="C121" i="21"/>
  <c r="G120" i="21"/>
  <c r="G119" i="21"/>
  <c r="D117" i="21"/>
  <c r="C117" i="21"/>
  <c r="G116" i="21"/>
  <c r="G115" i="21"/>
  <c r="G114" i="21"/>
  <c r="G113" i="21"/>
  <c r="F112" i="21"/>
  <c r="G112" i="21" s="1"/>
  <c r="D110" i="21"/>
  <c r="C110" i="21"/>
  <c r="G109" i="21"/>
  <c r="G108" i="21"/>
  <c r="G107" i="21"/>
  <c r="G106" i="21"/>
  <c r="G105" i="21"/>
  <c r="G104" i="21"/>
  <c r="G103" i="21"/>
  <c r="D101" i="21"/>
  <c r="C101" i="21"/>
  <c r="G100" i="21"/>
  <c r="G99" i="21"/>
  <c r="F98" i="21"/>
  <c r="G98" i="21" s="1"/>
  <c r="D96" i="21"/>
  <c r="C96" i="21"/>
  <c r="G95" i="21"/>
  <c r="G94" i="21"/>
  <c r="G93" i="21"/>
  <c r="G92" i="21"/>
  <c r="F91" i="21"/>
  <c r="G91" i="21" s="1"/>
  <c r="F90" i="21"/>
  <c r="G90" i="21" s="1"/>
  <c r="E88" i="21"/>
  <c r="D88" i="21"/>
  <c r="C88" i="21"/>
  <c r="F86" i="21"/>
  <c r="F88" i="21" s="1"/>
  <c r="D84" i="21"/>
  <c r="C84" i="21"/>
  <c r="G83" i="21"/>
  <c r="G82" i="21"/>
  <c r="F81" i="21"/>
  <c r="G81" i="21" s="1"/>
  <c r="F80" i="21"/>
  <c r="G80" i="21" s="1"/>
  <c r="F79" i="21"/>
  <c r="G79" i="21" s="1"/>
  <c r="F78" i="21"/>
  <c r="G78" i="21" s="1"/>
  <c r="D76" i="21"/>
  <c r="C76" i="21"/>
  <c r="G75" i="21"/>
  <c r="G74" i="21"/>
  <c r="G73" i="21"/>
  <c r="G72" i="21"/>
  <c r="G71" i="21"/>
  <c r="G70" i="21"/>
  <c r="F69" i="21"/>
  <c r="G69" i="21" s="1"/>
  <c r="G68" i="21"/>
  <c r="F67" i="21"/>
  <c r="G67" i="21" s="1"/>
  <c r="F66" i="21"/>
  <c r="G66" i="21" s="1"/>
  <c r="F65" i="21"/>
  <c r="G65" i="21" s="1"/>
  <c r="F64" i="21"/>
  <c r="G64" i="21" s="1"/>
  <c r="F63" i="21"/>
  <c r="F61" i="21"/>
  <c r="G61" i="21" s="1"/>
  <c r="F59" i="21"/>
  <c r="G59" i="21" s="1"/>
  <c r="F57" i="21"/>
  <c r="G57" i="21" s="1"/>
  <c r="D55" i="21"/>
  <c r="C55" i="21"/>
  <c r="G54" i="21"/>
  <c r="G53" i="21"/>
  <c r="G52" i="21"/>
  <c r="G51" i="21"/>
  <c r="G50" i="21"/>
  <c r="G49" i="21"/>
  <c r="G48" i="21"/>
  <c r="G47" i="21"/>
  <c r="G46" i="21"/>
  <c r="D44" i="21"/>
  <c r="C44" i="21"/>
  <c r="G43" i="21"/>
  <c r="G42" i="21"/>
  <c r="G41" i="21"/>
  <c r="G40" i="21"/>
  <c r="D38" i="21"/>
  <c r="C38" i="21"/>
  <c r="G37" i="21"/>
  <c r="F36" i="21"/>
  <c r="F38" i="21" s="1"/>
  <c r="D34" i="21"/>
  <c r="C34" i="21"/>
  <c r="F33" i="21"/>
  <c r="F34" i="21" s="1"/>
  <c r="F31" i="21"/>
  <c r="G31" i="21" s="1"/>
  <c r="E30" i="21"/>
  <c r="D30" i="21"/>
  <c r="C30" i="21"/>
  <c r="G29" i="21"/>
  <c r="G28" i="21"/>
  <c r="F27" i="21"/>
  <c r="G27" i="21" s="1"/>
  <c r="F26" i="21"/>
  <c r="G26" i="21" s="1"/>
  <c r="F25" i="21"/>
  <c r="G25" i="21" s="1"/>
  <c r="F24" i="21"/>
  <c r="G24" i="21" s="1"/>
  <c r="G23" i="21"/>
  <c r="G22" i="21"/>
  <c r="G21" i="21"/>
  <c r="G20" i="21"/>
  <c r="F19" i="21"/>
  <c r="G19" i="21" s="1"/>
  <c r="F18" i="21"/>
  <c r="G18" i="21" s="1"/>
  <c r="F17" i="21"/>
  <c r="G17" i="21" s="1"/>
  <c r="F16" i="21"/>
  <c r="G16" i="21" s="1"/>
  <c r="F15" i="21"/>
  <c r="G15" i="21" s="1"/>
  <c r="F14" i="21"/>
  <c r="G14" i="21" s="1"/>
  <c r="F13" i="21"/>
  <c r="G13" i="21" s="1"/>
  <c r="F12" i="21"/>
  <c r="D10" i="21"/>
  <c r="C10" i="21"/>
  <c r="G9" i="21"/>
  <c r="G8" i="21"/>
  <c r="F7" i="21"/>
  <c r="G7" i="21" s="1"/>
  <c r="F6" i="21"/>
  <c r="G6" i="21" s="1"/>
  <c r="F5" i="21"/>
  <c r="G5" i="21" s="1"/>
  <c r="F4" i="21"/>
  <c r="G4" i="21" s="1"/>
  <c r="F3" i="21"/>
  <c r="G3" i="21" s="1"/>
  <c r="G1" i="21"/>
  <c r="G121" i="21" l="1"/>
  <c r="G33" i="21"/>
  <c r="G34" i="21" s="1"/>
  <c r="G135" i="21"/>
  <c r="G172" i="21"/>
  <c r="F30" i="21"/>
  <c r="F76" i="21"/>
  <c r="G110" i="21"/>
  <c r="G117" i="21"/>
  <c r="G152" i="21"/>
  <c r="G55" i="21"/>
  <c r="G84" i="21"/>
  <c r="G96" i="21"/>
  <c r="G142" i="21"/>
  <c r="G44" i="21"/>
  <c r="G101" i="21"/>
  <c r="F172" i="21"/>
  <c r="G188" i="21"/>
  <c r="G10" i="21"/>
  <c r="F10" i="21"/>
  <c r="F84" i="21"/>
  <c r="F135" i="21"/>
  <c r="F117" i="21"/>
  <c r="G36" i="21"/>
  <c r="G38" i="21" s="1"/>
  <c r="G63" i="21"/>
  <c r="G76" i="21" s="1"/>
  <c r="F142" i="21"/>
  <c r="F188" i="21"/>
  <c r="G12" i="21"/>
  <c r="G30" i="21" s="1"/>
  <c r="G86" i="21"/>
  <c r="G88" i="21" s="1"/>
  <c r="F16" i="20"/>
  <c r="D188" i="20" l="1"/>
  <c r="C188" i="20"/>
  <c r="F187" i="20"/>
  <c r="G187" i="20" s="1"/>
  <c r="F185" i="20"/>
  <c r="G185" i="20" s="1"/>
  <c r="G184" i="20"/>
  <c r="G183" i="20"/>
  <c r="G182" i="20"/>
  <c r="G181" i="20"/>
  <c r="F180" i="20"/>
  <c r="G180" i="20" s="1"/>
  <c r="G179" i="20"/>
  <c r="F177" i="20"/>
  <c r="F174" i="20"/>
  <c r="G174" i="20" s="1"/>
  <c r="D172" i="20"/>
  <c r="C172" i="20"/>
  <c r="F171" i="20"/>
  <c r="G171" i="20" s="1"/>
  <c r="F170" i="20"/>
  <c r="G170" i="20" s="1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6" i="20"/>
  <c r="F155" i="20"/>
  <c r="G155" i="20" s="1"/>
  <c r="F154" i="20"/>
  <c r="G154" i="20" s="1"/>
  <c r="D152" i="20"/>
  <c r="C152" i="20"/>
  <c r="G151" i="20"/>
  <c r="G150" i="20"/>
  <c r="G149" i="20"/>
  <c r="G148" i="20"/>
  <c r="G147" i="20"/>
  <c r="G146" i="20"/>
  <c r="G145" i="20"/>
  <c r="G144" i="20"/>
  <c r="D142" i="20"/>
  <c r="C142" i="20"/>
  <c r="G141" i="20"/>
  <c r="G140" i="20"/>
  <c r="G139" i="20"/>
  <c r="G138" i="20"/>
  <c r="F137" i="20"/>
  <c r="G137" i="20" s="1"/>
  <c r="D135" i="20"/>
  <c r="C135" i="20"/>
  <c r="G134" i="20"/>
  <c r="G133" i="20"/>
  <c r="G132" i="20"/>
  <c r="G131" i="20"/>
  <c r="G130" i="20"/>
  <c r="G129" i="20"/>
  <c r="G128" i="20"/>
  <c r="G127" i="20"/>
  <c r="G126" i="20"/>
  <c r="G125" i="20"/>
  <c r="F124" i="20"/>
  <c r="G124" i="20" s="1"/>
  <c r="F123" i="20"/>
  <c r="G123" i="20" s="1"/>
  <c r="D121" i="20"/>
  <c r="C121" i="20"/>
  <c r="G120" i="20"/>
  <c r="G119" i="20"/>
  <c r="D117" i="20"/>
  <c r="C117" i="20"/>
  <c r="G116" i="20"/>
  <c r="G115" i="20"/>
  <c r="G114" i="20"/>
  <c r="G113" i="20"/>
  <c r="F112" i="20"/>
  <c r="F117" i="20" s="1"/>
  <c r="D110" i="20"/>
  <c r="C110" i="20"/>
  <c r="G109" i="20"/>
  <c r="G108" i="20"/>
  <c r="G107" i="20"/>
  <c r="G106" i="20"/>
  <c r="G105" i="20"/>
  <c r="G104" i="20"/>
  <c r="G103" i="20"/>
  <c r="D101" i="20"/>
  <c r="C101" i="20"/>
  <c r="G100" i="20"/>
  <c r="G99" i="20"/>
  <c r="F98" i="20"/>
  <c r="G98" i="20" s="1"/>
  <c r="D96" i="20"/>
  <c r="C96" i="20"/>
  <c r="G95" i="20"/>
  <c r="G94" i="20"/>
  <c r="G93" i="20"/>
  <c r="G92" i="20"/>
  <c r="F91" i="20"/>
  <c r="G91" i="20" s="1"/>
  <c r="F90" i="20"/>
  <c r="G90" i="20" s="1"/>
  <c r="E88" i="20"/>
  <c r="D88" i="20"/>
  <c r="C88" i="20"/>
  <c r="F86" i="20"/>
  <c r="F88" i="20" s="1"/>
  <c r="D84" i="20"/>
  <c r="C84" i="20"/>
  <c r="G83" i="20"/>
  <c r="G82" i="20"/>
  <c r="F81" i="20"/>
  <c r="G81" i="20" s="1"/>
  <c r="F80" i="20"/>
  <c r="G80" i="20" s="1"/>
  <c r="F79" i="20"/>
  <c r="G79" i="20" s="1"/>
  <c r="F78" i="20"/>
  <c r="G78" i="20" s="1"/>
  <c r="D76" i="20"/>
  <c r="C76" i="20"/>
  <c r="G75" i="20"/>
  <c r="G74" i="20"/>
  <c r="G73" i="20"/>
  <c r="G72" i="20"/>
  <c r="G71" i="20"/>
  <c r="G70" i="20"/>
  <c r="F69" i="20"/>
  <c r="G69" i="20" s="1"/>
  <c r="G68" i="20"/>
  <c r="F67" i="20"/>
  <c r="G67" i="20" s="1"/>
  <c r="F66" i="20"/>
  <c r="G66" i="20" s="1"/>
  <c r="F65" i="20"/>
  <c r="G65" i="20" s="1"/>
  <c r="F64" i="20"/>
  <c r="G64" i="20" s="1"/>
  <c r="F63" i="20"/>
  <c r="F61" i="20"/>
  <c r="G61" i="20" s="1"/>
  <c r="F59" i="20"/>
  <c r="G59" i="20" s="1"/>
  <c r="F57" i="20"/>
  <c r="G57" i="20" s="1"/>
  <c r="D55" i="20"/>
  <c r="C55" i="20"/>
  <c r="G54" i="20"/>
  <c r="G53" i="20"/>
  <c r="G52" i="20"/>
  <c r="G51" i="20"/>
  <c r="G50" i="20"/>
  <c r="G49" i="20"/>
  <c r="G48" i="20"/>
  <c r="G47" i="20"/>
  <c r="G46" i="20"/>
  <c r="D44" i="20"/>
  <c r="C44" i="20"/>
  <c r="G43" i="20"/>
  <c r="G42" i="20"/>
  <c r="G41" i="20"/>
  <c r="G40" i="20"/>
  <c r="D38" i="20"/>
  <c r="C38" i="20"/>
  <c r="G37" i="20"/>
  <c r="F36" i="20"/>
  <c r="F38" i="20" s="1"/>
  <c r="D34" i="20"/>
  <c r="C34" i="20"/>
  <c r="F33" i="20"/>
  <c r="F34" i="20" s="1"/>
  <c r="F31" i="20"/>
  <c r="G31" i="20" s="1"/>
  <c r="E30" i="20"/>
  <c r="D30" i="20"/>
  <c r="C30" i="20"/>
  <c r="G29" i="20"/>
  <c r="G28" i="20"/>
  <c r="F27" i="20"/>
  <c r="G27" i="20" s="1"/>
  <c r="F26" i="20"/>
  <c r="G26" i="20" s="1"/>
  <c r="F25" i="20"/>
  <c r="G25" i="20" s="1"/>
  <c r="F24" i="20"/>
  <c r="G24" i="20" s="1"/>
  <c r="G23" i="20"/>
  <c r="G22" i="20"/>
  <c r="G21" i="20"/>
  <c r="G20" i="20"/>
  <c r="F19" i="20"/>
  <c r="G19" i="20" s="1"/>
  <c r="F18" i="20"/>
  <c r="G18" i="20" s="1"/>
  <c r="F17" i="20"/>
  <c r="G17" i="20" s="1"/>
  <c r="G16" i="20"/>
  <c r="F15" i="20"/>
  <c r="G15" i="20" s="1"/>
  <c r="F14" i="20"/>
  <c r="G14" i="20" s="1"/>
  <c r="F13" i="20"/>
  <c r="G13" i="20" s="1"/>
  <c r="F12" i="20"/>
  <c r="D10" i="20"/>
  <c r="C10" i="20"/>
  <c r="G9" i="20"/>
  <c r="G8" i="20"/>
  <c r="F7" i="20"/>
  <c r="G7" i="20" s="1"/>
  <c r="F6" i="20"/>
  <c r="G6" i="20" s="1"/>
  <c r="F5" i="20"/>
  <c r="G5" i="20" s="1"/>
  <c r="F4" i="20"/>
  <c r="G4" i="20" s="1"/>
  <c r="F3" i="20"/>
  <c r="G3" i="20" s="1"/>
  <c r="G1" i="20"/>
  <c r="F188" i="20" l="1"/>
  <c r="G36" i="20"/>
  <c r="G38" i="20" s="1"/>
  <c r="G101" i="20"/>
  <c r="G177" i="20"/>
  <c r="G188" i="20" s="1"/>
  <c r="G44" i="20"/>
  <c r="F76" i="20"/>
  <c r="G112" i="20"/>
  <c r="G117" i="20" s="1"/>
  <c r="G152" i="20"/>
  <c r="G110" i="20"/>
  <c r="G121" i="20"/>
  <c r="G55" i="20"/>
  <c r="G96" i="20"/>
  <c r="F30" i="20"/>
  <c r="G12" i="20"/>
  <c r="G33" i="20"/>
  <c r="G34" i="20" s="1"/>
  <c r="G142" i="20"/>
  <c r="F172" i="20"/>
  <c r="G30" i="20"/>
  <c r="G84" i="20"/>
  <c r="G135" i="20"/>
  <c r="G172" i="20"/>
  <c r="G10" i="20"/>
  <c r="F84" i="20"/>
  <c r="F135" i="20"/>
  <c r="F10" i="20"/>
  <c r="G63" i="20"/>
  <c r="G76" i="20" s="1"/>
  <c r="F142" i="20"/>
  <c r="G86" i="20"/>
  <c r="G88" i="20" s="1"/>
  <c r="D188" i="19"/>
  <c r="C188" i="19"/>
  <c r="F187" i="19"/>
  <c r="G187" i="19" s="1"/>
  <c r="F185" i="19"/>
  <c r="G185" i="19" s="1"/>
  <c r="G184" i="19"/>
  <c r="G183" i="19"/>
  <c r="G182" i="19"/>
  <c r="G181" i="19"/>
  <c r="F180" i="19"/>
  <c r="G180" i="19" s="1"/>
  <c r="G179" i="19"/>
  <c r="F177" i="19"/>
  <c r="F174" i="19"/>
  <c r="G174" i="19" s="1"/>
  <c r="D172" i="19"/>
  <c r="C172" i="19"/>
  <c r="F171" i="19"/>
  <c r="G171" i="19" s="1"/>
  <c r="F170" i="19"/>
  <c r="G170" i="19" s="1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F155" i="19"/>
  <c r="G155" i="19" s="1"/>
  <c r="F154" i="19"/>
  <c r="G154" i="19" s="1"/>
  <c r="D152" i="19"/>
  <c r="C152" i="19"/>
  <c r="G151" i="19"/>
  <c r="G150" i="19"/>
  <c r="G149" i="19"/>
  <c r="G148" i="19"/>
  <c r="G147" i="19"/>
  <c r="G146" i="19"/>
  <c r="G145" i="19"/>
  <c r="G144" i="19"/>
  <c r="D142" i="19"/>
  <c r="C142" i="19"/>
  <c r="G141" i="19"/>
  <c r="G140" i="19"/>
  <c r="G139" i="19"/>
  <c r="G138" i="19"/>
  <c r="F137" i="19"/>
  <c r="F142" i="19" s="1"/>
  <c r="D135" i="19"/>
  <c r="C135" i="19"/>
  <c r="G134" i="19"/>
  <c r="G133" i="19"/>
  <c r="G132" i="19"/>
  <c r="G131" i="19"/>
  <c r="G130" i="19"/>
  <c r="G129" i="19"/>
  <c r="G128" i="19"/>
  <c r="G127" i="19"/>
  <c r="G126" i="19"/>
  <c r="G125" i="19"/>
  <c r="F124" i="19"/>
  <c r="G124" i="19" s="1"/>
  <c r="F123" i="19"/>
  <c r="G123" i="19" s="1"/>
  <c r="D121" i="19"/>
  <c r="C121" i="19"/>
  <c r="G120" i="19"/>
  <c r="G119" i="19"/>
  <c r="D117" i="19"/>
  <c r="C117" i="19"/>
  <c r="G116" i="19"/>
  <c r="G115" i="19"/>
  <c r="G114" i="19"/>
  <c r="G113" i="19"/>
  <c r="F112" i="19"/>
  <c r="G112" i="19" s="1"/>
  <c r="D110" i="19"/>
  <c r="C110" i="19"/>
  <c r="G109" i="19"/>
  <c r="G108" i="19"/>
  <c r="G107" i="19"/>
  <c r="G106" i="19"/>
  <c r="G105" i="19"/>
  <c r="G104" i="19"/>
  <c r="G103" i="19"/>
  <c r="D101" i="19"/>
  <c r="C101" i="19"/>
  <c r="G100" i="19"/>
  <c r="G99" i="19"/>
  <c r="F98" i="19"/>
  <c r="G98" i="19" s="1"/>
  <c r="D96" i="19"/>
  <c r="C96" i="19"/>
  <c r="G95" i="19"/>
  <c r="G94" i="19"/>
  <c r="G93" i="19"/>
  <c r="G92" i="19"/>
  <c r="F91" i="19"/>
  <c r="G91" i="19" s="1"/>
  <c r="F90" i="19"/>
  <c r="G90" i="19" s="1"/>
  <c r="E88" i="19"/>
  <c r="D88" i="19"/>
  <c r="C88" i="19"/>
  <c r="F86" i="19"/>
  <c r="F88" i="19" s="1"/>
  <c r="D84" i="19"/>
  <c r="C84" i="19"/>
  <c r="G83" i="19"/>
  <c r="G82" i="19"/>
  <c r="F81" i="19"/>
  <c r="G81" i="19" s="1"/>
  <c r="F80" i="19"/>
  <c r="G80" i="19" s="1"/>
  <c r="F79" i="19"/>
  <c r="G79" i="19" s="1"/>
  <c r="F78" i="19"/>
  <c r="G78" i="19" s="1"/>
  <c r="D76" i="19"/>
  <c r="C76" i="19"/>
  <c r="G75" i="19"/>
  <c r="G74" i="19"/>
  <c r="G73" i="19"/>
  <c r="G72" i="19"/>
  <c r="G71" i="19"/>
  <c r="G70" i="19"/>
  <c r="F69" i="19"/>
  <c r="G69" i="19" s="1"/>
  <c r="G68" i="19"/>
  <c r="F67" i="19"/>
  <c r="G67" i="19" s="1"/>
  <c r="F66" i="19"/>
  <c r="G66" i="19" s="1"/>
  <c r="F65" i="19"/>
  <c r="G65" i="19" s="1"/>
  <c r="F64" i="19"/>
  <c r="G64" i="19" s="1"/>
  <c r="F63" i="19"/>
  <c r="F61" i="19"/>
  <c r="G61" i="19" s="1"/>
  <c r="F59" i="19"/>
  <c r="G59" i="19" s="1"/>
  <c r="F57" i="19"/>
  <c r="G57" i="19" s="1"/>
  <c r="D55" i="19"/>
  <c r="C55" i="19"/>
  <c r="G54" i="19"/>
  <c r="G53" i="19"/>
  <c r="G52" i="19"/>
  <c r="G51" i="19"/>
  <c r="G50" i="19"/>
  <c r="G49" i="19"/>
  <c r="G48" i="19"/>
  <c r="G47" i="19"/>
  <c r="G46" i="19"/>
  <c r="D44" i="19"/>
  <c r="C44" i="19"/>
  <c r="G43" i="19"/>
  <c r="G42" i="19"/>
  <c r="G41" i="19"/>
  <c r="G40" i="19"/>
  <c r="D38" i="19"/>
  <c r="C38" i="19"/>
  <c r="G37" i="19"/>
  <c r="F36" i="19"/>
  <c r="F38" i="19" s="1"/>
  <c r="D34" i="19"/>
  <c r="C34" i="19"/>
  <c r="F33" i="19"/>
  <c r="G33" i="19" s="1"/>
  <c r="G34" i="19" s="1"/>
  <c r="F31" i="19"/>
  <c r="G31" i="19" s="1"/>
  <c r="E30" i="19"/>
  <c r="D30" i="19"/>
  <c r="C30" i="19"/>
  <c r="G29" i="19"/>
  <c r="G28" i="19"/>
  <c r="F27" i="19"/>
  <c r="G27" i="19" s="1"/>
  <c r="F26" i="19"/>
  <c r="G26" i="19" s="1"/>
  <c r="F25" i="19"/>
  <c r="G25" i="19" s="1"/>
  <c r="F24" i="19"/>
  <c r="G24" i="19" s="1"/>
  <c r="G23" i="19"/>
  <c r="G22" i="19"/>
  <c r="G21" i="19"/>
  <c r="G20" i="19"/>
  <c r="F19" i="19"/>
  <c r="G19" i="19" s="1"/>
  <c r="F18" i="19"/>
  <c r="G18" i="19" s="1"/>
  <c r="F17" i="19"/>
  <c r="G17" i="19" s="1"/>
  <c r="G16" i="19"/>
  <c r="F15" i="19"/>
  <c r="G15" i="19" s="1"/>
  <c r="F14" i="19"/>
  <c r="G14" i="19" s="1"/>
  <c r="F13" i="19"/>
  <c r="G13" i="19" s="1"/>
  <c r="F12" i="19"/>
  <c r="G12" i="19" s="1"/>
  <c r="D10" i="19"/>
  <c r="C10" i="19"/>
  <c r="G9" i="19"/>
  <c r="G8" i="19"/>
  <c r="F7" i="19"/>
  <c r="G7" i="19" s="1"/>
  <c r="F6" i="19"/>
  <c r="G6" i="19" s="1"/>
  <c r="F5" i="19"/>
  <c r="G5" i="19" s="1"/>
  <c r="F4" i="19"/>
  <c r="G4" i="19" s="1"/>
  <c r="F3" i="19"/>
  <c r="G1" i="19"/>
  <c r="F188" i="19" l="1"/>
  <c r="G86" i="19"/>
  <c r="G88" i="19" s="1"/>
  <c r="G55" i="19"/>
  <c r="F10" i="19"/>
  <c r="G101" i="19"/>
  <c r="G152" i="19"/>
  <c r="G30" i="19"/>
  <c r="G44" i="19"/>
  <c r="F76" i="19"/>
  <c r="G110" i="19"/>
  <c r="G121" i="19"/>
  <c r="G135" i="19"/>
  <c r="G137" i="19"/>
  <c r="G142" i="19" s="1"/>
  <c r="G117" i="19"/>
  <c r="G172" i="19"/>
  <c r="G84" i="19"/>
  <c r="G96" i="19"/>
  <c r="F30" i="19"/>
  <c r="F34" i="19"/>
  <c r="F172" i="19"/>
  <c r="G3" i="19"/>
  <c r="G10" i="19" s="1"/>
  <c r="F84" i="19"/>
  <c r="F135" i="19"/>
  <c r="G177" i="19"/>
  <c r="G188" i="19" s="1"/>
  <c r="F117" i="19"/>
  <c r="G36" i="19"/>
  <c r="G38" i="19" s="1"/>
  <c r="G63" i="19"/>
  <c r="G76" i="19" s="1"/>
  <c r="D188" i="18"/>
  <c r="C188" i="18"/>
  <c r="F187" i="18"/>
  <c r="G187" i="18" s="1"/>
  <c r="F185" i="18"/>
  <c r="G185" i="18" s="1"/>
  <c r="G184" i="18"/>
  <c r="G183" i="18"/>
  <c r="G182" i="18"/>
  <c r="G181" i="18"/>
  <c r="F180" i="18"/>
  <c r="G180" i="18" s="1"/>
  <c r="G179" i="18"/>
  <c r="F177" i="18"/>
  <c r="F174" i="18"/>
  <c r="G174" i="18" s="1"/>
  <c r="D172" i="18"/>
  <c r="C172" i="18"/>
  <c r="F171" i="18"/>
  <c r="G171" i="18" s="1"/>
  <c r="F170" i="18"/>
  <c r="G170" i="18" s="1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F155" i="18"/>
  <c r="G155" i="18" s="1"/>
  <c r="F154" i="18"/>
  <c r="G154" i="18" s="1"/>
  <c r="D152" i="18"/>
  <c r="C152" i="18"/>
  <c r="G151" i="18"/>
  <c r="G150" i="18"/>
  <c r="G149" i="18"/>
  <c r="G148" i="18"/>
  <c r="G147" i="18"/>
  <c r="G146" i="18"/>
  <c r="G145" i="18"/>
  <c r="G144" i="18"/>
  <c r="D142" i="18"/>
  <c r="C142" i="18"/>
  <c r="G141" i="18"/>
  <c r="G140" i="18"/>
  <c r="G139" i="18"/>
  <c r="G138" i="18"/>
  <c r="F137" i="18"/>
  <c r="F142" i="18" s="1"/>
  <c r="D135" i="18"/>
  <c r="C135" i="18"/>
  <c r="G134" i="18"/>
  <c r="G133" i="18"/>
  <c r="G132" i="18"/>
  <c r="G131" i="18"/>
  <c r="G130" i="18"/>
  <c r="G129" i="18"/>
  <c r="G128" i="18"/>
  <c r="G127" i="18"/>
  <c r="G126" i="18"/>
  <c r="G125" i="18"/>
  <c r="F124" i="18"/>
  <c r="G124" i="18" s="1"/>
  <c r="F123" i="18"/>
  <c r="G123" i="18" s="1"/>
  <c r="D121" i="18"/>
  <c r="C121" i="18"/>
  <c r="G120" i="18"/>
  <c r="G119" i="18"/>
  <c r="D117" i="18"/>
  <c r="C117" i="18"/>
  <c r="G116" i="18"/>
  <c r="G115" i="18"/>
  <c r="G114" i="18"/>
  <c r="G113" i="18"/>
  <c r="F112" i="18"/>
  <c r="G112" i="18" s="1"/>
  <c r="D110" i="18"/>
  <c r="C110" i="18"/>
  <c r="G109" i="18"/>
  <c r="G108" i="18"/>
  <c r="G107" i="18"/>
  <c r="G106" i="18"/>
  <c r="G105" i="18"/>
  <c r="G104" i="18"/>
  <c r="G103" i="18"/>
  <c r="D101" i="18"/>
  <c r="C101" i="18"/>
  <c r="G100" i="18"/>
  <c r="G99" i="18"/>
  <c r="F98" i="18"/>
  <c r="G98" i="18" s="1"/>
  <c r="D96" i="18"/>
  <c r="C96" i="18"/>
  <c r="G95" i="18"/>
  <c r="G94" i="18"/>
  <c r="G93" i="18"/>
  <c r="G92" i="18"/>
  <c r="F91" i="18"/>
  <c r="G91" i="18" s="1"/>
  <c r="F90" i="18"/>
  <c r="G90" i="18" s="1"/>
  <c r="E88" i="18"/>
  <c r="D88" i="18"/>
  <c r="C88" i="18"/>
  <c r="F86" i="18"/>
  <c r="F88" i="18" s="1"/>
  <c r="D84" i="18"/>
  <c r="C84" i="18"/>
  <c r="G83" i="18"/>
  <c r="G82" i="18"/>
  <c r="F81" i="18"/>
  <c r="G81" i="18" s="1"/>
  <c r="F80" i="18"/>
  <c r="G80" i="18" s="1"/>
  <c r="F79" i="18"/>
  <c r="G79" i="18" s="1"/>
  <c r="F78" i="18"/>
  <c r="G78" i="18" s="1"/>
  <c r="D76" i="18"/>
  <c r="C76" i="18"/>
  <c r="G75" i="18"/>
  <c r="G74" i="18"/>
  <c r="G73" i="18"/>
  <c r="G72" i="18"/>
  <c r="G71" i="18"/>
  <c r="G70" i="18"/>
  <c r="F69" i="18"/>
  <c r="G69" i="18" s="1"/>
  <c r="G68" i="18"/>
  <c r="F67" i="18"/>
  <c r="G67" i="18" s="1"/>
  <c r="F66" i="18"/>
  <c r="G66" i="18" s="1"/>
  <c r="F65" i="18"/>
  <c r="G65" i="18" s="1"/>
  <c r="F64" i="18"/>
  <c r="G64" i="18" s="1"/>
  <c r="F63" i="18"/>
  <c r="F61" i="18"/>
  <c r="G61" i="18" s="1"/>
  <c r="F59" i="18"/>
  <c r="G59" i="18" s="1"/>
  <c r="F57" i="18"/>
  <c r="G57" i="18" s="1"/>
  <c r="D55" i="18"/>
  <c r="C55" i="18"/>
  <c r="G54" i="18"/>
  <c r="G53" i="18"/>
  <c r="G52" i="18"/>
  <c r="G51" i="18"/>
  <c r="G50" i="18"/>
  <c r="G49" i="18"/>
  <c r="G48" i="18"/>
  <c r="G47" i="18"/>
  <c r="G46" i="18"/>
  <c r="D44" i="18"/>
  <c r="C44" i="18"/>
  <c r="G43" i="18"/>
  <c r="G42" i="18"/>
  <c r="G41" i="18"/>
  <c r="G40" i="18"/>
  <c r="D38" i="18"/>
  <c r="C38" i="18"/>
  <c r="G37" i="18"/>
  <c r="F36" i="18"/>
  <c r="F38" i="18" s="1"/>
  <c r="D34" i="18"/>
  <c r="C34" i="18"/>
  <c r="F33" i="18"/>
  <c r="G33" i="18" s="1"/>
  <c r="G34" i="18" s="1"/>
  <c r="F31" i="18"/>
  <c r="G31" i="18" s="1"/>
  <c r="E30" i="18"/>
  <c r="D30" i="18"/>
  <c r="C30" i="18"/>
  <c r="G29" i="18"/>
  <c r="G28" i="18"/>
  <c r="F27" i="18"/>
  <c r="G27" i="18" s="1"/>
  <c r="F26" i="18"/>
  <c r="G26" i="18" s="1"/>
  <c r="F25" i="18"/>
  <c r="G25" i="18" s="1"/>
  <c r="F24" i="18"/>
  <c r="G24" i="18" s="1"/>
  <c r="G23" i="18"/>
  <c r="G22" i="18"/>
  <c r="G21" i="18"/>
  <c r="G20" i="18"/>
  <c r="F19" i="18"/>
  <c r="G19" i="18" s="1"/>
  <c r="F18" i="18"/>
  <c r="G18" i="18" s="1"/>
  <c r="F17" i="18"/>
  <c r="G17" i="18" s="1"/>
  <c r="G16" i="18"/>
  <c r="F15" i="18"/>
  <c r="G15" i="18" s="1"/>
  <c r="F14" i="18"/>
  <c r="G14" i="18" s="1"/>
  <c r="F13" i="18"/>
  <c r="G13" i="18" s="1"/>
  <c r="F12" i="18"/>
  <c r="G12" i="18" s="1"/>
  <c r="D10" i="18"/>
  <c r="C10" i="18"/>
  <c r="G9" i="18"/>
  <c r="G8" i="18"/>
  <c r="F7" i="18"/>
  <c r="G7" i="18" s="1"/>
  <c r="F6" i="18"/>
  <c r="G6" i="18" s="1"/>
  <c r="F5" i="18"/>
  <c r="G5" i="18" s="1"/>
  <c r="F4" i="18"/>
  <c r="G4" i="18" s="1"/>
  <c r="F3" i="18"/>
  <c r="G1" i="18"/>
  <c r="G121" i="18" l="1"/>
  <c r="F10" i="18"/>
  <c r="G152" i="18"/>
  <c r="G44" i="18"/>
  <c r="F76" i="18"/>
  <c r="G110" i="18"/>
  <c r="G135" i="18"/>
  <c r="G137" i="18"/>
  <c r="G142" i="18" s="1"/>
  <c r="G117" i="18"/>
  <c r="G172" i="18"/>
  <c r="G55" i="18"/>
  <c r="G86" i="18"/>
  <c r="G88" i="18" s="1"/>
  <c r="F188" i="18"/>
  <c r="G30" i="18"/>
  <c r="G101" i="18"/>
  <c r="G84" i="18"/>
  <c r="G96" i="18"/>
  <c r="F30" i="18"/>
  <c r="F34" i="18"/>
  <c r="F172" i="18"/>
  <c r="G3" i="18"/>
  <c r="G10" i="18" s="1"/>
  <c r="F84" i="18"/>
  <c r="F135" i="18"/>
  <c r="G177" i="18"/>
  <c r="G188" i="18" s="1"/>
  <c r="F117" i="18"/>
  <c r="G36" i="18"/>
  <c r="G38" i="18" s="1"/>
  <c r="G63" i="18"/>
  <c r="G76" i="18" s="1"/>
  <c r="E188" i="17"/>
  <c r="D188" i="17"/>
  <c r="G187" i="17"/>
  <c r="H187" i="17" s="1"/>
  <c r="G185" i="17"/>
  <c r="H185" i="17" s="1"/>
  <c r="H184" i="17"/>
  <c r="H183" i="17"/>
  <c r="H182" i="17"/>
  <c r="H181" i="17"/>
  <c r="G180" i="17"/>
  <c r="H180" i="17" s="1"/>
  <c r="H179" i="17"/>
  <c r="G177" i="17"/>
  <c r="H177" i="17" s="1"/>
  <c r="G174" i="17"/>
  <c r="H174" i="17" s="1"/>
  <c r="E172" i="17"/>
  <c r="D172" i="17"/>
  <c r="G171" i="17"/>
  <c r="H171" i="17" s="1"/>
  <c r="G170" i="17"/>
  <c r="H170" i="17" s="1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G155" i="17"/>
  <c r="H155" i="17" s="1"/>
  <c r="G154" i="17"/>
  <c r="E152" i="17"/>
  <c r="D152" i="17"/>
  <c r="H151" i="17"/>
  <c r="H150" i="17"/>
  <c r="H149" i="17"/>
  <c r="H148" i="17"/>
  <c r="H147" i="17"/>
  <c r="H146" i="17"/>
  <c r="H145" i="17"/>
  <c r="H144" i="17"/>
  <c r="E142" i="17"/>
  <c r="D142" i="17"/>
  <c r="H141" i="17"/>
  <c r="H140" i="17"/>
  <c r="H139" i="17"/>
  <c r="H138" i="17"/>
  <c r="G137" i="17"/>
  <c r="H137" i="17" s="1"/>
  <c r="E135" i="17"/>
  <c r="D135" i="17"/>
  <c r="H134" i="17"/>
  <c r="H133" i="17"/>
  <c r="H132" i="17"/>
  <c r="H131" i="17"/>
  <c r="H130" i="17"/>
  <c r="H129" i="17"/>
  <c r="H128" i="17"/>
  <c r="H127" i="17"/>
  <c r="H126" i="17"/>
  <c r="H125" i="17"/>
  <c r="G124" i="17"/>
  <c r="H124" i="17" s="1"/>
  <c r="G123" i="17"/>
  <c r="H123" i="17" s="1"/>
  <c r="E121" i="17"/>
  <c r="D121" i="17"/>
  <c r="H120" i="17"/>
  <c r="H119" i="17"/>
  <c r="E117" i="17"/>
  <c r="D117" i="17"/>
  <c r="H116" i="17"/>
  <c r="H115" i="17"/>
  <c r="H114" i="17"/>
  <c r="H113" i="17"/>
  <c r="G112" i="17"/>
  <c r="H112" i="17" s="1"/>
  <c r="E110" i="17"/>
  <c r="D110" i="17"/>
  <c r="H109" i="17"/>
  <c r="H108" i="17"/>
  <c r="H107" i="17"/>
  <c r="H106" i="17"/>
  <c r="H105" i="17"/>
  <c r="H104" i="17"/>
  <c r="H103" i="17"/>
  <c r="E101" i="17"/>
  <c r="D101" i="17"/>
  <c r="H100" i="17"/>
  <c r="H99" i="17"/>
  <c r="G98" i="17"/>
  <c r="H98" i="17" s="1"/>
  <c r="E96" i="17"/>
  <c r="D96" i="17"/>
  <c r="H95" i="17"/>
  <c r="H94" i="17"/>
  <c r="H93" i="17"/>
  <c r="H92" i="17"/>
  <c r="G91" i="17"/>
  <c r="H91" i="17" s="1"/>
  <c r="G90" i="17"/>
  <c r="H90" i="17" s="1"/>
  <c r="F88" i="17"/>
  <c r="E88" i="17"/>
  <c r="D88" i="17"/>
  <c r="G86" i="17"/>
  <c r="G88" i="17" s="1"/>
  <c r="E84" i="17"/>
  <c r="D84" i="17"/>
  <c r="H83" i="17"/>
  <c r="H82" i="17"/>
  <c r="G81" i="17"/>
  <c r="H81" i="17" s="1"/>
  <c r="G80" i="17"/>
  <c r="H80" i="17" s="1"/>
  <c r="G79" i="17"/>
  <c r="H79" i="17" s="1"/>
  <c r="G78" i="17"/>
  <c r="H78" i="17" s="1"/>
  <c r="E76" i="17"/>
  <c r="D76" i="17"/>
  <c r="H75" i="17"/>
  <c r="H74" i="17"/>
  <c r="H73" i="17"/>
  <c r="H72" i="17"/>
  <c r="H71" i="17"/>
  <c r="H70" i="17"/>
  <c r="G69" i="17"/>
  <c r="H69" i="17" s="1"/>
  <c r="H68" i="17"/>
  <c r="G67" i="17"/>
  <c r="H67" i="17" s="1"/>
  <c r="G66" i="17"/>
  <c r="H66" i="17" s="1"/>
  <c r="G65" i="17"/>
  <c r="H65" i="17" s="1"/>
  <c r="G64" i="17"/>
  <c r="H64" i="17" s="1"/>
  <c r="G63" i="17"/>
  <c r="G61" i="17"/>
  <c r="H61" i="17" s="1"/>
  <c r="G59" i="17"/>
  <c r="H59" i="17" s="1"/>
  <c r="G57" i="17"/>
  <c r="H57" i="17" s="1"/>
  <c r="E55" i="17"/>
  <c r="D55" i="17"/>
  <c r="H54" i="17"/>
  <c r="H53" i="17"/>
  <c r="H52" i="17"/>
  <c r="H51" i="17"/>
  <c r="H50" i="17"/>
  <c r="H49" i="17"/>
  <c r="H48" i="17"/>
  <c r="H47" i="17"/>
  <c r="H46" i="17"/>
  <c r="E44" i="17"/>
  <c r="D44" i="17"/>
  <c r="H43" i="17"/>
  <c r="H42" i="17"/>
  <c r="H41" i="17"/>
  <c r="H40" i="17"/>
  <c r="E38" i="17"/>
  <c r="D38" i="17"/>
  <c r="H37" i="17"/>
  <c r="G36" i="17"/>
  <c r="G38" i="17" s="1"/>
  <c r="E34" i="17"/>
  <c r="D34" i="17"/>
  <c r="G33" i="17"/>
  <c r="G34" i="17" s="1"/>
  <c r="G31" i="17"/>
  <c r="H31" i="17" s="1"/>
  <c r="F30" i="17"/>
  <c r="E30" i="17"/>
  <c r="D30" i="17"/>
  <c r="H29" i="17"/>
  <c r="H28" i="17"/>
  <c r="G27" i="17"/>
  <c r="H27" i="17" s="1"/>
  <c r="G26" i="17"/>
  <c r="H26" i="17" s="1"/>
  <c r="G25" i="17"/>
  <c r="H25" i="17" s="1"/>
  <c r="G24" i="17"/>
  <c r="H24" i="17" s="1"/>
  <c r="H23" i="17"/>
  <c r="H22" i="17"/>
  <c r="H21" i="17"/>
  <c r="H20" i="17"/>
  <c r="G19" i="17"/>
  <c r="H19" i="17" s="1"/>
  <c r="G18" i="17"/>
  <c r="H18" i="17" s="1"/>
  <c r="G17" i="17"/>
  <c r="H17" i="17" s="1"/>
  <c r="H16" i="17"/>
  <c r="G15" i="17"/>
  <c r="H15" i="17" s="1"/>
  <c r="G14" i="17"/>
  <c r="H14" i="17" s="1"/>
  <c r="G13" i="17"/>
  <c r="H13" i="17" s="1"/>
  <c r="G12" i="17"/>
  <c r="E10" i="17"/>
  <c r="D10" i="17"/>
  <c r="H9" i="17"/>
  <c r="H8" i="17"/>
  <c r="G7" i="17"/>
  <c r="H7" i="17" s="1"/>
  <c r="G6" i="17"/>
  <c r="H6" i="17" s="1"/>
  <c r="G5" i="17"/>
  <c r="H5" i="17" s="1"/>
  <c r="G4" i="17"/>
  <c r="H4" i="17" s="1"/>
  <c r="G3" i="17"/>
  <c r="H3" i="17" s="1"/>
  <c r="H1" i="17"/>
  <c r="H84" i="17" l="1"/>
  <c r="H55" i="17"/>
  <c r="H96" i="17"/>
  <c r="G30" i="17"/>
  <c r="H44" i="17"/>
  <c r="H101" i="17"/>
  <c r="G172" i="17"/>
  <c r="H10" i="17"/>
  <c r="H12" i="17"/>
  <c r="H30" i="17" s="1"/>
  <c r="H33" i="17"/>
  <c r="H34" i="17" s="1"/>
  <c r="H121" i="17"/>
  <c r="H135" i="17"/>
  <c r="H154" i="17"/>
  <c r="H172" i="17" s="1"/>
  <c r="G76" i="17"/>
  <c r="H110" i="17"/>
  <c r="H117" i="17"/>
  <c r="H152" i="17"/>
  <c r="H142" i="17"/>
  <c r="H188" i="17"/>
  <c r="G84" i="17"/>
  <c r="G135" i="17"/>
  <c r="G10" i="17"/>
  <c r="G117" i="17"/>
  <c r="H36" i="17"/>
  <c r="H38" i="17" s="1"/>
  <c r="H63" i="17"/>
  <c r="H76" i="17" s="1"/>
  <c r="G142" i="17"/>
  <c r="G188" i="17"/>
  <c r="H86" i="17"/>
  <c r="H88" i="17" s="1"/>
  <c r="D188" i="16"/>
  <c r="C188" i="16"/>
  <c r="F187" i="16"/>
  <c r="G187" i="16" s="1"/>
  <c r="F185" i="16"/>
  <c r="G185" i="16" s="1"/>
  <c r="G184" i="16"/>
  <c r="G183" i="16"/>
  <c r="G182" i="16"/>
  <c r="G181" i="16"/>
  <c r="F180" i="16"/>
  <c r="G180" i="16" s="1"/>
  <c r="G179" i="16"/>
  <c r="F177" i="16"/>
  <c r="G177" i="16" s="1"/>
  <c r="F174" i="16"/>
  <c r="G174" i="16" s="1"/>
  <c r="D172" i="16"/>
  <c r="C172" i="16"/>
  <c r="F171" i="16"/>
  <c r="G171" i="16" s="1"/>
  <c r="F170" i="16"/>
  <c r="G170" i="16" s="1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F155" i="16"/>
  <c r="G155" i="16" s="1"/>
  <c r="F154" i="16"/>
  <c r="G154" i="16" s="1"/>
  <c r="D152" i="16"/>
  <c r="C152" i="16"/>
  <c r="G151" i="16"/>
  <c r="G150" i="16"/>
  <c r="G149" i="16"/>
  <c r="G148" i="16"/>
  <c r="G147" i="16"/>
  <c r="G146" i="16"/>
  <c r="G145" i="16"/>
  <c r="G144" i="16"/>
  <c r="D142" i="16"/>
  <c r="C142" i="16"/>
  <c r="G141" i="16"/>
  <c r="G140" i="16"/>
  <c r="G139" i="16"/>
  <c r="G138" i="16"/>
  <c r="F137" i="16"/>
  <c r="G137" i="16" s="1"/>
  <c r="D135" i="16"/>
  <c r="C135" i="16"/>
  <c r="G134" i="16"/>
  <c r="G133" i="16"/>
  <c r="G132" i="16"/>
  <c r="G131" i="16"/>
  <c r="G130" i="16"/>
  <c r="G129" i="16"/>
  <c r="G128" i="16"/>
  <c r="G127" i="16"/>
  <c r="G126" i="16"/>
  <c r="G125" i="16"/>
  <c r="F124" i="16"/>
  <c r="G124" i="16" s="1"/>
  <c r="F123" i="16"/>
  <c r="G123" i="16" s="1"/>
  <c r="D121" i="16"/>
  <c r="C121" i="16"/>
  <c r="G120" i="16"/>
  <c r="G119" i="16"/>
  <c r="D117" i="16"/>
  <c r="C117" i="16"/>
  <c r="G116" i="16"/>
  <c r="G115" i="16"/>
  <c r="G114" i="16"/>
  <c r="G113" i="16"/>
  <c r="F112" i="16"/>
  <c r="G112" i="16" s="1"/>
  <c r="D110" i="16"/>
  <c r="C110" i="16"/>
  <c r="G109" i="16"/>
  <c r="G108" i="16"/>
  <c r="G107" i="16"/>
  <c r="G106" i="16"/>
  <c r="G105" i="16"/>
  <c r="G104" i="16"/>
  <c r="G103" i="16"/>
  <c r="D101" i="16"/>
  <c r="C101" i="16"/>
  <c r="G100" i="16"/>
  <c r="G99" i="16"/>
  <c r="F98" i="16"/>
  <c r="G98" i="16" s="1"/>
  <c r="D96" i="16"/>
  <c r="C96" i="16"/>
  <c r="G95" i="16"/>
  <c r="G94" i="16"/>
  <c r="G93" i="16"/>
  <c r="G92" i="16"/>
  <c r="F91" i="16"/>
  <c r="G91" i="16" s="1"/>
  <c r="F90" i="16"/>
  <c r="G90" i="16" s="1"/>
  <c r="E88" i="16"/>
  <c r="D88" i="16"/>
  <c r="C88" i="16"/>
  <c r="F86" i="16"/>
  <c r="F88" i="16" s="1"/>
  <c r="D84" i="16"/>
  <c r="C84" i="16"/>
  <c r="G83" i="16"/>
  <c r="G82" i="16"/>
  <c r="F81" i="16"/>
  <c r="G81" i="16" s="1"/>
  <c r="F80" i="16"/>
  <c r="G80" i="16" s="1"/>
  <c r="F79" i="16"/>
  <c r="G79" i="16" s="1"/>
  <c r="F78" i="16"/>
  <c r="G78" i="16" s="1"/>
  <c r="D76" i="16"/>
  <c r="C76" i="16"/>
  <c r="G75" i="16"/>
  <c r="G74" i="16"/>
  <c r="G73" i="16"/>
  <c r="G72" i="16"/>
  <c r="G71" i="16"/>
  <c r="G70" i="16"/>
  <c r="F69" i="16"/>
  <c r="G69" i="16" s="1"/>
  <c r="G68" i="16"/>
  <c r="F67" i="16"/>
  <c r="G67" i="16" s="1"/>
  <c r="F66" i="16"/>
  <c r="G66" i="16" s="1"/>
  <c r="F65" i="16"/>
  <c r="G65" i="16" s="1"/>
  <c r="F64" i="16"/>
  <c r="G64" i="16" s="1"/>
  <c r="F63" i="16"/>
  <c r="F61" i="16"/>
  <c r="G61" i="16" s="1"/>
  <c r="F59" i="16"/>
  <c r="G59" i="16" s="1"/>
  <c r="F57" i="16"/>
  <c r="G57" i="16" s="1"/>
  <c r="D55" i="16"/>
  <c r="C55" i="16"/>
  <c r="G54" i="16"/>
  <c r="G53" i="16"/>
  <c r="G52" i="16"/>
  <c r="G51" i="16"/>
  <c r="G50" i="16"/>
  <c r="G49" i="16"/>
  <c r="G48" i="16"/>
  <c r="G47" i="16"/>
  <c r="G46" i="16"/>
  <c r="D44" i="16"/>
  <c r="C44" i="16"/>
  <c r="G43" i="16"/>
  <c r="G42" i="16"/>
  <c r="G41" i="16"/>
  <c r="G40" i="16"/>
  <c r="D38" i="16"/>
  <c r="C38" i="16"/>
  <c r="G37" i="16"/>
  <c r="F36" i="16"/>
  <c r="F38" i="16" s="1"/>
  <c r="D34" i="16"/>
  <c r="C34" i="16"/>
  <c r="F33" i="16"/>
  <c r="F34" i="16" s="1"/>
  <c r="F31" i="16"/>
  <c r="G31" i="16" s="1"/>
  <c r="E30" i="16"/>
  <c r="D30" i="16"/>
  <c r="C30" i="16"/>
  <c r="G29" i="16"/>
  <c r="G28" i="16"/>
  <c r="F27" i="16"/>
  <c r="G27" i="16" s="1"/>
  <c r="F26" i="16"/>
  <c r="G26" i="16" s="1"/>
  <c r="F25" i="16"/>
  <c r="G25" i="16" s="1"/>
  <c r="F24" i="16"/>
  <c r="G24" i="16" s="1"/>
  <c r="G23" i="16"/>
  <c r="G22" i="16"/>
  <c r="G21" i="16"/>
  <c r="G20" i="16"/>
  <c r="F19" i="16"/>
  <c r="G19" i="16" s="1"/>
  <c r="F18" i="16"/>
  <c r="G18" i="16" s="1"/>
  <c r="F17" i="16"/>
  <c r="G17" i="16" s="1"/>
  <c r="G16" i="16"/>
  <c r="F15" i="16"/>
  <c r="G15" i="16" s="1"/>
  <c r="F14" i="16"/>
  <c r="G14" i="16" s="1"/>
  <c r="F13" i="16"/>
  <c r="G13" i="16" s="1"/>
  <c r="F12" i="16"/>
  <c r="D10" i="16"/>
  <c r="C10" i="16"/>
  <c r="G9" i="16"/>
  <c r="G8" i="16"/>
  <c r="F7" i="16"/>
  <c r="G7" i="16" s="1"/>
  <c r="F6" i="16"/>
  <c r="G6" i="16" s="1"/>
  <c r="F5" i="16"/>
  <c r="G5" i="16" s="1"/>
  <c r="F4" i="16"/>
  <c r="G4" i="16" s="1"/>
  <c r="F3" i="16"/>
  <c r="G3" i="16" s="1"/>
  <c r="G1" i="16"/>
  <c r="G121" i="16" l="1"/>
  <c r="G33" i="16"/>
  <c r="G34" i="16" s="1"/>
  <c r="G135" i="16"/>
  <c r="G172" i="16"/>
  <c r="F30" i="16"/>
  <c r="F76" i="16"/>
  <c r="G110" i="16"/>
  <c r="G117" i="16"/>
  <c r="G152" i="16"/>
  <c r="G55" i="16"/>
  <c r="G84" i="16"/>
  <c r="G96" i="16"/>
  <c r="G142" i="16"/>
  <c r="G44" i="16"/>
  <c r="G101" i="16"/>
  <c r="F172" i="16"/>
  <c r="G188" i="16"/>
  <c r="G10" i="16"/>
  <c r="F10" i="16"/>
  <c r="F84" i="16"/>
  <c r="F135" i="16"/>
  <c r="F117" i="16"/>
  <c r="G36" i="16"/>
  <c r="G38" i="16" s="1"/>
  <c r="G63" i="16"/>
  <c r="G76" i="16" s="1"/>
  <c r="F142" i="16"/>
  <c r="F188" i="16"/>
  <c r="G12" i="16"/>
  <c r="G30" i="16" s="1"/>
  <c r="G86" i="16"/>
  <c r="G88" i="16" s="1"/>
  <c r="D188" i="15"/>
  <c r="C188" i="15"/>
  <c r="F187" i="15"/>
  <c r="G187" i="15" s="1"/>
  <c r="F185" i="15"/>
  <c r="G185" i="15" s="1"/>
  <c r="G184" i="15"/>
  <c r="G183" i="15"/>
  <c r="G182" i="15"/>
  <c r="G181" i="15"/>
  <c r="F180" i="15"/>
  <c r="G180" i="15" s="1"/>
  <c r="G179" i="15"/>
  <c r="F177" i="15"/>
  <c r="G177" i="15" s="1"/>
  <c r="F174" i="15"/>
  <c r="G174" i="15" s="1"/>
  <c r="D172" i="15"/>
  <c r="C172" i="15"/>
  <c r="F171" i="15"/>
  <c r="G171" i="15" s="1"/>
  <c r="F170" i="15"/>
  <c r="G170" i="15" s="1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F155" i="15"/>
  <c r="G155" i="15" s="1"/>
  <c r="F154" i="15"/>
  <c r="G154" i="15" s="1"/>
  <c r="D152" i="15"/>
  <c r="C152" i="15"/>
  <c r="G151" i="15"/>
  <c r="G150" i="15"/>
  <c r="G149" i="15"/>
  <c r="G148" i="15"/>
  <c r="G147" i="15"/>
  <c r="G146" i="15"/>
  <c r="G145" i="15"/>
  <c r="G144" i="15"/>
  <c r="D142" i="15"/>
  <c r="C142" i="15"/>
  <c r="G141" i="15"/>
  <c r="G140" i="15"/>
  <c r="G139" i="15"/>
  <c r="G138" i="15"/>
  <c r="F137" i="15"/>
  <c r="G137" i="15" s="1"/>
  <c r="D135" i="15"/>
  <c r="C135" i="15"/>
  <c r="G134" i="15"/>
  <c r="G133" i="15"/>
  <c r="G132" i="15"/>
  <c r="G131" i="15"/>
  <c r="G130" i="15"/>
  <c r="G129" i="15"/>
  <c r="G128" i="15"/>
  <c r="G127" i="15"/>
  <c r="G126" i="15"/>
  <c r="G125" i="15"/>
  <c r="F124" i="15"/>
  <c r="G124" i="15" s="1"/>
  <c r="F123" i="15"/>
  <c r="G123" i="15" s="1"/>
  <c r="D121" i="15"/>
  <c r="C121" i="15"/>
  <c r="G120" i="15"/>
  <c r="G119" i="15"/>
  <c r="D117" i="15"/>
  <c r="C117" i="15"/>
  <c r="G116" i="15"/>
  <c r="G115" i="15"/>
  <c r="G114" i="15"/>
  <c r="G113" i="15"/>
  <c r="F112" i="15"/>
  <c r="F117" i="15" s="1"/>
  <c r="D110" i="15"/>
  <c r="C110" i="15"/>
  <c r="G109" i="15"/>
  <c r="G108" i="15"/>
  <c r="G107" i="15"/>
  <c r="G106" i="15"/>
  <c r="G105" i="15"/>
  <c r="G104" i="15"/>
  <c r="G103" i="15"/>
  <c r="D101" i="15"/>
  <c r="C101" i="15"/>
  <c r="G100" i="15"/>
  <c r="G99" i="15"/>
  <c r="F98" i="15"/>
  <c r="G98" i="15" s="1"/>
  <c r="D96" i="15"/>
  <c r="C96" i="15"/>
  <c r="G95" i="15"/>
  <c r="G94" i="15"/>
  <c r="G93" i="15"/>
  <c r="G92" i="15"/>
  <c r="F91" i="15"/>
  <c r="G91" i="15" s="1"/>
  <c r="F90" i="15"/>
  <c r="G90" i="15" s="1"/>
  <c r="E88" i="15"/>
  <c r="D88" i="15"/>
  <c r="C88" i="15"/>
  <c r="F86" i="15"/>
  <c r="F88" i="15" s="1"/>
  <c r="D84" i="15"/>
  <c r="C84" i="15"/>
  <c r="G83" i="15"/>
  <c r="G82" i="15"/>
  <c r="F81" i="15"/>
  <c r="G81" i="15" s="1"/>
  <c r="F80" i="15"/>
  <c r="G80" i="15" s="1"/>
  <c r="F79" i="15"/>
  <c r="G79" i="15" s="1"/>
  <c r="F78" i="15"/>
  <c r="G78" i="15" s="1"/>
  <c r="D76" i="15"/>
  <c r="C76" i="15"/>
  <c r="G75" i="15"/>
  <c r="G74" i="15"/>
  <c r="G73" i="15"/>
  <c r="G72" i="15"/>
  <c r="G71" i="15"/>
  <c r="G70" i="15"/>
  <c r="F69" i="15"/>
  <c r="G69" i="15" s="1"/>
  <c r="G68" i="15"/>
  <c r="F67" i="15"/>
  <c r="G67" i="15" s="1"/>
  <c r="F66" i="15"/>
  <c r="G66" i="15" s="1"/>
  <c r="F65" i="15"/>
  <c r="G65" i="15" s="1"/>
  <c r="F64" i="15"/>
  <c r="G64" i="15" s="1"/>
  <c r="F63" i="15"/>
  <c r="G63" i="15" s="1"/>
  <c r="F61" i="15"/>
  <c r="G61" i="15" s="1"/>
  <c r="F59" i="15"/>
  <c r="G59" i="15" s="1"/>
  <c r="F57" i="15"/>
  <c r="G57" i="15" s="1"/>
  <c r="D55" i="15"/>
  <c r="C55" i="15"/>
  <c r="G54" i="15"/>
  <c r="G53" i="15"/>
  <c r="G52" i="15"/>
  <c r="G51" i="15"/>
  <c r="G50" i="15"/>
  <c r="G49" i="15"/>
  <c r="G48" i="15"/>
  <c r="G47" i="15"/>
  <c r="G46" i="15"/>
  <c r="D44" i="15"/>
  <c r="C44" i="15"/>
  <c r="G43" i="15"/>
  <c r="G42" i="15"/>
  <c r="G41" i="15"/>
  <c r="G40" i="15"/>
  <c r="D38" i="15"/>
  <c r="C38" i="15"/>
  <c r="G37" i="15"/>
  <c r="F36" i="15"/>
  <c r="F38" i="15" s="1"/>
  <c r="D34" i="15"/>
  <c r="C34" i="15"/>
  <c r="F33" i="15"/>
  <c r="G33" i="15" s="1"/>
  <c r="G34" i="15" s="1"/>
  <c r="F31" i="15"/>
  <c r="G31" i="15" s="1"/>
  <c r="E30" i="15"/>
  <c r="D30" i="15"/>
  <c r="C30" i="15"/>
  <c r="G29" i="15"/>
  <c r="G28" i="15"/>
  <c r="F27" i="15"/>
  <c r="G27" i="15" s="1"/>
  <c r="F26" i="15"/>
  <c r="G26" i="15" s="1"/>
  <c r="F25" i="15"/>
  <c r="G25" i="15" s="1"/>
  <c r="F24" i="15"/>
  <c r="G24" i="15" s="1"/>
  <c r="G23" i="15"/>
  <c r="G22" i="15"/>
  <c r="G21" i="15"/>
  <c r="G20" i="15"/>
  <c r="F19" i="15"/>
  <c r="G19" i="15" s="1"/>
  <c r="F18" i="15"/>
  <c r="G18" i="15" s="1"/>
  <c r="F17" i="15"/>
  <c r="G17" i="15" s="1"/>
  <c r="F16" i="15"/>
  <c r="G16" i="15" s="1"/>
  <c r="F15" i="15"/>
  <c r="G15" i="15" s="1"/>
  <c r="F14" i="15"/>
  <c r="G14" i="15" s="1"/>
  <c r="F13" i="15"/>
  <c r="G13" i="15" s="1"/>
  <c r="F12" i="15"/>
  <c r="D10" i="15"/>
  <c r="C10" i="15"/>
  <c r="G9" i="15"/>
  <c r="G8" i="15"/>
  <c r="F7" i="15"/>
  <c r="G7" i="15" s="1"/>
  <c r="F6" i="15"/>
  <c r="G6" i="15" s="1"/>
  <c r="F5" i="15"/>
  <c r="G5" i="15" s="1"/>
  <c r="F4" i="15"/>
  <c r="G4" i="15" s="1"/>
  <c r="F3" i="15"/>
  <c r="G1" i="15"/>
  <c r="G121" i="15" l="1"/>
  <c r="G36" i="15"/>
  <c r="G38" i="15" s="1"/>
  <c r="G96" i="15"/>
  <c r="F10" i="15"/>
  <c r="G135" i="15"/>
  <c r="F76" i="15"/>
  <c r="F30" i="15"/>
  <c r="G112" i="15"/>
  <c r="G117" i="15" s="1"/>
  <c r="G55" i="15"/>
  <c r="G101" i="15"/>
  <c r="G142" i="15"/>
  <c r="G44" i="15"/>
  <c r="G110" i="15"/>
  <c r="G152" i="15"/>
  <c r="G84" i="15"/>
  <c r="G76" i="15"/>
  <c r="G172" i="15"/>
  <c r="G188" i="15"/>
  <c r="F142" i="15"/>
  <c r="F188" i="15"/>
  <c r="G3" i="15"/>
  <c r="G10" i="15" s="1"/>
  <c r="G12" i="15"/>
  <c r="G30" i="15" s="1"/>
  <c r="F34" i="15"/>
  <c r="G86" i="15"/>
  <c r="G88" i="15" s="1"/>
  <c r="F172" i="15"/>
  <c r="F84" i="15"/>
  <c r="F135" i="15"/>
  <c r="G184" i="14"/>
  <c r="D188" i="14" l="1"/>
  <c r="C188" i="14"/>
  <c r="F187" i="14"/>
  <c r="G187" i="14" s="1"/>
  <c r="F185" i="14"/>
  <c r="G185" i="14" s="1"/>
  <c r="G183" i="14"/>
  <c r="G182" i="14"/>
  <c r="G181" i="14"/>
  <c r="F180" i="14"/>
  <c r="G180" i="14" s="1"/>
  <c r="G179" i="14"/>
  <c r="F177" i="14"/>
  <c r="G177" i="14" s="1"/>
  <c r="F174" i="14"/>
  <c r="G174" i="14" s="1"/>
  <c r="D172" i="14"/>
  <c r="C172" i="14"/>
  <c r="F171" i="14"/>
  <c r="G171" i="14" s="1"/>
  <c r="F170" i="14"/>
  <c r="G170" i="14" s="1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F155" i="14"/>
  <c r="G155" i="14" s="1"/>
  <c r="F154" i="14"/>
  <c r="G154" i="14" s="1"/>
  <c r="D152" i="14"/>
  <c r="C152" i="14"/>
  <c r="G151" i="14"/>
  <c r="G150" i="14"/>
  <c r="G149" i="14"/>
  <c r="G148" i="14"/>
  <c r="G147" i="14"/>
  <c r="G146" i="14"/>
  <c r="G145" i="14"/>
  <c r="G144" i="14"/>
  <c r="D142" i="14"/>
  <c r="C142" i="14"/>
  <c r="G141" i="14"/>
  <c r="G140" i="14"/>
  <c r="G139" i="14"/>
  <c r="G138" i="14"/>
  <c r="F137" i="14"/>
  <c r="G137" i="14" s="1"/>
  <c r="D135" i="14"/>
  <c r="C135" i="14"/>
  <c r="G134" i="14"/>
  <c r="G133" i="14"/>
  <c r="G132" i="14"/>
  <c r="G131" i="14"/>
  <c r="G130" i="14"/>
  <c r="G129" i="14"/>
  <c r="G128" i="14"/>
  <c r="G127" i="14"/>
  <c r="G126" i="14"/>
  <c r="G125" i="14"/>
  <c r="F124" i="14"/>
  <c r="G124" i="14" s="1"/>
  <c r="F123" i="14"/>
  <c r="G123" i="14" s="1"/>
  <c r="D121" i="14"/>
  <c r="C121" i="14"/>
  <c r="G120" i="14"/>
  <c r="G119" i="14"/>
  <c r="D117" i="14"/>
  <c r="C117" i="14"/>
  <c r="G116" i="14"/>
  <c r="G115" i="14"/>
  <c r="G114" i="14"/>
  <c r="G113" i="14"/>
  <c r="F112" i="14"/>
  <c r="F117" i="14" s="1"/>
  <c r="D110" i="14"/>
  <c r="C110" i="14"/>
  <c r="G109" i="14"/>
  <c r="G108" i="14"/>
  <c r="G107" i="14"/>
  <c r="G106" i="14"/>
  <c r="G105" i="14"/>
  <c r="G104" i="14"/>
  <c r="G103" i="14"/>
  <c r="D101" i="14"/>
  <c r="C101" i="14"/>
  <c r="G100" i="14"/>
  <c r="G99" i="14"/>
  <c r="F98" i="14"/>
  <c r="G98" i="14" s="1"/>
  <c r="D96" i="14"/>
  <c r="C96" i="14"/>
  <c r="G95" i="14"/>
  <c r="G94" i="14"/>
  <c r="G93" i="14"/>
  <c r="G92" i="14"/>
  <c r="F91" i="14"/>
  <c r="G91" i="14" s="1"/>
  <c r="F90" i="14"/>
  <c r="G90" i="14" s="1"/>
  <c r="E88" i="14"/>
  <c r="D88" i="14"/>
  <c r="C88" i="14"/>
  <c r="F86" i="14"/>
  <c r="F88" i="14" s="1"/>
  <c r="D84" i="14"/>
  <c r="C84" i="14"/>
  <c r="G83" i="14"/>
  <c r="G82" i="14"/>
  <c r="F81" i="14"/>
  <c r="G81" i="14" s="1"/>
  <c r="F80" i="14"/>
  <c r="G80" i="14" s="1"/>
  <c r="F79" i="14"/>
  <c r="G79" i="14" s="1"/>
  <c r="F78" i="14"/>
  <c r="G78" i="14" s="1"/>
  <c r="D76" i="14"/>
  <c r="C76" i="14"/>
  <c r="G75" i="14"/>
  <c r="G74" i="14"/>
  <c r="G73" i="14"/>
  <c r="G72" i="14"/>
  <c r="G71" i="14"/>
  <c r="G70" i="14"/>
  <c r="F69" i="14"/>
  <c r="G69" i="14" s="1"/>
  <c r="G68" i="14"/>
  <c r="F67" i="14"/>
  <c r="G67" i="14" s="1"/>
  <c r="F66" i="14"/>
  <c r="G66" i="14" s="1"/>
  <c r="F65" i="14"/>
  <c r="G65" i="14" s="1"/>
  <c r="F64" i="14"/>
  <c r="G64" i="14" s="1"/>
  <c r="F63" i="14"/>
  <c r="G63" i="14" s="1"/>
  <c r="F61" i="14"/>
  <c r="G61" i="14" s="1"/>
  <c r="F59" i="14"/>
  <c r="G59" i="14" s="1"/>
  <c r="F57" i="14"/>
  <c r="G57" i="14" s="1"/>
  <c r="D55" i="14"/>
  <c r="C55" i="14"/>
  <c r="G54" i="14"/>
  <c r="G53" i="14"/>
  <c r="G52" i="14"/>
  <c r="G51" i="14"/>
  <c r="G50" i="14"/>
  <c r="G49" i="14"/>
  <c r="G48" i="14"/>
  <c r="G47" i="14"/>
  <c r="G46" i="14"/>
  <c r="D44" i="14"/>
  <c r="C44" i="14"/>
  <c r="G43" i="14"/>
  <c r="G42" i="14"/>
  <c r="G41" i="14"/>
  <c r="G40" i="14"/>
  <c r="D38" i="14"/>
  <c r="C38" i="14"/>
  <c r="G37" i="14"/>
  <c r="F36" i="14"/>
  <c r="F38" i="14" s="1"/>
  <c r="D34" i="14"/>
  <c r="C34" i="14"/>
  <c r="F33" i="14"/>
  <c r="G33" i="14" s="1"/>
  <c r="G34" i="14" s="1"/>
  <c r="F31" i="14"/>
  <c r="G31" i="14" s="1"/>
  <c r="E30" i="14"/>
  <c r="D30" i="14"/>
  <c r="C30" i="14"/>
  <c r="G29" i="14"/>
  <c r="G28" i="14"/>
  <c r="F27" i="14"/>
  <c r="G27" i="14" s="1"/>
  <c r="F26" i="14"/>
  <c r="G26" i="14" s="1"/>
  <c r="F25" i="14"/>
  <c r="G25" i="14" s="1"/>
  <c r="F24" i="14"/>
  <c r="G24" i="14" s="1"/>
  <c r="G23" i="14"/>
  <c r="G22" i="14"/>
  <c r="G21" i="14"/>
  <c r="G20" i="14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12" i="14"/>
  <c r="D10" i="14"/>
  <c r="C10" i="14"/>
  <c r="G9" i="14"/>
  <c r="G8" i="14"/>
  <c r="F7" i="14"/>
  <c r="G7" i="14" s="1"/>
  <c r="F6" i="14"/>
  <c r="G6" i="14" s="1"/>
  <c r="F5" i="14"/>
  <c r="G5" i="14" s="1"/>
  <c r="F4" i="14"/>
  <c r="G4" i="14" s="1"/>
  <c r="F3" i="14"/>
  <c r="G1" i="14"/>
  <c r="G36" i="14" l="1"/>
  <c r="G38" i="14" s="1"/>
  <c r="G121" i="14"/>
  <c r="G135" i="14"/>
  <c r="F10" i="14"/>
  <c r="F76" i="14"/>
  <c r="G55" i="14"/>
  <c r="G96" i="14"/>
  <c r="G101" i="14"/>
  <c r="G142" i="14"/>
  <c r="G44" i="14"/>
  <c r="G110" i="14"/>
  <c r="G152" i="14"/>
  <c r="F30" i="14"/>
  <c r="G112" i="14"/>
  <c r="G117" i="14" s="1"/>
  <c r="G84" i="14"/>
  <c r="G76" i="14"/>
  <c r="G172" i="14"/>
  <c r="G188" i="14"/>
  <c r="F142" i="14"/>
  <c r="F188" i="14"/>
  <c r="G3" i="14"/>
  <c r="G10" i="14" s="1"/>
  <c r="G12" i="14"/>
  <c r="G30" i="14" s="1"/>
  <c r="F34" i="14"/>
  <c r="G86" i="14"/>
  <c r="G88" i="14" s="1"/>
  <c r="F172" i="14"/>
  <c r="F84" i="14"/>
  <c r="F135" i="14"/>
  <c r="D188" i="13"/>
  <c r="C188" i="13"/>
  <c r="F187" i="13"/>
  <c r="G187" i="13" s="1"/>
  <c r="F185" i="13"/>
  <c r="G185" i="13" s="1"/>
  <c r="G184" i="13"/>
  <c r="G183" i="13"/>
  <c r="G182" i="13"/>
  <c r="G181" i="13"/>
  <c r="F180" i="13"/>
  <c r="G180" i="13" s="1"/>
  <c r="G179" i="13"/>
  <c r="F177" i="13"/>
  <c r="G177" i="13" s="1"/>
  <c r="F174" i="13"/>
  <c r="G174" i="13" s="1"/>
  <c r="D172" i="13"/>
  <c r="C172" i="13"/>
  <c r="F171" i="13"/>
  <c r="G171" i="13" s="1"/>
  <c r="F170" i="13"/>
  <c r="G170" i="13" s="1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F155" i="13"/>
  <c r="G155" i="13" s="1"/>
  <c r="F154" i="13"/>
  <c r="D152" i="13"/>
  <c r="C152" i="13"/>
  <c r="G151" i="13"/>
  <c r="G150" i="13"/>
  <c r="G149" i="13"/>
  <c r="G148" i="13"/>
  <c r="G147" i="13"/>
  <c r="G146" i="13"/>
  <c r="G145" i="13"/>
  <c r="G144" i="13"/>
  <c r="D142" i="13"/>
  <c r="C142" i="13"/>
  <c r="G141" i="13"/>
  <c r="G140" i="13"/>
  <c r="G139" i="13"/>
  <c r="G138" i="13"/>
  <c r="F137" i="13"/>
  <c r="G137" i="13" s="1"/>
  <c r="D135" i="13"/>
  <c r="C135" i="13"/>
  <c r="G134" i="13"/>
  <c r="G133" i="13"/>
  <c r="G132" i="13"/>
  <c r="G131" i="13"/>
  <c r="G130" i="13"/>
  <c r="G129" i="13"/>
  <c r="G128" i="13"/>
  <c r="G127" i="13"/>
  <c r="G126" i="13"/>
  <c r="G125" i="13"/>
  <c r="F124" i="13"/>
  <c r="G124" i="13" s="1"/>
  <c r="F123" i="13"/>
  <c r="G123" i="13" s="1"/>
  <c r="D121" i="13"/>
  <c r="C121" i="13"/>
  <c r="G120" i="13"/>
  <c r="G119" i="13"/>
  <c r="D117" i="13"/>
  <c r="C117" i="13"/>
  <c r="G116" i="13"/>
  <c r="G115" i="13"/>
  <c r="G114" i="13"/>
  <c r="G113" i="13"/>
  <c r="F112" i="13"/>
  <c r="G112" i="13" s="1"/>
  <c r="D110" i="13"/>
  <c r="C110" i="13"/>
  <c r="G109" i="13"/>
  <c r="G108" i="13"/>
  <c r="G107" i="13"/>
  <c r="G106" i="13"/>
  <c r="G105" i="13"/>
  <c r="G104" i="13"/>
  <c r="G103" i="13"/>
  <c r="D101" i="13"/>
  <c r="C101" i="13"/>
  <c r="G100" i="13"/>
  <c r="G99" i="13"/>
  <c r="F98" i="13"/>
  <c r="G98" i="13" s="1"/>
  <c r="D96" i="13"/>
  <c r="C96" i="13"/>
  <c r="G95" i="13"/>
  <c r="G94" i="13"/>
  <c r="G93" i="13"/>
  <c r="G92" i="13"/>
  <c r="F91" i="13"/>
  <c r="G91" i="13" s="1"/>
  <c r="F90" i="13"/>
  <c r="G90" i="13" s="1"/>
  <c r="E88" i="13"/>
  <c r="D88" i="13"/>
  <c r="C88" i="13"/>
  <c r="F86" i="13"/>
  <c r="F88" i="13" s="1"/>
  <c r="D84" i="13"/>
  <c r="C84" i="13"/>
  <c r="G83" i="13"/>
  <c r="G82" i="13"/>
  <c r="F81" i="13"/>
  <c r="G81" i="13" s="1"/>
  <c r="F80" i="13"/>
  <c r="G80" i="13" s="1"/>
  <c r="F79" i="13"/>
  <c r="G79" i="13" s="1"/>
  <c r="F78" i="13"/>
  <c r="G78" i="13" s="1"/>
  <c r="D76" i="13"/>
  <c r="C76" i="13"/>
  <c r="G75" i="13"/>
  <c r="G74" i="13"/>
  <c r="G73" i="13"/>
  <c r="G72" i="13"/>
  <c r="G71" i="13"/>
  <c r="G70" i="13"/>
  <c r="F69" i="13"/>
  <c r="G69" i="13" s="1"/>
  <c r="G68" i="13"/>
  <c r="F67" i="13"/>
  <c r="G67" i="13" s="1"/>
  <c r="F66" i="13"/>
  <c r="G66" i="13" s="1"/>
  <c r="F65" i="13"/>
  <c r="G65" i="13" s="1"/>
  <c r="F64" i="13"/>
  <c r="G64" i="13" s="1"/>
  <c r="F63" i="13"/>
  <c r="F61" i="13"/>
  <c r="G61" i="13" s="1"/>
  <c r="F59" i="13"/>
  <c r="G59" i="13" s="1"/>
  <c r="F57" i="13"/>
  <c r="G57" i="13" s="1"/>
  <c r="D55" i="13"/>
  <c r="C55" i="13"/>
  <c r="G54" i="13"/>
  <c r="G53" i="13"/>
  <c r="G52" i="13"/>
  <c r="G51" i="13"/>
  <c r="G50" i="13"/>
  <c r="G49" i="13"/>
  <c r="G48" i="13"/>
  <c r="G47" i="13"/>
  <c r="G46" i="13"/>
  <c r="D44" i="13"/>
  <c r="C44" i="13"/>
  <c r="G43" i="13"/>
  <c r="G42" i="13"/>
  <c r="G41" i="13"/>
  <c r="G40" i="13"/>
  <c r="D38" i="13"/>
  <c r="C38" i="13"/>
  <c r="G37" i="13"/>
  <c r="F36" i="13"/>
  <c r="F38" i="13" s="1"/>
  <c r="D34" i="13"/>
  <c r="C34" i="13"/>
  <c r="F33" i="13"/>
  <c r="F34" i="13" s="1"/>
  <c r="F31" i="13"/>
  <c r="G31" i="13" s="1"/>
  <c r="E30" i="13"/>
  <c r="D30" i="13"/>
  <c r="C30" i="13"/>
  <c r="G29" i="13"/>
  <c r="G28" i="13"/>
  <c r="F27" i="13"/>
  <c r="G27" i="13" s="1"/>
  <c r="F26" i="13"/>
  <c r="G26" i="13" s="1"/>
  <c r="F25" i="13"/>
  <c r="G25" i="13" s="1"/>
  <c r="F24" i="13"/>
  <c r="G24" i="13" s="1"/>
  <c r="G23" i="13"/>
  <c r="G22" i="13"/>
  <c r="G21" i="13"/>
  <c r="G20" i="13"/>
  <c r="F19" i="13"/>
  <c r="G19" i="13" s="1"/>
  <c r="F18" i="13"/>
  <c r="G18" i="13" s="1"/>
  <c r="F17" i="13"/>
  <c r="G17" i="13" s="1"/>
  <c r="F16" i="13"/>
  <c r="G16" i="13" s="1"/>
  <c r="F15" i="13"/>
  <c r="G15" i="13" s="1"/>
  <c r="F14" i="13"/>
  <c r="G14" i="13" s="1"/>
  <c r="F13" i="13"/>
  <c r="G13" i="13" s="1"/>
  <c r="F12" i="13"/>
  <c r="D10" i="13"/>
  <c r="C10" i="13"/>
  <c r="G9" i="13"/>
  <c r="G8" i="13"/>
  <c r="F7" i="13"/>
  <c r="G7" i="13" s="1"/>
  <c r="F6" i="13"/>
  <c r="G6" i="13" s="1"/>
  <c r="F5" i="13"/>
  <c r="G5" i="13" s="1"/>
  <c r="F4" i="13"/>
  <c r="G4" i="13" s="1"/>
  <c r="F3" i="13"/>
  <c r="G3" i="13" s="1"/>
  <c r="G1" i="13"/>
  <c r="G55" i="13" l="1"/>
  <c r="F172" i="13"/>
  <c r="G142" i="13"/>
  <c r="G84" i="13"/>
  <c r="G101" i="13"/>
  <c r="G96" i="13"/>
  <c r="G33" i="13"/>
  <c r="G34" i="13" s="1"/>
  <c r="G121" i="13"/>
  <c r="G135" i="13"/>
  <c r="G154" i="13"/>
  <c r="G172" i="13" s="1"/>
  <c r="G44" i="13"/>
  <c r="F30" i="13"/>
  <c r="F76" i="13"/>
  <c r="G110" i="13"/>
  <c r="G117" i="13"/>
  <c r="G152" i="13"/>
  <c r="G188" i="13"/>
  <c r="G10" i="13"/>
  <c r="F10" i="13"/>
  <c r="F84" i="13"/>
  <c r="F135" i="13"/>
  <c r="F117" i="13"/>
  <c r="G36" i="13"/>
  <c r="G38" i="13" s="1"/>
  <c r="G63" i="13"/>
  <c r="G76" i="13" s="1"/>
  <c r="F142" i="13"/>
  <c r="F188" i="13"/>
  <c r="G12" i="13"/>
  <c r="G30" i="13" s="1"/>
  <c r="G86" i="13"/>
  <c r="G88" i="13" s="1"/>
  <c r="G28" i="12"/>
  <c r="G28" i="11" l="1"/>
  <c r="F27" i="11"/>
  <c r="G27" i="11" s="1"/>
  <c r="F91" i="12" l="1"/>
  <c r="F91" i="11"/>
  <c r="F19" i="12" l="1"/>
  <c r="G19" i="12" s="1"/>
  <c r="D188" i="12"/>
  <c r="C188" i="12"/>
  <c r="F187" i="12"/>
  <c r="G187" i="12" s="1"/>
  <c r="F185" i="12"/>
  <c r="G185" i="12" s="1"/>
  <c r="G184" i="12"/>
  <c r="G183" i="12"/>
  <c r="G182" i="12"/>
  <c r="G181" i="12"/>
  <c r="F180" i="12"/>
  <c r="G180" i="12" s="1"/>
  <c r="G179" i="12"/>
  <c r="F177" i="12"/>
  <c r="G177" i="12" s="1"/>
  <c r="F174" i="12"/>
  <c r="G174" i="12" s="1"/>
  <c r="D172" i="12"/>
  <c r="C172" i="12"/>
  <c r="F171" i="12"/>
  <c r="G171" i="12" s="1"/>
  <c r="F170" i="12"/>
  <c r="G170" i="12" s="1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F155" i="12"/>
  <c r="G155" i="12" s="1"/>
  <c r="F154" i="12"/>
  <c r="G154" i="12" s="1"/>
  <c r="D152" i="12"/>
  <c r="C152" i="12"/>
  <c r="G151" i="12"/>
  <c r="G150" i="12"/>
  <c r="G149" i="12"/>
  <c r="G148" i="12"/>
  <c r="G147" i="12"/>
  <c r="G146" i="12"/>
  <c r="G145" i="12"/>
  <c r="G144" i="12"/>
  <c r="D142" i="12"/>
  <c r="C142" i="12"/>
  <c r="G141" i="12"/>
  <c r="G140" i="12"/>
  <c r="G139" i="12"/>
  <c r="G138" i="12"/>
  <c r="F137" i="12"/>
  <c r="G137" i="12" s="1"/>
  <c r="D135" i="12"/>
  <c r="C135" i="12"/>
  <c r="G134" i="12"/>
  <c r="G133" i="12"/>
  <c r="G132" i="12"/>
  <c r="G131" i="12"/>
  <c r="G130" i="12"/>
  <c r="G129" i="12"/>
  <c r="G128" i="12"/>
  <c r="G127" i="12"/>
  <c r="G126" i="12"/>
  <c r="G125" i="12"/>
  <c r="F124" i="12"/>
  <c r="G124" i="12" s="1"/>
  <c r="F123" i="12"/>
  <c r="D121" i="12"/>
  <c r="C121" i="12"/>
  <c r="G120" i="12"/>
  <c r="G119" i="12"/>
  <c r="D117" i="12"/>
  <c r="C117" i="12"/>
  <c r="G116" i="12"/>
  <c r="G115" i="12"/>
  <c r="G114" i="12"/>
  <c r="G113" i="12"/>
  <c r="F112" i="12"/>
  <c r="G112" i="12" s="1"/>
  <c r="D110" i="12"/>
  <c r="C110" i="12"/>
  <c r="G109" i="12"/>
  <c r="G108" i="12"/>
  <c r="G107" i="12"/>
  <c r="G106" i="12"/>
  <c r="G105" i="12"/>
  <c r="G104" i="12"/>
  <c r="G103" i="12"/>
  <c r="D101" i="12"/>
  <c r="C101" i="12"/>
  <c r="G100" i="12"/>
  <c r="G99" i="12"/>
  <c r="F98" i="12"/>
  <c r="G98" i="12" s="1"/>
  <c r="D96" i="12"/>
  <c r="C96" i="12"/>
  <c r="G95" i="12"/>
  <c r="G94" i="12"/>
  <c r="G93" i="12"/>
  <c r="G92" i="12"/>
  <c r="G91" i="12"/>
  <c r="F90" i="12"/>
  <c r="G90" i="12" s="1"/>
  <c r="E88" i="12"/>
  <c r="D88" i="12"/>
  <c r="C88" i="12"/>
  <c r="F86" i="12"/>
  <c r="F88" i="12" s="1"/>
  <c r="D84" i="12"/>
  <c r="C84" i="12"/>
  <c r="G83" i="12"/>
  <c r="G82" i="12"/>
  <c r="F81" i="12"/>
  <c r="G81" i="12" s="1"/>
  <c r="F80" i="12"/>
  <c r="G80" i="12" s="1"/>
  <c r="F79" i="12"/>
  <c r="G79" i="12" s="1"/>
  <c r="F78" i="12"/>
  <c r="D76" i="12"/>
  <c r="C76" i="12"/>
  <c r="G75" i="12"/>
  <c r="G74" i="12"/>
  <c r="G73" i="12"/>
  <c r="G72" i="12"/>
  <c r="G71" i="12"/>
  <c r="G70" i="12"/>
  <c r="F69" i="12"/>
  <c r="G69" i="12" s="1"/>
  <c r="G68" i="12"/>
  <c r="F67" i="12"/>
  <c r="G67" i="12" s="1"/>
  <c r="F66" i="12"/>
  <c r="G66" i="12" s="1"/>
  <c r="F65" i="12"/>
  <c r="G65" i="12" s="1"/>
  <c r="F64" i="12"/>
  <c r="G64" i="12" s="1"/>
  <c r="F63" i="12"/>
  <c r="G63" i="12" s="1"/>
  <c r="F61" i="12"/>
  <c r="G61" i="12" s="1"/>
  <c r="F59" i="12"/>
  <c r="G59" i="12" s="1"/>
  <c r="F57" i="12"/>
  <c r="G57" i="12" s="1"/>
  <c r="D55" i="12"/>
  <c r="C55" i="12"/>
  <c r="G54" i="12"/>
  <c r="G53" i="12"/>
  <c r="G52" i="12"/>
  <c r="G51" i="12"/>
  <c r="G50" i="12"/>
  <c r="G49" i="12"/>
  <c r="G48" i="12"/>
  <c r="G47" i="12"/>
  <c r="G46" i="12"/>
  <c r="D44" i="12"/>
  <c r="C44" i="12"/>
  <c r="G43" i="12"/>
  <c r="G42" i="12"/>
  <c r="G41" i="12"/>
  <c r="G40" i="12"/>
  <c r="D38" i="12"/>
  <c r="C38" i="12"/>
  <c r="G37" i="12"/>
  <c r="F36" i="12"/>
  <c r="F38" i="12" s="1"/>
  <c r="D34" i="12"/>
  <c r="C34" i="12"/>
  <c r="F33" i="12"/>
  <c r="G33" i="12" s="1"/>
  <c r="G34" i="12" s="1"/>
  <c r="F31" i="12"/>
  <c r="G31" i="12" s="1"/>
  <c r="E30" i="12"/>
  <c r="D30" i="12"/>
  <c r="C30" i="12"/>
  <c r="G29" i="12"/>
  <c r="F27" i="12"/>
  <c r="G27" i="12" s="1"/>
  <c r="F26" i="12"/>
  <c r="G26" i="12" s="1"/>
  <c r="F25" i="12"/>
  <c r="G25" i="12" s="1"/>
  <c r="F24" i="12"/>
  <c r="G24" i="12" s="1"/>
  <c r="G23" i="12"/>
  <c r="G22" i="12"/>
  <c r="G21" i="12"/>
  <c r="G20" i="12"/>
  <c r="F18" i="12"/>
  <c r="G18" i="12" s="1"/>
  <c r="F17" i="12"/>
  <c r="G17" i="12" s="1"/>
  <c r="F16" i="12"/>
  <c r="G16" i="12" s="1"/>
  <c r="F15" i="12"/>
  <c r="G15" i="12" s="1"/>
  <c r="F14" i="12"/>
  <c r="G14" i="12" s="1"/>
  <c r="F13" i="12"/>
  <c r="G13" i="12" s="1"/>
  <c r="F12" i="12"/>
  <c r="D10" i="12"/>
  <c r="C10" i="12"/>
  <c r="G9" i="12"/>
  <c r="G8" i="12"/>
  <c r="F7" i="12"/>
  <c r="G7" i="12" s="1"/>
  <c r="F6" i="12"/>
  <c r="G6" i="12" s="1"/>
  <c r="F5" i="12"/>
  <c r="G5" i="12" s="1"/>
  <c r="F4" i="12"/>
  <c r="G4" i="12" s="1"/>
  <c r="F3" i="12"/>
  <c r="G3" i="12" s="1"/>
  <c r="G1" i="12"/>
  <c r="G101" i="12" l="1"/>
  <c r="F30" i="12"/>
  <c r="G55" i="12"/>
  <c r="G121" i="12"/>
  <c r="G10" i="12"/>
  <c r="G12" i="12"/>
  <c r="G30" i="12" s="1"/>
  <c r="G44" i="12"/>
  <c r="G142" i="12"/>
  <c r="G152" i="12"/>
  <c r="F84" i="12"/>
  <c r="G110" i="12"/>
  <c r="F135" i="12"/>
  <c r="G172" i="12"/>
  <c r="G78" i="12"/>
  <c r="G84" i="12" s="1"/>
  <c r="G117" i="12"/>
  <c r="G123" i="12"/>
  <c r="G135" i="12" s="1"/>
  <c r="G76" i="12"/>
  <c r="G96" i="12"/>
  <c r="G188" i="12"/>
  <c r="F117" i="12"/>
  <c r="F10" i="12"/>
  <c r="F76" i="12"/>
  <c r="F142" i="12"/>
  <c r="F34" i="12"/>
  <c r="G86" i="12"/>
  <c r="G88" i="12" s="1"/>
  <c r="F172" i="12"/>
  <c r="F188" i="12"/>
  <c r="G36" i="12"/>
  <c r="G38" i="12" s="1"/>
  <c r="F174" i="11"/>
  <c r="F174" i="10"/>
  <c r="F187" i="11" l="1"/>
  <c r="G187" i="11" s="1"/>
  <c r="F187" i="10"/>
  <c r="G187" i="10" s="1"/>
  <c r="F187" i="9"/>
  <c r="G187" i="9" s="1"/>
  <c r="F174" i="9" l="1"/>
  <c r="F187" i="8" l="1"/>
  <c r="G187" i="8" s="1"/>
  <c r="C188" i="8"/>
  <c r="D188" i="11" l="1"/>
  <c r="C188" i="11"/>
  <c r="G186" i="11"/>
  <c r="F185" i="11"/>
  <c r="G185" i="11" s="1"/>
  <c r="G184" i="11"/>
  <c r="G183" i="11"/>
  <c r="G182" i="11"/>
  <c r="G181" i="11"/>
  <c r="F180" i="11"/>
  <c r="G179" i="11"/>
  <c r="F177" i="11"/>
  <c r="G177" i="11" s="1"/>
  <c r="J177" i="11" s="1"/>
  <c r="G174" i="11"/>
  <c r="D172" i="11"/>
  <c r="C172" i="11"/>
  <c r="F171" i="11"/>
  <c r="G171" i="11" s="1"/>
  <c r="F170" i="11"/>
  <c r="G170" i="11" s="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F155" i="11"/>
  <c r="G155" i="11" s="1"/>
  <c r="F154" i="11"/>
  <c r="G154" i="11" s="1"/>
  <c r="D152" i="11"/>
  <c r="C152" i="11"/>
  <c r="G151" i="11"/>
  <c r="G150" i="11"/>
  <c r="G149" i="11"/>
  <c r="G148" i="11"/>
  <c r="G147" i="11"/>
  <c r="G146" i="11"/>
  <c r="G145" i="11"/>
  <c r="G144" i="11"/>
  <c r="D142" i="11"/>
  <c r="C142" i="11"/>
  <c r="G141" i="11"/>
  <c r="G140" i="11"/>
  <c r="G139" i="11"/>
  <c r="G138" i="11"/>
  <c r="F137" i="11"/>
  <c r="F142" i="11" s="1"/>
  <c r="D135" i="11"/>
  <c r="C135" i="11"/>
  <c r="G134" i="11"/>
  <c r="G133" i="11"/>
  <c r="G132" i="11"/>
  <c r="G131" i="11"/>
  <c r="G130" i="11"/>
  <c r="G129" i="11"/>
  <c r="G128" i="11"/>
  <c r="G127" i="11"/>
  <c r="G126" i="11"/>
  <c r="G125" i="11"/>
  <c r="F124" i="11"/>
  <c r="G124" i="11" s="1"/>
  <c r="F123" i="11"/>
  <c r="G123" i="11" s="1"/>
  <c r="D121" i="11"/>
  <c r="C121" i="11"/>
  <c r="G120" i="11"/>
  <c r="G119" i="11"/>
  <c r="D117" i="11"/>
  <c r="C117" i="11"/>
  <c r="G116" i="11"/>
  <c r="G115" i="11"/>
  <c r="G114" i="11"/>
  <c r="G113" i="11"/>
  <c r="F112" i="11"/>
  <c r="F117" i="11" s="1"/>
  <c r="D110" i="11"/>
  <c r="C110" i="11"/>
  <c r="G109" i="11"/>
  <c r="G108" i="11"/>
  <c r="G107" i="11"/>
  <c r="G106" i="11"/>
  <c r="G105" i="11"/>
  <c r="G104" i="11"/>
  <c r="G103" i="11"/>
  <c r="D101" i="11"/>
  <c r="C101" i="11"/>
  <c r="G100" i="11"/>
  <c r="G99" i="11"/>
  <c r="F98" i="11"/>
  <c r="G98" i="11" s="1"/>
  <c r="D96" i="11"/>
  <c r="C96" i="11"/>
  <c r="G95" i="11"/>
  <c r="G94" i="11"/>
  <c r="G93" i="11"/>
  <c r="G92" i="11"/>
  <c r="G91" i="11"/>
  <c r="F90" i="11"/>
  <c r="G90" i="11" s="1"/>
  <c r="E88" i="11"/>
  <c r="D88" i="11"/>
  <c r="C88" i="11"/>
  <c r="F86" i="11"/>
  <c r="F88" i="11" s="1"/>
  <c r="D84" i="11"/>
  <c r="C84" i="11"/>
  <c r="G83" i="11"/>
  <c r="G82" i="11"/>
  <c r="F81" i="11"/>
  <c r="G81" i="11" s="1"/>
  <c r="F80" i="11"/>
  <c r="G80" i="11" s="1"/>
  <c r="F79" i="11"/>
  <c r="G79" i="11" s="1"/>
  <c r="F78" i="11"/>
  <c r="G78" i="11" s="1"/>
  <c r="D76" i="11"/>
  <c r="C76" i="11"/>
  <c r="G75" i="11"/>
  <c r="G74" i="11"/>
  <c r="G73" i="11"/>
  <c r="G72" i="11"/>
  <c r="G71" i="11"/>
  <c r="G70" i="11"/>
  <c r="F69" i="11"/>
  <c r="G69" i="11" s="1"/>
  <c r="G68" i="11"/>
  <c r="F67" i="11"/>
  <c r="G67" i="11" s="1"/>
  <c r="F66" i="11"/>
  <c r="G66" i="11" s="1"/>
  <c r="F65" i="11"/>
  <c r="G65" i="11" s="1"/>
  <c r="F64" i="11"/>
  <c r="G64" i="11" s="1"/>
  <c r="F63" i="11"/>
  <c r="F61" i="11"/>
  <c r="G61" i="11" s="1"/>
  <c r="F59" i="11"/>
  <c r="G59" i="11" s="1"/>
  <c r="F57" i="11"/>
  <c r="G57" i="11" s="1"/>
  <c r="D55" i="11"/>
  <c r="C55" i="11"/>
  <c r="G54" i="11"/>
  <c r="G53" i="11"/>
  <c r="G52" i="11"/>
  <c r="G51" i="11"/>
  <c r="G50" i="11"/>
  <c r="G49" i="11"/>
  <c r="G48" i="11"/>
  <c r="G47" i="11"/>
  <c r="G46" i="11"/>
  <c r="D44" i="11"/>
  <c r="C44" i="11"/>
  <c r="G43" i="11"/>
  <c r="G42" i="11"/>
  <c r="G41" i="11"/>
  <c r="G40" i="11"/>
  <c r="D38" i="11"/>
  <c r="C38" i="11"/>
  <c r="G37" i="11"/>
  <c r="F36" i="11"/>
  <c r="F38" i="11" s="1"/>
  <c r="D34" i="11"/>
  <c r="C34" i="11"/>
  <c r="F33" i="11"/>
  <c r="G33" i="11" s="1"/>
  <c r="G34" i="11" s="1"/>
  <c r="F31" i="11"/>
  <c r="G31" i="11" s="1"/>
  <c r="E30" i="11"/>
  <c r="D30" i="11"/>
  <c r="C30" i="11"/>
  <c r="G29" i="11"/>
  <c r="F26" i="11"/>
  <c r="G26" i="11" s="1"/>
  <c r="F25" i="11"/>
  <c r="G25" i="11" s="1"/>
  <c r="F24" i="11"/>
  <c r="G24" i="11" s="1"/>
  <c r="G23" i="11"/>
  <c r="G22" i="11"/>
  <c r="G21" i="11"/>
  <c r="G20" i="11"/>
  <c r="G19" i="1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D10" i="11"/>
  <c r="C10" i="11"/>
  <c r="G9" i="11"/>
  <c r="G8" i="11"/>
  <c r="F7" i="11"/>
  <c r="G7" i="11" s="1"/>
  <c r="F6" i="11"/>
  <c r="G6" i="11" s="1"/>
  <c r="F5" i="11"/>
  <c r="G5" i="11" s="1"/>
  <c r="F4" i="11"/>
  <c r="G4" i="11" s="1"/>
  <c r="F3" i="11"/>
  <c r="G3" i="11" s="1"/>
  <c r="G1" i="11"/>
  <c r="D188" i="10"/>
  <c r="C188" i="10"/>
  <c r="G186" i="10"/>
  <c r="F185" i="10"/>
  <c r="G185" i="10" s="1"/>
  <c r="G184" i="10"/>
  <c r="G183" i="10"/>
  <c r="G182" i="10"/>
  <c r="G181" i="10"/>
  <c r="F180" i="10"/>
  <c r="G180" i="10" s="1"/>
  <c r="G179" i="10"/>
  <c r="F177" i="10"/>
  <c r="G174" i="10"/>
  <c r="D172" i="10"/>
  <c r="C172" i="10"/>
  <c r="F171" i="10"/>
  <c r="G171" i="10" s="1"/>
  <c r="F170" i="10"/>
  <c r="G170" i="10" s="1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F155" i="10"/>
  <c r="G155" i="10" s="1"/>
  <c r="F154" i="10"/>
  <c r="D152" i="10"/>
  <c r="C152" i="10"/>
  <c r="G151" i="10"/>
  <c r="G150" i="10"/>
  <c r="G149" i="10"/>
  <c r="G148" i="10"/>
  <c r="G147" i="10"/>
  <c r="G146" i="10"/>
  <c r="G145" i="10"/>
  <c r="G144" i="10"/>
  <c r="D142" i="10"/>
  <c r="C142" i="10"/>
  <c r="G141" i="10"/>
  <c r="G140" i="10"/>
  <c r="G139" i="10"/>
  <c r="G138" i="10"/>
  <c r="F137" i="10"/>
  <c r="G137" i="10" s="1"/>
  <c r="D135" i="10"/>
  <c r="C135" i="10"/>
  <c r="G134" i="10"/>
  <c r="G133" i="10"/>
  <c r="G132" i="10"/>
  <c r="G131" i="10"/>
  <c r="G130" i="10"/>
  <c r="G129" i="10"/>
  <c r="G128" i="10"/>
  <c r="G127" i="10"/>
  <c r="G126" i="10"/>
  <c r="G125" i="10"/>
  <c r="F124" i="10"/>
  <c r="G124" i="10" s="1"/>
  <c r="F123" i="10"/>
  <c r="D121" i="10"/>
  <c r="C121" i="10"/>
  <c r="G120" i="10"/>
  <c r="G119" i="10"/>
  <c r="D117" i="10"/>
  <c r="C117" i="10"/>
  <c r="G116" i="10"/>
  <c r="G115" i="10"/>
  <c r="G114" i="10"/>
  <c r="G113" i="10"/>
  <c r="F112" i="10"/>
  <c r="D110" i="10"/>
  <c r="C110" i="10"/>
  <c r="G109" i="10"/>
  <c r="G108" i="10"/>
  <c r="G107" i="10"/>
  <c r="G106" i="10"/>
  <c r="G105" i="10"/>
  <c r="G104" i="10"/>
  <c r="G103" i="10"/>
  <c r="D101" i="10"/>
  <c r="C101" i="10"/>
  <c r="G100" i="10"/>
  <c r="G99" i="10"/>
  <c r="F98" i="10"/>
  <c r="G98" i="10" s="1"/>
  <c r="D96" i="10"/>
  <c r="C96" i="10"/>
  <c r="G95" i="10"/>
  <c r="G94" i="10"/>
  <c r="G93" i="10"/>
  <c r="G92" i="10"/>
  <c r="F91" i="10"/>
  <c r="G91" i="10" s="1"/>
  <c r="F90" i="10"/>
  <c r="G90" i="10" s="1"/>
  <c r="E88" i="10"/>
  <c r="D88" i="10"/>
  <c r="C88" i="10"/>
  <c r="F86" i="10"/>
  <c r="F88" i="10" s="1"/>
  <c r="D84" i="10"/>
  <c r="C84" i="10"/>
  <c r="G83" i="10"/>
  <c r="G82" i="10"/>
  <c r="F81" i="10"/>
  <c r="G81" i="10" s="1"/>
  <c r="F80" i="10"/>
  <c r="G80" i="10" s="1"/>
  <c r="F79" i="10"/>
  <c r="G79" i="10" s="1"/>
  <c r="F78" i="10"/>
  <c r="G78" i="10" s="1"/>
  <c r="D76" i="10"/>
  <c r="C76" i="10"/>
  <c r="G75" i="10"/>
  <c r="G74" i="10"/>
  <c r="G73" i="10"/>
  <c r="G72" i="10"/>
  <c r="G71" i="10"/>
  <c r="G70" i="10"/>
  <c r="F69" i="10"/>
  <c r="G69" i="10" s="1"/>
  <c r="G68" i="10"/>
  <c r="F67" i="10"/>
  <c r="G67" i="10" s="1"/>
  <c r="F66" i="10"/>
  <c r="G66" i="10" s="1"/>
  <c r="F65" i="10"/>
  <c r="G65" i="10" s="1"/>
  <c r="F64" i="10"/>
  <c r="G64" i="10" s="1"/>
  <c r="F63" i="10"/>
  <c r="G63" i="10" s="1"/>
  <c r="F61" i="10"/>
  <c r="G61" i="10" s="1"/>
  <c r="F59" i="10"/>
  <c r="G59" i="10" s="1"/>
  <c r="F57" i="10"/>
  <c r="G57" i="10" s="1"/>
  <c r="D55" i="10"/>
  <c r="C55" i="10"/>
  <c r="G54" i="10"/>
  <c r="G53" i="10"/>
  <c r="G52" i="10"/>
  <c r="G51" i="10"/>
  <c r="G50" i="10"/>
  <c r="G49" i="10"/>
  <c r="G48" i="10"/>
  <c r="G47" i="10"/>
  <c r="G46" i="10"/>
  <c r="D44" i="10"/>
  <c r="C44" i="10"/>
  <c r="G43" i="10"/>
  <c r="G42" i="10"/>
  <c r="G41" i="10"/>
  <c r="G40" i="10"/>
  <c r="D38" i="10"/>
  <c r="C38" i="10"/>
  <c r="G37" i="10"/>
  <c r="F36" i="10"/>
  <c r="D34" i="10"/>
  <c r="C34" i="10"/>
  <c r="F33" i="10"/>
  <c r="F31" i="10"/>
  <c r="G31" i="10" s="1"/>
  <c r="E30" i="10"/>
  <c r="D30" i="10"/>
  <c r="C30" i="10"/>
  <c r="G29" i="10"/>
  <c r="F28" i="10"/>
  <c r="G28" i="10" s="1"/>
  <c r="F27" i="10"/>
  <c r="G27" i="10" s="1"/>
  <c r="F26" i="10"/>
  <c r="G26" i="10" s="1"/>
  <c r="F25" i="10"/>
  <c r="G25" i="10" s="1"/>
  <c r="G24" i="10"/>
  <c r="G23" i="10"/>
  <c r="G22" i="10"/>
  <c r="G21" i="10"/>
  <c r="G20" i="10"/>
  <c r="G19" i="10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D10" i="10"/>
  <c r="C10" i="10"/>
  <c r="G9" i="10"/>
  <c r="G8" i="10"/>
  <c r="F7" i="10"/>
  <c r="G7" i="10" s="1"/>
  <c r="F6" i="10"/>
  <c r="G6" i="10" s="1"/>
  <c r="F5" i="10"/>
  <c r="G5" i="10" s="1"/>
  <c r="F4" i="10"/>
  <c r="G4" i="10" s="1"/>
  <c r="F3" i="10"/>
  <c r="G1" i="10"/>
  <c r="D188" i="9"/>
  <c r="C188" i="9"/>
  <c r="G186" i="9"/>
  <c r="F185" i="9"/>
  <c r="G185" i="9" s="1"/>
  <c r="G184" i="9"/>
  <c r="G183" i="9"/>
  <c r="G182" i="9"/>
  <c r="G181" i="9"/>
  <c r="F180" i="9"/>
  <c r="G179" i="9"/>
  <c r="F177" i="9"/>
  <c r="G177" i="9" s="1"/>
  <c r="G174" i="9"/>
  <c r="D172" i="9"/>
  <c r="C172" i="9"/>
  <c r="F171" i="9"/>
  <c r="G171" i="9" s="1"/>
  <c r="F170" i="9"/>
  <c r="G170" i="9" s="1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F155" i="9"/>
  <c r="G155" i="9" s="1"/>
  <c r="F154" i="9"/>
  <c r="G154" i="9" s="1"/>
  <c r="D152" i="9"/>
  <c r="C152" i="9"/>
  <c r="G151" i="9"/>
  <c r="G150" i="9"/>
  <c r="G149" i="9"/>
  <c r="G148" i="9"/>
  <c r="G147" i="9"/>
  <c r="G146" i="9"/>
  <c r="G145" i="9"/>
  <c r="G144" i="9"/>
  <c r="D142" i="9"/>
  <c r="C142" i="9"/>
  <c r="G141" i="9"/>
  <c r="G140" i="9"/>
  <c r="G139" i="9"/>
  <c r="G138" i="9"/>
  <c r="F137" i="9"/>
  <c r="F142" i="9" s="1"/>
  <c r="D135" i="9"/>
  <c r="C135" i="9"/>
  <c r="G134" i="9"/>
  <c r="G133" i="9"/>
  <c r="G132" i="9"/>
  <c r="G131" i="9"/>
  <c r="G130" i="9"/>
  <c r="G129" i="9"/>
  <c r="G128" i="9"/>
  <c r="G127" i="9"/>
  <c r="G126" i="9"/>
  <c r="G125" i="9"/>
  <c r="F124" i="9"/>
  <c r="G124" i="9" s="1"/>
  <c r="F123" i="9"/>
  <c r="D121" i="9"/>
  <c r="C121" i="9"/>
  <c r="G120" i="9"/>
  <c r="G119" i="9"/>
  <c r="D117" i="9"/>
  <c r="C117" i="9"/>
  <c r="G116" i="9"/>
  <c r="G115" i="9"/>
  <c r="G114" i="9"/>
  <c r="G113" i="9"/>
  <c r="F112" i="9"/>
  <c r="F117" i="9" s="1"/>
  <c r="D110" i="9"/>
  <c r="C110" i="9"/>
  <c r="G109" i="9"/>
  <c r="G108" i="9"/>
  <c r="G107" i="9"/>
  <c r="G106" i="9"/>
  <c r="G105" i="9"/>
  <c r="G104" i="9"/>
  <c r="G103" i="9"/>
  <c r="D101" i="9"/>
  <c r="C101" i="9"/>
  <c r="G100" i="9"/>
  <c r="G99" i="9"/>
  <c r="F98" i="9"/>
  <c r="G98" i="9" s="1"/>
  <c r="D96" i="9"/>
  <c r="C96" i="9"/>
  <c r="G95" i="9"/>
  <c r="G94" i="9"/>
  <c r="G93" i="9"/>
  <c r="G92" i="9"/>
  <c r="F91" i="9"/>
  <c r="G91" i="9" s="1"/>
  <c r="F90" i="9"/>
  <c r="G90" i="9" s="1"/>
  <c r="E88" i="9"/>
  <c r="D88" i="9"/>
  <c r="C88" i="9"/>
  <c r="F86" i="9"/>
  <c r="F88" i="9" s="1"/>
  <c r="D84" i="9"/>
  <c r="C84" i="9"/>
  <c r="G83" i="9"/>
  <c r="G82" i="9"/>
  <c r="F81" i="9"/>
  <c r="G81" i="9" s="1"/>
  <c r="F80" i="9"/>
  <c r="G80" i="9" s="1"/>
  <c r="F79" i="9"/>
  <c r="G79" i="9" s="1"/>
  <c r="F78" i="9"/>
  <c r="D76" i="9"/>
  <c r="C76" i="9"/>
  <c r="G75" i="9"/>
  <c r="G74" i="9"/>
  <c r="G73" i="9"/>
  <c r="G72" i="9"/>
  <c r="G71" i="9"/>
  <c r="G70" i="9"/>
  <c r="F69" i="9"/>
  <c r="G69" i="9" s="1"/>
  <c r="G68" i="9"/>
  <c r="F67" i="9"/>
  <c r="G67" i="9" s="1"/>
  <c r="F66" i="9"/>
  <c r="G66" i="9" s="1"/>
  <c r="F65" i="9"/>
  <c r="G65" i="9" s="1"/>
  <c r="F64" i="9"/>
  <c r="G64" i="9" s="1"/>
  <c r="F63" i="9"/>
  <c r="F61" i="9"/>
  <c r="G61" i="9" s="1"/>
  <c r="F59" i="9"/>
  <c r="G59" i="9" s="1"/>
  <c r="F57" i="9"/>
  <c r="G57" i="9" s="1"/>
  <c r="D55" i="9"/>
  <c r="C55" i="9"/>
  <c r="G54" i="9"/>
  <c r="G53" i="9"/>
  <c r="G52" i="9"/>
  <c r="G51" i="9"/>
  <c r="G50" i="9"/>
  <c r="G49" i="9"/>
  <c r="G48" i="9"/>
  <c r="G47" i="9"/>
  <c r="G46" i="9"/>
  <c r="D44" i="9"/>
  <c r="C44" i="9"/>
  <c r="G43" i="9"/>
  <c r="G42" i="9"/>
  <c r="G41" i="9"/>
  <c r="G40" i="9"/>
  <c r="D38" i="9"/>
  <c r="C38" i="9"/>
  <c r="G37" i="9"/>
  <c r="F36" i="9"/>
  <c r="F38" i="9" s="1"/>
  <c r="D34" i="9"/>
  <c r="C34" i="9"/>
  <c r="F33" i="9"/>
  <c r="G33" i="9" s="1"/>
  <c r="G34" i="9" s="1"/>
  <c r="F31" i="9"/>
  <c r="G31" i="9" s="1"/>
  <c r="E30" i="9"/>
  <c r="D30" i="9"/>
  <c r="C30" i="9"/>
  <c r="G29" i="9"/>
  <c r="F28" i="9"/>
  <c r="G28" i="9" s="1"/>
  <c r="F27" i="9"/>
  <c r="G27" i="9" s="1"/>
  <c r="F26" i="9"/>
  <c r="G26" i="9" s="1"/>
  <c r="F25" i="9"/>
  <c r="G25" i="9" s="1"/>
  <c r="G24" i="9"/>
  <c r="G23" i="9"/>
  <c r="G22" i="9"/>
  <c r="G21" i="9"/>
  <c r="G20" i="9"/>
  <c r="G19" i="9"/>
  <c r="F18" i="9"/>
  <c r="G18" i="9" s="1"/>
  <c r="F17" i="9"/>
  <c r="G17" i="9" s="1"/>
  <c r="F16" i="9"/>
  <c r="G16" i="9" s="1"/>
  <c r="F15" i="9"/>
  <c r="G15" i="9" s="1"/>
  <c r="F14" i="9"/>
  <c r="G14" i="9" s="1"/>
  <c r="F13" i="9"/>
  <c r="G13" i="9" s="1"/>
  <c r="F12" i="9"/>
  <c r="G12" i="9" s="1"/>
  <c r="D10" i="9"/>
  <c r="C10" i="9"/>
  <c r="G9" i="9"/>
  <c r="G8" i="9"/>
  <c r="F7" i="9"/>
  <c r="G7" i="9" s="1"/>
  <c r="F6" i="9"/>
  <c r="G6" i="9" s="1"/>
  <c r="F5" i="9"/>
  <c r="G5" i="9" s="1"/>
  <c r="F4" i="9"/>
  <c r="G4" i="9" s="1"/>
  <c r="F3" i="9"/>
  <c r="G3" i="9" s="1"/>
  <c r="G1" i="9"/>
  <c r="D188" i="8"/>
  <c r="G186" i="8"/>
  <c r="F185" i="8"/>
  <c r="G185" i="8" s="1"/>
  <c r="G184" i="8"/>
  <c r="G183" i="8"/>
  <c r="G182" i="8"/>
  <c r="G181" i="8"/>
  <c r="F180" i="8"/>
  <c r="G179" i="8"/>
  <c r="F177" i="8"/>
  <c r="G177" i="8" s="1"/>
  <c r="G174" i="8"/>
  <c r="D172" i="8"/>
  <c r="C172" i="8"/>
  <c r="F171" i="8"/>
  <c r="G171" i="8" s="1"/>
  <c r="F170" i="8"/>
  <c r="G170" i="8" s="1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F155" i="8"/>
  <c r="G155" i="8" s="1"/>
  <c r="F154" i="8"/>
  <c r="G154" i="8" s="1"/>
  <c r="D152" i="8"/>
  <c r="C152" i="8"/>
  <c r="G151" i="8"/>
  <c r="G150" i="8"/>
  <c r="G149" i="8"/>
  <c r="G148" i="8"/>
  <c r="G147" i="8"/>
  <c r="G146" i="8"/>
  <c r="G145" i="8"/>
  <c r="G144" i="8"/>
  <c r="D142" i="8"/>
  <c r="C142" i="8"/>
  <c r="G141" i="8"/>
  <c r="G140" i="8"/>
  <c r="G139" i="8"/>
  <c r="G138" i="8"/>
  <c r="F137" i="8"/>
  <c r="D135" i="8"/>
  <c r="C135" i="8"/>
  <c r="G134" i="8"/>
  <c r="G133" i="8"/>
  <c r="G132" i="8"/>
  <c r="G131" i="8"/>
  <c r="G130" i="8"/>
  <c r="G129" i="8"/>
  <c r="G128" i="8"/>
  <c r="G127" i="8"/>
  <c r="G126" i="8"/>
  <c r="G125" i="8"/>
  <c r="F124" i="8"/>
  <c r="G124" i="8" s="1"/>
  <c r="F123" i="8"/>
  <c r="D121" i="8"/>
  <c r="C121" i="8"/>
  <c r="G120" i="8"/>
  <c r="G119" i="8"/>
  <c r="D117" i="8"/>
  <c r="C117" i="8"/>
  <c r="G116" i="8"/>
  <c r="G115" i="8"/>
  <c r="G114" i="8"/>
  <c r="G113" i="8"/>
  <c r="F112" i="8"/>
  <c r="F117" i="8" s="1"/>
  <c r="D110" i="8"/>
  <c r="C110" i="8"/>
  <c r="G109" i="8"/>
  <c r="G108" i="8"/>
  <c r="G107" i="8"/>
  <c r="G106" i="8"/>
  <c r="G105" i="8"/>
  <c r="G104" i="8"/>
  <c r="G103" i="8"/>
  <c r="D101" i="8"/>
  <c r="C101" i="8"/>
  <c r="G100" i="8"/>
  <c r="G99" i="8"/>
  <c r="F98" i="8"/>
  <c r="G98" i="8" s="1"/>
  <c r="D96" i="8"/>
  <c r="C96" i="8"/>
  <c r="G95" i="8"/>
  <c r="G94" i="8"/>
  <c r="G93" i="8"/>
  <c r="G92" i="8"/>
  <c r="F91" i="8"/>
  <c r="G91" i="8" s="1"/>
  <c r="F90" i="8"/>
  <c r="G90" i="8" s="1"/>
  <c r="E88" i="8"/>
  <c r="D88" i="8"/>
  <c r="C88" i="8"/>
  <c r="F86" i="8"/>
  <c r="D84" i="8"/>
  <c r="C84" i="8"/>
  <c r="G83" i="8"/>
  <c r="G82" i="8"/>
  <c r="F81" i="8"/>
  <c r="G81" i="8" s="1"/>
  <c r="F80" i="8"/>
  <c r="G80" i="8" s="1"/>
  <c r="F79" i="8"/>
  <c r="G79" i="8" s="1"/>
  <c r="F78" i="8"/>
  <c r="D76" i="8"/>
  <c r="C76" i="8"/>
  <c r="G75" i="8"/>
  <c r="G74" i="8"/>
  <c r="G73" i="8"/>
  <c r="G72" i="8"/>
  <c r="G71" i="8"/>
  <c r="G70" i="8"/>
  <c r="F69" i="8"/>
  <c r="G69" i="8" s="1"/>
  <c r="G68" i="8"/>
  <c r="F67" i="8"/>
  <c r="G67" i="8" s="1"/>
  <c r="F66" i="8"/>
  <c r="G66" i="8" s="1"/>
  <c r="F65" i="8"/>
  <c r="G65" i="8" s="1"/>
  <c r="F64" i="8"/>
  <c r="G64" i="8" s="1"/>
  <c r="F63" i="8"/>
  <c r="F61" i="8"/>
  <c r="G61" i="8" s="1"/>
  <c r="F59" i="8"/>
  <c r="G59" i="8" s="1"/>
  <c r="F57" i="8"/>
  <c r="G57" i="8" s="1"/>
  <c r="D55" i="8"/>
  <c r="C55" i="8"/>
  <c r="G54" i="8"/>
  <c r="G53" i="8"/>
  <c r="G52" i="8"/>
  <c r="G51" i="8"/>
  <c r="G50" i="8"/>
  <c r="G49" i="8"/>
  <c r="G48" i="8"/>
  <c r="G47" i="8"/>
  <c r="G46" i="8"/>
  <c r="D44" i="8"/>
  <c r="C44" i="8"/>
  <c r="G43" i="8"/>
  <c r="G42" i="8"/>
  <c r="G41" i="8"/>
  <c r="G40" i="8"/>
  <c r="D38" i="8"/>
  <c r="C38" i="8"/>
  <c r="G37" i="8"/>
  <c r="F36" i="8"/>
  <c r="F38" i="8" s="1"/>
  <c r="D34" i="8"/>
  <c r="C34" i="8"/>
  <c r="F33" i="8"/>
  <c r="G33" i="8" s="1"/>
  <c r="G34" i="8" s="1"/>
  <c r="F31" i="8"/>
  <c r="G31" i="8" s="1"/>
  <c r="E30" i="8"/>
  <c r="D30" i="8"/>
  <c r="C30" i="8"/>
  <c r="G29" i="8"/>
  <c r="F28" i="8"/>
  <c r="G28" i="8" s="1"/>
  <c r="F27" i="8"/>
  <c r="G27" i="8" s="1"/>
  <c r="F26" i="8"/>
  <c r="G26" i="8" s="1"/>
  <c r="F25" i="8"/>
  <c r="G25" i="8" s="1"/>
  <c r="G24" i="8"/>
  <c r="G23" i="8"/>
  <c r="G22" i="8"/>
  <c r="G21" i="8"/>
  <c r="G20" i="8"/>
  <c r="G19" i="8"/>
  <c r="F18" i="8"/>
  <c r="G18" i="8" s="1"/>
  <c r="F17" i="8"/>
  <c r="G17" i="8" s="1"/>
  <c r="F16" i="8"/>
  <c r="G16" i="8" s="1"/>
  <c r="F15" i="8"/>
  <c r="G15" i="8" s="1"/>
  <c r="F14" i="8"/>
  <c r="G14" i="8" s="1"/>
  <c r="F13" i="8"/>
  <c r="G13" i="8" s="1"/>
  <c r="F12" i="8"/>
  <c r="G12" i="8" s="1"/>
  <c r="D10" i="8"/>
  <c r="C10" i="8"/>
  <c r="G9" i="8"/>
  <c r="F8" i="8"/>
  <c r="G8" i="8" s="1"/>
  <c r="F7" i="8"/>
  <c r="G7" i="8" s="1"/>
  <c r="F6" i="8"/>
  <c r="G6" i="8" s="1"/>
  <c r="F5" i="8"/>
  <c r="G5" i="8" s="1"/>
  <c r="F4" i="8"/>
  <c r="G4" i="8" s="1"/>
  <c r="F3" i="8"/>
  <c r="G3" i="8" s="1"/>
  <c r="G1" i="8"/>
  <c r="D187" i="7"/>
  <c r="C187" i="7"/>
  <c r="G186" i="7"/>
  <c r="F185" i="7"/>
  <c r="G185" i="7" s="1"/>
  <c r="G184" i="7"/>
  <c r="G183" i="7"/>
  <c r="G182" i="7"/>
  <c r="G181" i="7"/>
  <c r="F180" i="7"/>
  <c r="G179" i="7"/>
  <c r="F177" i="7"/>
  <c r="G177" i="7" s="1"/>
  <c r="G174" i="7"/>
  <c r="D172" i="7"/>
  <c r="C172" i="7"/>
  <c r="F171" i="7"/>
  <c r="G171" i="7" s="1"/>
  <c r="F170" i="7"/>
  <c r="G170" i="7" s="1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F155" i="7"/>
  <c r="G155" i="7" s="1"/>
  <c r="F154" i="7"/>
  <c r="G154" i="7" s="1"/>
  <c r="D152" i="7"/>
  <c r="C152" i="7"/>
  <c r="G151" i="7"/>
  <c r="G150" i="7"/>
  <c r="G149" i="7"/>
  <c r="G148" i="7"/>
  <c r="G147" i="7"/>
  <c r="G146" i="7"/>
  <c r="G145" i="7"/>
  <c r="G144" i="7"/>
  <c r="D142" i="7"/>
  <c r="C142" i="7"/>
  <c r="G141" i="7"/>
  <c r="G140" i="7"/>
  <c r="G139" i="7"/>
  <c r="G138" i="7"/>
  <c r="F137" i="7"/>
  <c r="D135" i="7"/>
  <c r="C135" i="7"/>
  <c r="G134" i="7"/>
  <c r="G133" i="7"/>
  <c r="G132" i="7"/>
  <c r="G131" i="7"/>
  <c r="G130" i="7"/>
  <c r="G129" i="7"/>
  <c r="G128" i="7"/>
  <c r="G127" i="7"/>
  <c r="G126" i="7"/>
  <c r="G125" i="7"/>
  <c r="F124" i="7"/>
  <c r="G124" i="7" s="1"/>
  <c r="F123" i="7"/>
  <c r="D121" i="7"/>
  <c r="C121" i="7"/>
  <c r="G120" i="7"/>
  <c r="G119" i="7"/>
  <c r="D117" i="7"/>
  <c r="C117" i="7"/>
  <c r="G116" i="7"/>
  <c r="G115" i="7"/>
  <c r="G114" i="7"/>
  <c r="G113" i="7"/>
  <c r="F112" i="7"/>
  <c r="F117" i="7" s="1"/>
  <c r="D110" i="7"/>
  <c r="C110" i="7"/>
  <c r="G109" i="7"/>
  <c r="G108" i="7"/>
  <c r="G107" i="7"/>
  <c r="G106" i="7"/>
  <c r="G105" i="7"/>
  <c r="G104" i="7"/>
  <c r="G103" i="7"/>
  <c r="D101" i="7"/>
  <c r="C101" i="7"/>
  <c r="G100" i="7"/>
  <c r="G99" i="7"/>
  <c r="F98" i="7"/>
  <c r="G98" i="7" s="1"/>
  <c r="D96" i="7"/>
  <c r="C96" i="7"/>
  <c r="G95" i="7"/>
  <c r="G94" i="7"/>
  <c r="G93" i="7"/>
  <c r="G92" i="7"/>
  <c r="F91" i="7"/>
  <c r="G91" i="7" s="1"/>
  <c r="F90" i="7"/>
  <c r="G90" i="7" s="1"/>
  <c r="E88" i="7"/>
  <c r="D88" i="7"/>
  <c r="C88" i="7"/>
  <c r="F86" i="7"/>
  <c r="D84" i="7"/>
  <c r="C84" i="7"/>
  <c r="G83" i="7"/>
  <c r="G82" i="7"/>
  <c r="F81" i="7"/>
  <c r="G81" i="7" s="1"/>
  <c r="F80" i="7"/>
  <c r="G80" i="7" s="1"/>
  <c r="F79" i="7"/>
  <c r="G79" i="7" s="1"/>
  <c r="F78" i="7"/>
  <c r="D76" i="7"/>
  <c r="C76" i="7"/>
  <c r="G75" i="7"/>
  <c r="G74" i="7"/>
  <c r="G73" i="7"/>
  <c r="G72" i="7"/>
  <c r="G71" i="7"/>
  <c r="G70" i="7"/>
  <c r="F69" i="7"/>
  <c r="G69" i="7" s="1"/>
  <c r="G68" i="7"/>
  <c r="F67" i="7"/>
  <c r="G67" i="7" s="1"/>
  <c r="F66" i="7"/>
  <c r="G66" i="7" s="1"/>
  <c r="F65" i="7"/>
  <c r="G65" i="7" s="1"/>
  <c r="F64" i="7"/>
  <c r="G64" i="7" s="1"/>
  <c r="F63" i="7"/>
  <c r="F61" i="7"/>
  <c r="G61" i="7" s="1"/>
  <c r="F59" i="7"/>
  <c r="G59" i="7" s="1"/>
  <c r="F57" i="7"/>
  <c r="G57" i="7" s="1"/>
  <c r="D55" i="7"/>
  <c r="C55" i="7"/>
  <c r="G54" i="7"/>
  <c r="G53" i="7"/>
  <c r="G52" i="7"/>
  <c r="G51" i="7"/>
  <c r="G50" i="7"/>
  <c r="G49" i="7"/>
  <c r="G48" i="7"/>
  <c r="G47" i="7"/>
  <c r="G46" i="7"/>
  <c r="D44" i="7"/>
  <c r="C44" i="7"/>
  <c r="G43" i="7"/>
  <c r="G42" i="7"/>
  <c r="G41" i="7"/>
  <c r="G40" i="7"/>
  <c r="D38" i="7"/>
  <c r="C38" i="7"/>
  <c r="G37" i="7"/>
  <c r="F36" i="7"/>
  <c r="F38" i="7" s="1"/>
  <c r="D34" i="7"/>
  <c r="C34" i="7"/>
  <c r="F33" i="7"/>
  <c r="G33" i="7" s="1"/>
  <c r="G34" i="7" s="1"/>
  <c r="F31" i="7"/>
  <c r="G31" i="7" s="1"/>
  <c r="E30" i="7"/>
  <c r="D30" i="7"/>
  <c r="C30" i="7"/>
  <c r="G29" i="7"/>
  <c r="F28" i="7"/>
  <c r="G28" i="7" s="1"/>
  <c r="F27" i="7"/>
  <c r="G27" i="7" s="1"/>
  <c r="F26" i="7"/>
  <c r="G26" i="7" s="1"/>
  <c r="F25" i="7"/>
  <c r="G25" i="7" s="1"/>
  <c r="G24" i="7"/>
  <c r="G23" i="7"/>
  <c r="G22" i="7"/>
  <c r="G21" i="7"/>
  <c r="G20" i="7"/>
  <c r="G19" i="7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D10" i="7"/>
  <c r="C10" i="7"/>
  <c r="G9" i="7"/>
  <c r="F8" i="7"/>
  <c r="G8" i="7" s="1"/>
  <c r="F7" i="7"/>
  <c r="G7" i="7" s="1"/>
  <c r="F6" i="7"/>
  <c r="G6" i="7" s="1"/>
  <c r="F5" i="7"/>
  <c r="G5" i="7" s="1"/>
  <c r="F4" i="7"/>
  <c r="F3" i="7"/>
  <c r="G3" i="7" s="1"/>
  <c r="G1" i="7"/>
  <c r="D187" i="6"/>
  <c r="C187" i="6"/>
  <c r="G186" i="6"/>
  <c r="F185" i="6"/>
  <c r="G185" i="6" s="1"/>
  <c r="G184" i="6"/>
  <c r="G183" i="6"/>
  <c r="G182" i="6"/>
  <c r="G181" i="6"/>
  <c r="F180" i="6"/>
  <c r="G179" i="6"/>
  <c r="F177" i="6"/>
  <c r="G177" i="6" s="1"/>
  <c r="G174" i="6"/>
  <c r="D172" i="6"/>
  <c r="C172" i="6"/>
  <c r="F171" i="6"/>
  <c r="G171" i="6" s="1"/>
  <c r="F170" i="6"/>
  <c r="G170" i="6" s="1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F155" i="6"/>
  <c r="G155" i="6" s="1"/>
  <c r="F154" i="6"/>
  <c r="G154" i="6" s="1"/>
  <c r="D152" i="6"/>
  <c r="C152" i="6"/>
  <c r="G151" i="6"/>
  <c r="G150" i="6"/>
  <c r="G149" i="6"/>
  <c r="G148" i="6"/>
  <c r="G147" i="6"/>
  <c r="G146" i="6"/>
  <c r="G145" i="6"/>
  <c r="G144" i="6"/>
  <c r="D142" i="6"/>
  <c r="C142" i="6"/>
  <c r="G141" i="6"/>
  <c r="G140" i="6"/>
  <c r="G139" i="6"/>
  <c r="G138" i="6"/>
  <c r="F137" i="6"/>
  <c r="F142" i="6" s="1"/>
  <c r="D135" i="6"/>
  <c r="C135" i="6"/>
  <c r="G134" i="6"/>
  <c r="G133" i="6"/>
  <c r="G132" i="6"/>
  <c r="G131" i="6"/>
  <c r="G130" i="6"/>
  <c r="G129" i="6"/>
  <c r="G128" i="6"/>
  <c r="G127" i="6"/>
  <c r="G126" i="6"/>
  <c r="G125" i="6"/>
  <c r="F124" i="6"/>
  <c r="G124" i="6" s="1"/>
  <c r="F123" i="6"/>
  <c r="G123" i="6" s="1"/>
  <c r="D121" i="6"/>
  <c r="C121" i="6"/>
  <c r="G120" i="6"/>
  <c r="G119" i="6"/>
  <c r="D117" i="6"/>
  <c r="C117" i="6"/>
  <c r="G116" i="6"/>
  <c r="G115" i="6"/>
  <c r="G114" i="6"/>
  <c r="G113" i="6"/>
  <c r="F112" i="6"/>
  <c r="F117" i="6" s="1"/>
  <c r="D110" i="6"/>
  <c r="C110" i="6"/>
  <c r="G109" i="6"/>
  <c r="G108" i="6"/>
  <c r="G107" i="6"/>
  <c r="G106" i="6"/>
  <c r="G105" i="6"/>
  <c r="G104" i="6"/>
  <c r="G103" i="6"/>
  <c r="D101" i="6"/>
  <c r="C101" i="6"/>
  <c r="G100" i="6"/>
  <c r="G99" i="6"/>
  <c r="F98" i="6"/>
  <c r="G98" i="6" s="1"/>
  <c r="D96" i="6"/>
  <c r="C96" i="6"/>
  <c r="G95" i="6"/>
  <c r="G94" i="6"/>
  <c r="G93" i="6"/>
  <c r="G92" i="6"/>
  <c r="F91" i="6"/>
  <c r="G91" i="6" s="1"/>
  <c r="F90" i="6"/>
  <c r="G90" i="6" s="1"/>
  <c r="E88" i="6"/>
  <c r="D88" i="6"/>
  <c r="C88" i="6"/>
  <c r="F86" i="6"/>
  <c r="F88" i="6" s="1"/>
  <c r="D84" i="6"/>
  <c r="C84" i="6"/>
  <c r="G83" i="6"/>
  <c r="G82" i="6"/>
  <c r="F81" i="6"/>
  <c r="G81" i="6" s="1"/>
  <c r="F80" i="6"/>
  <c r="G80" i="6" s="1"/>
  <c r="F79" i="6"/>
  <c r="G79" i="6" s="1"/>
  <c r="F78" i="6"/>
  <c r="D76" i="6"/>
  <c r="C76" i="6"/>
  <c r="G75" i="6"/>
  <c r="G74" i="6"/>
  <c r="G73" i="6"/>
  <c r="G72" i="6"/>
  <c r="G71" i="6"/>
  <c r="G70" i="6"/>
  <c r="F69" i="6"/>
  <c r="G69" i="6" s="1"/>
  <c r="G68" i="6"/>
  <c r="F67" i="6"/>
  <c r="G67" i="6" s="1"/>
  <c r="F66" i="6"/>
  <c r="G66" i="6" s="1"/>
  <c r="F65" i="6"/>
  <c r="G65" i="6" s="1"/>
  <c r="F64" i="6"/>
  <c r="G64" i="6" s="1"/>
  <c r="F63" i="6"/>
  <c r="F61" i="6"/>
  <c r="G61" i="6" s="1"/>
  <c r="F59" i="6"/>
  <c r="G59" i="6" s="1"/>
  <c r="F57" i="6"/>
  <c r="G57" i="6" s="1"/>
  <c r="D55" i="6"/>
  <c r="C55" i="6"/>
  <c r="G54" i="6"/>
  <c r="G53" i="6"/>
  <c r="G52" i="6"/>
  <c r="G51" i="6"/>
  <c r="G50" i="6"/>
  <c r="G49" i="6"/>
  <c r="G48" i="6"/>
  <c r="G47" i="6"/>
  <c r="G46" i="6"/>
  <c r="D44" i="6"/>
  <c r="C44" i="6"/>
  <c r="G43" i="6"/>
  <c r="G42" i="6"/>
  <c r="G41" i="6"/>
  <c r="G40" i="6"/>
  <c r="D38" i="6"/>
  <c r="C38" i="6"/>
  <c r="G37" i="6"/>
  <c r="F36" i="6"/>
  <c r="F38" i="6" s="1"/>
  <c r="D34" i="6"/>
  <c r="C34" i="6"/>
  <c r="F33" i="6"/>
  <c r="G33" i="6" s="1"/>
  <c r="G34" i="6" s="1"/>
  <c r="F31" i="6"/>
  <c r="G31" i="6" s="1"/>
  <c r="E30" i="6"/>
  <c r="D30" i="6"/>
  <c r="C30" i="6"/>
  <c r="G29" i="6"/>
  <c r="F28" i="6"/>
  <c r="G28" i="6" s="1"/>
  <c r="F27" i="6"/>
  <c r="G27" i="6" s="1"/>
  <c r="F26" i="6"/>
  <c r="G26" i="6" s="1"/>
  <c r="F25" i="6"/>
  <c r="G25" i="6" s="1"/>
  <c r="G24" i="6"/>
  <c r="G23" i="6"/>
  <c r="G22" i="6"/>
  <c r="G21" i="6"/>
  <c r="G20" i="6"/>
  <c r="G19" i="6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D10" i="6"/>
  <c r="C10" i="6"/>
  <c r="G9" i="6"/>
  <c r="F8" i="6"/>
  <c r="G8" i="6" s="1"/>
  <c r="F7" i="6"/>
  <c r="G7" i="6" s="1"/>
  <c r="F6" i="6"/>
  <c r="G6" i="6" s="1"/>
  <c r="F5" i="6"/>
  <c r="G5" i="6" s="1"/>
  <c r="F4" i="6"/>
  <c r="F3" i="6"/>
  <c r="G3" i="6" s="1"/>
  <c r="G1" i="6"/>
  <c r="G101" i="6" l="1"/>
  <c r="G101" i="7"/>
  <c r="G86" i="11"/>
  <c r="G88" i="11" s="1"/>
  <c r="G96" i="8"/>
  <c r="G101" i="8"/>
  <c r="G86" i="6"/>
  <c r="G88" i="6" s="1"/>
  <c r="G137" i="6"/>
  <c r="G142" i="6" s="1"/>
  <c r="G55" i="9"/>
  <c r="G84" i="10"/>
  <c r="G96" i="10"/>
  <c r="G101" i="10"/>
  <c r="F84" i="6"/>
  <c r="G121" i="7"/>
  <c r="G121" i="9"/>
  <c r="G137" i="11"/>
  <c r="G142" i="11" s="1"/>
  <c r="G152" i="8"/>
  <c r="G101" i="9"/>
  <c r="F188" i="9"/>
  <c r="G55" i="11"/>
  <c r="G44" i="7"/>
  <c r="F76" i="7"/>
  <c r="G96" i="7"/>
  <c r="G121" i="8"/>
  <c r="F188" i="8"/>
  <c r="G152" i="9"/>
  <c r="F10" i="10"/>
  <c r="G121" i="10"/>
  <c r="G96" i="11"/>
  <c r="G101" i="11"/>
  <c r="F10" i="7"/>
  <c r="G86" i="9"/>
  <c r="G88" i="9" s="1"/>
  <c r="F76" i="10"/>
  <c r="G110" i="10"/>
  <c r="F188" i="11"/>
  <c r="F88" i="8"/>
  <c r="G86" i="8"/>
  <c r="G88" i="8" s="1"/>
  <c r="G10" i="9"/>
  <c r="F10" i="9"/>
  <c r="F117" i="10"/>
  <c r="G112" i="10"/>
  <c r="G117" i="10" s="1"/>
  <c r="G44" i="6"/>
  <c r="F76" i="6"/>
  <c r="F88" i="7"/>
  <c r="G86" i="7"/>
  <c r="G88" i="7" s="1"/>
  <c r="G152" i="7"/>
  <c r="G10" i="8"/>
  <c r="F10" i="8"/>
  <c r="G55" i="8"/>
  <c r="F142" i="8"/>
  <c r="G137" i="8"/>
  <c r="G142" i="8" s="1"/>
  <c r="F84" i="9"/>
  <c r="G96" i="9"/>
  <c r="F30" i="10"/>
  <c r="F38" i="10"/>
  <c r="G36" i="10"/>
  <c r="G38" i="10" s="1"/>
  <c r="G76" i="10"/>
  <c r="G142" i="10"/>
  <c r="G84" i="11"/>
  <c r="G135" i="6"/>
  <c r="F187" i="6"/>
  <c r="F142" i="7"/>
  <c r="G137" i="7"/>
  <c r="G142" i="7" s="1"/>
  <c r="F84" i="8"/>
  <c r="G78" i="8"/>
  <c r="G84" i="8" s="1"/>
  <c r="G110" i="8"/>
  <c r="F135" i="8"/>
  <c r="G123" i="8"/>
  <c r="G135" i="8" s="1"/>
  <c r="G172" i="8"/>
  <c r="G78" i="9"/>
  <c r="G84" i="9" s="1"/>
  <c r="G110" i="9"/>
  <c r="F135" i="9"/>
  <c r="G137" i="9"/>
  <c r="G142" i="9" s="1"/>
  <c r="G12" i="10"/>
  <c r="G30" i="10" s="1"/>
  <c r="F34" i="10"/>
  <c r="G33" i="10"/>
  <c r="G34" i="10" s="1"/>
  <c r="G55" i="10"/>
  <c r="G152" i="10"/>
  <c r="F172" i="10"/>
  <c r="G154" i="10"/>
  <c r="G172" i="10" s="1"/>
  <c r="G10" i="11"/>
  <c r="F10" i="11"/>
  <c r="G135" i="11"/>
  <c r="G172" i="11"/>
  <c r="G55" i="6"/>
  <c r="G96" i="6"/>
  <c r="G172" i="6"/>
  <c r="G4" i="7"/>
  <c r="G10" i="7" s="1"/>
  <c r="G55" i="7"/>
  <c r="F84" i="7"/>
  <c r="G78" i="7"/>
  <c r="G84" i="7" s="1"/>
  <c r="G110" i="7"/>
  <c r="F135" i="7"/>
  <c r="G123" i="7"/>
  <c r="G135" i="7" s="1"/>
  <c r="G172" i="7"/>
  <c r="F187" i="7"/>
  <c r="G123" i="9"/>
  <c r="G135" i="9" s="1"/>
  <c r="G172" i="9"/>
  <c r="G44" i="10"/>
  <c r="F135" i="10"/>
  <c r="G123" i="10"/>
  <c r="G135" i="10" s="1"/>
  <c r="G30" i="11"/>
  <c r="G44" i="11"/>
  <c r="F76" i="11"/>
  <c r="F10" i="6"/>
  <c r="G110" i="6"/>
  <c r="G121" i="6"/>
  <c r="F135" i="6"/>
  <c r="G152" i="6"/>
  <c r="G44" i="8"/>
  <c r="F76" i="8"/>
  <c r="G44" i="9"/>
  <c r="F76" i="9"/>
  <c r="F188" i="10"/>
  <c r="F84" i="11"/>
  <c r="G110" i="11"/>
  <c r="G121" i="11"/>
  <c r="F135" i="11"/>
  <c r="G152" i="11"/>
  <c r="G36" i="11"/>
  <c r="G38" i="11" s="1"/>
  <c r="G63" i="11"/>
  <c r="G76" i="11" s="1"/>
  <c r="G112" i="11"/>
  <c r="G117" i="11" s="1"/>
  <c r="G180" i="11"/>
  <c r="G188" i="11" s="1"/>
  <c r="F30" i="11"/>
  <c r="F34" i="11"/>
  <c r="F172" i="11"/>
  <c r="F142" i="10"/>
  <c r="G3" i="10"/>
  <c r="G10" i="10" s="1"/>
  <c r="G86" i="10"/>
  <c r="G88" i="10" s="1"/>
  <c r="G177" i="10"/>
  <c r="G188" i="10" s="1"/>
  <c r="F84" i="10"/>
  <c r="G30" i="9"/>
  <c r="G36" i="9"/>
  <c r="G38" i="9" s="1"/>
  <c r="G63" i="9"/>
  <c r="G76" i="9" s="1"/>
  <c r="G112" i="9"/>
  <c r="G117" i="9" s="1"/>
  <c r="G180" i="9"/>
  <c r="G188" i="9" s="1"/>
  <c r="F30" i="9"/>
  <c r="F34" i="9"/>
  <c r="F172" i="9"/>
  <c r="G30" i="8"/>
  <c r="G36" i="8"/>
  <c r="G38" i="8" s="1"/>
  <c r="G63" i="8"/>
  <c r="G76" i="8" s="1"/>
  <c r="G112" i="8"/>
  <c r="G117" i="8" s="1"/>
  <c r="G180" i="8"/>
  <c r="G188" i="8" s="1"/>
  <c r="F30" i="8"/>
  <c r="F34" i="8"/>
  <c r="F172" i="8"/>
  <c r="G30" i="7"/>
  <c r="G36" i="7"/>
  <c r="G38" i="7" s="1"/>
  <c r="G63" i="7"/>
  <c r="G76" i="7" s="1"/>
  <c r="G112" i="7"/>
  <c r="G117" i="7" s="1"/>
  <c r="G180" i="7"/>
  <c r="G187" i="7" s="1"/>
  <c r="F30" i="7"/>
  <c r="F34" i="7"/>
  <c r="F172" i="7"/>
  <c r="G30" i="6"/>
  <c r="G78" i="6"/>
  <c r="G84" i="6" s="1"/>
  <c r="G36" i="6"/>
  <c r="G38" i="6" s="1"/>
  <c r="G63" i="6"/>
  <c r="G76" i="6" s="1"/>
  <c r="G112" i="6"/>
  <c r="G117" i="6" s="1"/>
  <c r="G180" i="6"/>
  <c r="G187" i="6" s="1"/>
  <c r="F30" i="6"/>
  <c r="F34" i="6"/>
  <c r="F172" i="6"/>
  <c r="G4" i="6"/>
  <c r="G10" i="6" s="1"/>
</calcChain>
</file>

<file path=xl/sharedStrings.xml><?xml version="1.0" encoding="utf-8"?>
<sst xmlns="http://schemas.openxmlformats.org/spreadsheetml/2006/main" count="16370" uniqueCount="621">
  <si>
    <t xml:space="preserve">Mieteingaenge Sparkasse </t>
  </si>
  <si>
    <t>115 50 50</t>
  </si>
  <si>
    <t>Februar</t>
  </si>
  <si>
    <t>Kalt</t>
  </si>
  <si>
    <t>Nk-Vz</t>
  </si>
  <si>
    <t>Sonstige</t>
  </si>
  <si>
    <t>MwSt</t>
  </si>
  <si>
    <t>Brutto</t>
  </si>
  <si>
    <t>Obernstr. 14</t>
  </si>
  <si>
    <t>Gina Laura</t>
  </si>
  <si>
    <t>Grimaldi</t>
  </si>
  <si>
    <t>Schulze</t>
  </si>
  <si>
    <t>Arwa GmbH</t>
  </si>
  <si>
    <t>BLB Garage</t>
  </si>
  <si>
    <t>Obernstr. 39-43</t>
  </si>
  <si>
    <t>Gerry Weber</t>
  </si>
  <si>
    <t>39-43</t>
  </si>
  <si>
    <t>New Yorker</t>
  </si>
  <si>
    <t>Claire´s</t>
  </si>
  <si>
    <t>VANS VF Germany</t>
  </si>
  <si>
    <t>e-Plus Shop</t>
  </si>
  <si>
    <t>Telekom</t>
  </si>
  <si>
    <t>Becker</t>
  </si>
  <si>
    <t>Matthias Gläser</t>
  </si>
  <si>
    <t>SPD</t>
  </si>
  <si>
    <t>SPD Keller 3</t>
  </si>
  <si>
    <t xml:space="preserve">IB HB  </t>
  </si>
  <si>
    <t xml:space="preserve">Ruddat </t>
  </si>
  <si>
    <t xml:space="preserve">Trentm RA  </t>
  </si>
  <si>
    <t>Trentm RA Keller</t>
  </si>
  <si>
    <t>Wohltmann</t>
  </si>
  <si>
    <t>Wohltm. Keller 1</t>
  </si>
  <si>
    <t>Rothert</t>
  </si>
  <si>
    <t>Quartalszahlung</t>
  </si>
  <si>
    <t>Sögestr. 22</t>
  </si>
  <si>
    <t>Karstadt Sport</t>
  </si>
  <si>
    <t>Sögestr. 40</t>
  </si>
  <si>
    <t>Swarovski</t>
  </si>
  <si>
    <t>Pilgram-Music</t>
  </si>
  <si>
    <t>Hannover</t>
  </si>
  <si>
    <t xml:space="preserve">Leer </t>
  </si>
  <si>
    <t>Karmarschstr 16</t>
  </si>
  <si>
    <t>Leer</t>
  </si>
  <si>
    <t>Hemelinger 12-14</t>
  </si>
  <si>
    <t>Pestrup/Gonzales</t>
  </si>
  <si>
    <t>Baumann</t>
  </si>
  <si>
    <t>Ehinger</t>
  </si>
  <si>
    <t>Diekmann</t>
  </si>
  <si>
    <t>Hallensleben</t>
  </si>
  <si>
    <t>Sramkiewicz</t>
  </si>
  <si>
    <t>Lelonek</t>
  </si>
  <si>
    <t>van Lessen</t>
  </si>
  <si>
    <t>Norderney</t>
  </si>
  <si>
    <t>Henken</t>
  </si>
  <si>
    <t>Flensburg</t>
  </si>
  <si>
    <t>DE TE Immo</t>
  </si>
  <si>
    <t>Neumuenst</t>
  </si>
  <si>
    <t>H&amp;M</t>
  </si>
  <si>
    <t>Kiel/Holstenstr.</t>
  </si>
  <si>
    <t>Orsay</t>
  </si>
  <si>
    <t>Kern</t>
  </si>
  <si>
    <t>Tehnomont</t>
  </si>
  <si>
    <t>Genz</t>
  </si>
  <si>
    <t>Kiel/Kehdenstr.</t>
  </si>
  <si>
    <t>Douglas/Appelrath</t>
  </si>
  <si>
    <t>Adam/ Kroschinski</t>
  </si>
  <si>
    <t>Iheagwaram</t>
  </si>
  <si>
    <t>Aulrich/Drews</t>
  </si>
  <si>
    <t>Eggers</t>
  </si>
  <si>
    <t>Micha Twardy</t>
  </si>
  <si>
    <t>Benetton</t>
  </si>
  <si>
    <t>Georgstr. 24</t>
  </si>
  <si>
    <t>Swatch</t>
  </si>
  <si>
    <t>Hunkemöller</t>
  </si>
  <si>
    <t>E Plus</t>
  </si>
  <si>
    <t>Ghanay/ Andamy</t>
  </si>
  <si>
    <t>Turt</t>
  </si>
  <si>
    <t xml:space="preserve">Hannover </t>
  </si>
  <si>
    <t>Douglas Holding</t>
  </si>
  <si>
    <t>Georgstr. 18</t>
  </si>
  <si>
    <t>Steintor 19-21</t>
  </si>
  <si>
    <t>Basar</t>
  </si>
  <si>
    <t>E-Plus Retail</t>
  </si>
  <si>
    <t>Vogelsang</t>
  </si>
  <si>
    <t>Schmiedeskamp</t>
  </si>
  <si>
    <t>Vogel</t>
  </si>
  <si>
    <t>Steintor 23</t>
  </si>
  <si>
    <t>Caner</t>
  </si>
  <si>
    <t>Suczawski</t>
  </si>
  <si>
    <t>Lange/Nipp</t>
  </si>
  <si>
    <t>Steintor 25</t>
  </si>
  <si>
    <t>Herr Nguyen</t>
  </si>
  <si>
    <t>Minh Nguyen</t>
  </si>
  <si>
    <t>Wennemann</t>
  </si>
  <si>
    <t>Warkus</t>
  </si>
  <si>
    <t>Depken</t>
  </si>
  <si>
    <t>Oelkers</t>
  </si>
  <si>
    <t>Pawlowski</t>
  </si>
  <si>
    <t>Steintor 27</t>
  </si>
  <si>
    <t>Zia</t>
  </si>
  <si>
    <t>Olszak</t>
  </si>
  <si>
    <t>Thurn</t>
  </si>
  <si>
    <t>Gleß</t>
  </si>
  <si>
    <t>Krüger</t>
  </si>
  <si>
    <t>Steintor 28</t>
  </si>
  <si>
    <t>Nordloh</t>
  </si>
  <si>
    <t>Sordon</t>
  </si>
  <si>
    <t>Steintor 80-82</t>
  </si>
  <si>
    <t>Juwelier Yavus</t>
  </si>
  <si>
    <t>Friseur Menke</t>
  </si>
  <si>
    <t>Grünther</t>
  </si>
  <si>
    <t>Roesner/Döhner</t>
  </si>
  <si>
    <t>Rumiel</t>
  </si>
  <si>
    <t>Cepeda-Fuent</t>
  </si>
  <si>
    <t>Klein</t>
  </si>
  <si>
    <t>Paulini</t>
  </si>
  <si>
    <t>Hintz</t>
  </si>
  <si>
    <t>Steintor 84</t>
  </si>
  <si>
    <t>Darna</t>
  </si>
  <si>
    <t>Hagenah</t>
  </si>
  <si>
    <t>Stanger</t>
  </si>
  <si>
    <t>Nennmann/ Gräntzdörffer</t>
  </si>
  <si>
    <t>Hamburger 263</t>
  </si>
  <si>
    <t>Hussain</t>
  </si>
  <si>
    <t>Boehner</t>
  </si>
  <si>
    <t>Schön</t>
  </si>
  <si>
    <t>Goedecke</t>
  </si>
  <si>
    <t>Santos-Coelho</t>
  </si>
  <si>
    <t>Wördemann</t>
  </si>
  <si>
    <t>Hamburger 265</t>
  </si>
  <si>
    <t>Granas</t>
  </si>
  <si>
    <t>Hora</t>
  </si>
  <si>
    <t>Kaufhold</t>
  </si>
  <si>
    <t>Hartung</t>
  </si>
  <si>
    <t>Sahin</t>
  </si>
  <si>
    <t>Eggert</t>
  </si>
  <si>
    <t>Lemke</t>
  </si>
  <si>
    <t>Wieters</t>
  </si>
  <si>
    <t>Bilgin</t>
  </si>
  <si>
    <t>Gorny</t>
  </si>
  <si>
    <t>Purnhagen</t>
  </si>
  <si>
    <t>Klaehre</t>
  </si>
  <si>
    <t>Högemann</t>
  </si>
  <si>
    <t>Grau/Sell</t>
  </si>
  <si>
    <t>Fuelling</t>
  </si>
  <si>
    <t>DFMG</t>
  </si>
  <si>
    <t>O2</t>
  </si>
  <si>
    <t>Borkum</t>
  </si>
  <si>
    <t xml:space="preserve">Zulauf </t>
  </si>
  <si>
    <t>Bismarckstr.</t>
  </si>
  <si>
    <t>München</t>
  </si>
  <si>
    <t>Tretter-Schuhe</t>
  </si>
  <si>
    <t>Neuhauser 23</t>
  </si>
  <si>
    <t>Gießelmann</t>
  </si>
  <si>
    <t>Lachenmayr</t>
  </si>
  <si>
    <t>Trivaks</t>
  </si>
  <si>
    <t>Anger</t>
  </si>
  <si>
    <t xml:space="preserve">Sick </t>
  </si>
  <si>
    <t>Weichlein</t>
  </si>
  <si>
    <t>Sonja Klier</t>
  </si>
  <si>
    <t>jährl Zahlg/Juni</t>
  </si>
  <si>
    <t>jährl Zahlg/Januar</t>
  </si>
  <si>
    <t>Vodaphone</t>
  </si>
  <si>
    <t>ab Mai 2003</t>
  </si>
  <si>
    <t>Sembal</t>
  </si>
  <si>
    <t>jährlich</t>
  </si>
  <si>
    <t>Mieter-Nr.</t>
  </si>
  <si>
    <t>Bemerkungen</t>
  </si>
  <si>
    <t>Mietkürzung auf €284,00 seit 10/14 - von uns OK - bis Caner Urteil</t>
  </si>
  <si>
    <t>Broschinski</t>
  </si>
  <si>
    <t>Tretter/Wandwerbung</t>
  </si>
  <si>
    <t>LEER</t>
  </si>
  <si>
    <t>Soemer/Nielsen</t>
  </si>
  <si>
    <t>von Saltzwedel</t>
  </si>
  <si>
    <t>Anwalt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</si>
  <si>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</si>
  <si>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</si>
  <si>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</si>
  <si>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</si>
  <si>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</si>
  <si>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</si>
  <si>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</si>
  <si>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</si>
  <si>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</si>
  <si>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</si>
  <si>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Zhang</t>
  </si>
  <si>
    <t>€ 831,29 offene NK 2014 / Einspruch BID</t>
  </si>
  <si>
    <t>€ 797,79 offene NK 2014 / Einspruch BID</t>
  </si>
  <si>
    <t>Schmidt</t>
  </si>
  <si>
    <t xml:space="preserve">ab 01.10.2015 Seiboldt </t>
  </si>
  <si>
    <t>Aden</t>
  </si>
  <si>
    <t>Bunk</t>
  </si>
  <si>
    <t>Barske</t>
  </si>
  <si>
    <t>Drewitz</t>
  </si>
  <si>
    <t>Seibold</t>
  </si>
  <si>
    <t>€ 574,14 offene NK 2014 - zahlt er in 3 Raten Retour / € 200,00 bez. 09.06.15 / € 124,71 bez. 03.07.15</t>
  </si>
  <si>
    <t>wird umgebaut</t>
  </si>
  <si>
    <t>€ 96,36 offene NK 2014</t>
  </si>
  <si>
    <t>Otten/Möckel</t>
  </si>
  <si>
    <t>Otten/Mockel</t>
  </si>
  <si>
    <t>Gerhard-Marcks-Stiftung</t>
  </si>
  <si>
    <t>€ 56,38 NK-Nachzahlung</t>
  </si>
  <si>
    <t>€ 365,12 offene NK 2013 MB beantragt /VB anderer Firma &amp; € 343,09 offene NK 2014/€ 100,00 bez. 01.06.15</t>
  </si>
  <si>
    <t>wird umgebaut/Bauantrag gestellt</t>
  </si>
  <si>
    <t>Kautionszahlung in drei Raten ´a € 300,00 01.08.2015/€ 600,00 bezahlt</t>
  </si>
  <si>
    <t>jährl Zahlg/Juli</t>
  </si>
  <si>
    <t>ab 01.12.2015 Zengin</t>
  </si>
  <si>
    <t>bis 30.11.2015</t>
  </si>
  <si>
    <t>bis 31.10.2015</t>
  </si>
  <si>
    <t>bis 14.09.2015</t>
  </si>
  <si>
    <t>bis 15.11.2015</t>
  </si>
  <si>
    <t>ab 01.09.2015</t>
  </si>
  <si>
    <t>€ 346,67 Miete ab 15.09.15 Matzen, Zimmermann</t>
  </si>
  <si>
    <t>Matzen/Zimmermann</t>
  </si>
  <si>
    <t>Koose</t>
  </si>
  <si>
    <t>Cepeda-Fuentes</t>
  </si>
  <si>
    <t>7/9 fristlose Kündigung versandt</t>
  </si>
  <si>
    <t>bis 30.09.2015</t>
  </si>
  <si>
    <t>Schindler</t>
  </si>
  <si>
    <t>11.08.2015 Zahlungserinnerung raus / zum 14.09.2015 gekündigt</t>
  </si>
  <si>
    <t>€ 574,14 offene NK 2014 - zahlt er in 3 Raten Retour / bezahlt</t>
  </si>
  <si>
    <t>€ 365,12 offene NK 2013 MB beantragt/VB anderer Firma &amp; € 343,09 offene NK 2014/€ 100,00 01.06.15</t>
  </si>
  <si>
    <t>bis 18.09.2015</t>
  </si>
  <si>
    <t>Lush</t>
  </si>
  <si>
    <t>€ 365,12 offene NK2013 MB beantragt/VB anderer Firma&amp;€ 343,09 offene NK2014/€ 100,00 bez. 01.06.15</t>
  </si>
  <si>
    <t>bis 31.12.15</t>
  </si>
  <si>
    <t>Scharf</t>
  </si>
  <si>
    <t>bis 15.11.15</t>
  </si>
  <si>
    <t>Adam/Kroschinski</t>
  </si>
  <si>
    <t>Ghanay/Andamy</t>
  </si>
  <si>
    <t>€ 3.333,76 überzahlt</t>
  </si>
  <si>
    <t>€ 282,66 Scharf bez. 06.11.2015</t>
  </si>
  <si>
    <t xml:space="preserve">€ 233,50 bis zum 15.11.2015 </t>
  </si>
  <si>
    <t>Zengin</t>
  </si>
  <si>
    <t>Sokcevic</t>
  </si>
  <si>
    <t>bis 31.07.2016</t>
  </si>
  <si>
    <t>Rashid Khanbabaei</t>
  </si>
  <si>
    <t>bis 31.01.2016</t>
  </si>
  <si>
    <t>Trentmann</t>
  </si>
  <si>
    <t>ab 01.01.2016</t>
  </si>
  <si>
    <t>Bauantrag genehmigt</t>
  </si>
  <si>
    <t>Jürgensen-Römer</t>
  </si>
  <si>
    <t>ab 01.12.2015</t>
  </si>
  <si>
    <t>Januar</t>
  </si>
  <si>
    <t>€ 346,66 Sokcevic ab 15.11.15 bez. 13.11.2015</t>
  </si>
  <si>
    <t>Beer</t>
  </si>
  <si>
    <t>€ 3.333,76 zuviel</t>
  </si>
  <si>
    <t>ab 01.02.16 Mieterhöhung</t>
  </si>
  <si>
    <t>Nebenk.-Nachz. € 821,58</t>
  </si>
  <si>
    <t>fehlt wegen Indexerhöhung</t>
  </si>
  <si>
    <t>Seibold Keller</t>
  </si>
  <si>
    <t>bis 29.02.2016</t>
  </si>
  <si>
    <t>Ohne Mietanpasssung gezahlt</t>
  </si>
  <si>
    <t>Ohne Mietanpassung gezahlt</t>
  </si>
  <si>
    <t>Adam</t>
  </si>
  <si>
    <t>Miete kommt immer zum 15.</t>
  </si>
  <si>
    <t>Abazi/Ferreira de Lima</t>
  </si>
  <si>
    <t>bis 14.02.2016</t>
  </si>
  <si>
    <t>Dannenfeldt</t>
  </si>
  <si>
    <t>bis 31.05.2016</t>
  </si>
  <si>
    <t>ab 15.03.2016</t>
  </si>
  <si>
    <t>Hellweg/Steinforth</t>
  </si>
  <si>
    <t>ab 01.04.2016</t>
  </si>
  <si>
    <t>bis 30.06.2016</t>
  </si>
  <si>
    <t>€ 3333,76 zuviel</t>
  </si>
  <si>
    <t>Szymanski</t>
  </si>
  <si>
    <t>ab 01.05.2016</t>
  </si>
  <si>
    <t>Whoop</t>
  </si>
  <si>
    <t>bis 31.10.2016</t>
  </si>
  <si>
    <t>ab 01.07.2016</t>
  </si>
  <si>
    <t>Meissner</t>
  </si>
  <si>
    <t>lt. Telefonat vom 13.6. kommt Miete in der 25. KW</t>
  </si>
  <si>
    <t>ab 01.08.2016</t>
  </si>
  <si>
    <t>Schubert</t>
  </si>
  <si>
    <t>Caspar</t>
  </si>
  <si>
    <t>zuviel überwiesen</t>
  </si>
  <si>
    <t>Kosten Lloydpassage (€ 4.200 + MwSt.)</t>
  </si>
  <si>
    <t>13€ zuviel</t>
  </si>
  <si>
    <t>Hussain, Nida</t>
  </si>
  <si>
    <t>Ludwig</t>
  </si>
  <si>
    <t>HBI</t>
  </si>
  <si>
    <t>im August nur Nebenkosten / ab September Gesamtmiete</t>
  </si>
  <si>
    <t>überweist später, tel. 08.08.16</t>
  </si>
  <si>
    <t>bis 30.11.2016</t>
  </si>
  <si>
    <t xml:space="preserve">lt. Vereinbarung vom 16.08.16 nur die Hälfte der Kaltmiete </t>
  </si>
  <si>
    <t>bis 30.09.2016 ?</t>
  </si>
  <si>
    <t>2x überwiesen, einmal für November eingetragen</t>
  </si>
  <si>
    <t>am 10.10.16 überwiesen</t>
  </si>
  <si>
    <t>Mietminderung 10% wg. Heizungsausfall = €466,50 zu zahlen</t>
  </si>
  <si>
    <t>ab 01.11.2016</t>
  </si>
  <si>
    <t>Mietminderung OK</t>
  </si>
  <si>
    <t>am 03.11.2016 überwiesen</t>
  </si>
  <si>
    <t>bis 31.01.2017</t>
  </si>
  <si>
    <t>am 02.12.2016 bez.</t>
  </si>
  <si>
    <t>Formella</t>
  </si>
  <si>
    <t>ab 15.12.2016</t>
  </si>
  <si>
    <t>Pape</t>
  </si>
  <si>
    <t>ab 16.12.2016</t>
  </si>
  <si>
    <t>Indexerhöhung ab Dez.2016 (Rg. Am 16.12. per Post raus)</t>
  </si>
  <si>
    <t>Grau</t>
  </si>
  <si>
    <t>€ 3.333,76 zu viel</t>
  </si>
  <si>
    <t>bar am 12.01.17</t>
  </si>
  <si>
    <t>bis 16.01.2017</t>
  </si>
  <si>
    <t>bis 30.04.2017</t>
  </si>
  <si>
    <t>bez.</t>
  </si>
  <si>
    <t>Meiler</t>
  </si>
  <si>
    <t>anteilig</t>
  </si>
  <si>
    <t>Düzgün</t>
  </si>
  <si>
    <t>bis 15.03.2017</t>
  </si>
  <si>
    <t>bis 31.05.2017</t>
  </si>
  <si>
    <t>Parmaksiz/Feldmann</t>
  </si>
  <si>
    <t>Dannenfeldt / neu Goddard</t>
  </si>
  <si>
    <t>bar</t>
  </si>
  <si>
    <t>3.333,76 € zuviel</t>
  </si>
  <si>
    <t>offene Nebenkosten, Ratenzahlung vereinbart</t>
  </si>
  <si>
    <t>Nebenkostennachzahlung, Ratenzahlung vereinbart</t>
  </si>
  <si>
    <t xml:space="preserve">April </t>
  </si>
  <si>
    <t>Brumley</t>
  </si>
  <si>
    <t>Bunk/Zaher</t>
  </si>
  <si>
    <t>Goddard</t>
  </si>
  <si>
    <t>ab Mai 2017 wieder volle Mietzahlung!</t>
  </si>
  <si>
    <t>Mieterhöhung ab 01.05.2017</t>
  </si>
  <si>
    <t>bis 30.06.2017</t>
  </si>
  <si>
    <t>bis 31.07.2017</t>
  </si>
  <si>
    <t>10% Mietminderung für 55 Tage vereinbart</t>
  </si>
  <si>
    <t xml:space="preserve">Indexerhöhung ab Mai 2017/SF </t>
  </si>
  <si>
    <t>Indexerhöhung ab Mai 2017/SF</t>
  </si>
  <si>
    <t>Mieterhöhung ab 01.07.2017</t>
  </si>
  <si>
    <t xml:space="preserve">Miete kommt immer zum 15. </t>
  </si>
  <si>
    <t>NK-Anpassung fehlt</t>
  </si>
  <si>
    <t>Wohltmann, Agnetha</t>
  </si>
  <si>
    <t>bis 31.08.2017</t>
  </si>
  <si>
    <t>NK-Anpassung fehlt / verstorben</t>
  </si>
  <si>
    <t>3 Mon. Mieterlass, deshalb Juli bis September nur NK bez.</t>
  </si>
  <si>
    <t>NK Anpassung ab 1.8.17</t>
  </si>
  <si>
    <t>??</t>
  </si>
  <si>
    <t>Anpassung NK Vorauszahlung auf 3.700,00 ab September 2017/SF</t>
  </si>
  <si>
    <t>Thiem</t>
  </si>
  <si>
    <t>ab 01.10.2017</t>
  </si>
  <si>
    <t>in Vermietung</t>
  </si>
  <si>
    <t>Telefonica</t>
  </si>
  <si>
    <t>Schomburg</t>
  </si>
  <si>
    <t>ab 15.08.2017</t>
  </si>
  <si>
    <t>Ruddat</t>
  </si>
  <si>
    <t>Brand</t>
  </si>
  <si>
    <t>ab 01.09.2017</t>
  </si>
  <si>
    <t>Vodafone</t>
  </si>
  <si>
    <t>Indexmieterhöhung ab 01.08.2017!</t>
  </si>
  <si>
    <t>Ratenzahlung vereinbart / verrechnet mit Depo</t>
  </si>
  <si>
    <t>Ratenzahlung vereinbart / mit Depo verrechnet</t>
  </si>
  <si>
    <t>Mieterhöhung zum 01.09.2017</t>
  </si>
  <si>
    <t>Anpassung NK Vorauszahlung auf 3.700,00 ab September 2017/SF ???</t>
  </si>
  <si>
    <t xml:space="preserve">Mieterhöhung zum 01.09.2017 </t>
  </si>
  <si>
    <t>Mietminderung bez. am 05.09.2017</t>
  </si>
  <si>
    <t>Wittig</t>
  </si>
  <si>
    <t>K1</t>
  </si>
  <si>
    <t>K2</t>
  </si>
  <si>
    <t>K3</t>
  </si>
  <si>
    <t>K4</t>
  </si>
  <si>
    <t>K5</t>
  </si>
  <si>
    <t>K6</t>
  </si>
  <si>
    <t>K7</t>
  </si>
  <si>
    <t>K25</t>
  </si>
  <si>
    <t>KSt</t>
  </si>
  <si>
    <t>K11</t>
  </si>
  <si>
    <t>K21</t>
  </si>
  <si>
    <t>K9</t>
  </si>
  <si>
    <t>K8</t>
  </si>
  <si>
    <t>K12</t>
  </si>
  <si>
    <t>K13</t>
  </si>
  <si>
    <t>K14</t>
  </si>
  <si>
    <t>K15</t>
  </si>
  <si>
    <t>K16</t>
  </si>
  <si>
    <t>K17</t>
  </si>
  <si>
    <t>K18</t>
  </si>
  <si>
    <t>K20</t>
  </si>
  <si>
    <t>K19</t>
  </si>
  <si>
    <t>K22</t>
  </si>
  <si>
    <t>K24</t>
  </si>
  <si>
    <t>Schoen</t>
  </si>
  <si>
    <t>Brand, Heuer</t>
  </si>
  <si>
    <t>bis zum 31.12.17</t>
  </si>
  <si>
    <t>bis zum 15.11.17</t>
  </si>
  <si>
    <t>Trivaks (Meiler)</t>
  </si>
  <si>
    <t>de Freese</t>
  </si>
  <si>
    <t>ab 01.01.2017</t>
  </si>
  <si>
    <t>ab 01.02.2018</t>
  </si>
  <si>
    <t>Amiri, Cuccoli, Schimming, Bogatz</t>
  </si>
  <si>
    <t>Indexerhöhung ab 12/2017</t>
  </si>
  <si>
    <t>€ 35,08 fehlen</t>
  </si>
  <si>
    <t>€ 22,56 zu viel</t>
  </si>
  <si>
    <t>€ 45,00 NK Anpassg. nicht abgezogen</t>
  </si>
  <si>
    <t>€ 45,00 NK Erhöhg. fehlen</t>
  </si>
  <si>
    <t>€ 17,85 NK Anpassg. nicht abgezogen</t>
  </si>
  <si>
    <t>bis 31.03.18</t>
  </si>
  <si>
    <t>bis 30.04.2018</t>
  </si>
  <si>
    <t>bis 31.03.2018</t>
  </si>
  <si>
    <t>Mieterhöhung</t>
  </si>
  <si>
    <t>zahlt bis 15.02.</t>
  </si>
  <si>
    <t>Roesner bis 31.03.2018</t>
  </si>
  <si>
    <t>ab 01.04.2018 € 380,00 NK-Anpassung</t>
  </si>
  <si>
    <t>Wolf</t>
  </si>
  <si>
    <t>ab 01.03.2018</t>
  </si>
  <si>
    <t>bis 28.02.2018</t>
  </si>
  <si>
    <t>Schuster</t>
  </si>
  <si>
    <t xml:space="preserve">€ 90,00 zu viel </t>
  </si>
  <si>
    <t>bis 31.05.2018</t>
  </si>
  <si>
    <t>Achtung neue Miete ab 01.04.2018</t>
  </si>
  <si>
    <t>Achtung € 0,10 weniger NK-Vorauszahlung</t>
  </si>
  <si>
    <t>bis zum 31.05.2018</t>
  </si>
  <si>
    <t>€ 201,29 Wiechmann ab 19.03.2018</t>
  </si>
  <si>
    <t>Wiechmann</t>
  </si>
  <si>
    <t>Achtung neue Miete ab 01.04.2018 + NKV auf 2.500€ reduziert/SF</t>
  </si>
  <si>
    <t>Raub/Döhner</t>
  </si>
  <si>
    <t>ab 01.04.2018 Raub</t>
  </si>
  <si>
    <t>mobilcom-debitel</t>
  </si>
  <si>
    <t>ab 15.04.2018</t>
  </si>
  <si>
    <t>anteilig April</t>
  </si>
  <si>
    <t>Achtung Miete unvollständig</t>
  </si>
  <si>
    <r>
      <t xml:space="preserve">Staffelmiete neu ab 18.02.2018 / </t>
    </r>
    <r>
      <rPr>
        <b/>
        <sz val="11"/>
        <color theme="1"/>
        <rFont val="Calibri"/>
        <family val="2"/>
        <scheme val="minor"/>
      </rPr>
      <t>Achtung Miete unvollständig</t>
    </r>
  </si>
  <si>
    <t>Hussain, N. / Wiechmann</t>
  </si>
  <si>
    <t>bis 18.03.18/ab 19.03.18</t>
  </si>
  <si>
    <t xml:space="preserve">Mieterhöhung ab 01.04.18 </t>
  </si>
  <si>
    <t xml:space="preserve">Achtung neue Miete ab 01.04.2018 </t>
  </si>
  <si>
    <t xml:space="preserve">ab 01.04.2018 € 380,00 NK-Anpassung / nicht bezahlt </t>
  </si>
  <si>
    <t>Ecco Store Bremen</t>
  </si>
  <si>
    <t xml:space="preserve">NK-Anpassung ab 05/18 </t>
  </si>
  <si>
    <t>ECCO Store Bremen</t>
  </si>
  <si>
    <t>Achtung Mieterhöhung zum 01.05.2020</t>
  </si>
  <si>
    <t>ab 01.06.2018</t>
  </si>
  <si>
    <t>Janßen</t>
  </si>
  <si>
    <t>bis 30.06.2018</t>
  </si>
  <si>
    <t>Kaya</t>
  </si>
  <si>
    <t>€ 17,00 fehlen</t>
  </si>
  <si>
    <t>bis 31.08.2018</t>
  </si>
  <si>
    <t>Genc</t>
  </si>
  <si>
    <t>ab 01.07.2018</t>
  </si>
  <si>
    <t>Jaeckel, Imm</t>
  </si>
  <si>
    <t>Keune</t>
  </si>
  <si>
    <t>bis 30.11.2018</t>
  </si>
  <si>
    <t>Indexmieterhöhung zum 01.06.2018 !</t>
  </si>
  <si>
    <t>Indexerhöhung ab 01.06.2018 !</t>
  </si>
  <si>
    <t>Indexserhöhung ab 01.06.2018 !</t>
  </si>
  <si>
    <t>Indexerhöhung ab 01.06.2018</t>
  </si>
  <si>
    <t>bis 31.10.2018</t>
  </si>
  <si>
    <t>bis 30.09.2018</t>
  </si>
  <si>
    <t>bis 31.07.2018</t>
  </si>
  <si>
    <t>€ 22,00 zuviel</t>
  </si>
  <si>
    <t>Fahlbusch</t>
  </si>
  <si>
    <t>ab 01.08.2018</t>
  </si>
  <si>
    <t>bis 19.07.2018</t>
  </si>
  <si>
    <t>zRetail (Zero)</t>
  </si>
  <si>
    <t>Lampe</t>
  </si>
  <si>
    <t>ab 01.09.2018</t>
  </si>
  <si>
    <t>mietfrei bis 15.10.2018 / Mieterhöhung 09.19</t>
  </si>
  <si>
    <t>Mieterhöhung 09.19</t>
  </si>
  <si>
    <t>HEMA</t>
  </si>
  <si>
    <t>mietfrei (außer NK 3.000 €) bis einschl. Nov. 2018, ab Dez. 2018 NKM 40.000,00 €</t>
  </si>
  <si>
    <t>Staffelmiete siehe Mietliste</t>
  </si>
  <si>
    <t>Caspar / Gerke</t>
  </si>
  <si>
    <t>Frau Caspar</t>
  </si>
  <si>
    <t>Herr Gerke</t>
  </si>
  <si>
    <t>bis 14.09./ab 15.09.18</t>
  </si>
  <si>
    <t>Gerke</t>
  </si>
  <si>
    <t>Hoang</t>
  </si>
  <si>
    <t>Tuturea</t>
  </si>
  <si>
    <t>ab 12.09.2018</t>
  </si>
  <si>
    <t>bis 31.12.2018</t>
  </si>
  <si>
    <t>Frau Hoang</t>
  </si>
  <si>
    <t>Mietminderung OK lt AR</t>
  </si>
  <si>
    <t>Baukostenzuschuss bis 15.10.2023</t>
  </si>
  <si>
    <t>KStObj</t>
  </si>
  <si>
    <t>KstObt</t>
  </si>
  <si>
    <t>K1.001</t>
  </si>
  <si>
    <t>K1.003</t>
  </si>
  <si>
    <t>K1.005</t>
  </si>
  <si>
    <t>K1.004</t>
  </si>
  <si>
    <t>K1.002</t>
  </si>
  <si>
    <t>K1.006</t>
  </si>
  <si>
    <t>K1.007</t>
  </si>
  <si>
    <t>K2.001</t>
  </si>
  <si>
    <t>K2.002</t>
  </si>
  <si>
    <t>K2.003</t>
  </si>
  <si>
    <t>K2.014</t>
  </si>
  <si>
    <t>K2.004</t>
  </si>
  <si>
    <t>K2.005</t>
  </si>
  <si>
    <t>K2.006</t>
  </si>
  <si>
    <t>K2.007</t>
  </si>
  <si>
    <t>K2.008</t>
  </si>
  <si>
    <t>K2.009</t>
  </si>
  <si>
    <t>K2.010</t>
  </si>
  <si>
    <t>K2.011</t>
  </si>
  <si>
    <t>K2.012</t>
  </si>
  <si>
    <t>K2.013</t>
  </si>
  <si>
    <t>K4.001</t>
  </si>
  <si>
    <t>K3.001</t>
  </si>
  <si>
    <t>K3.002</t>
  </si>
  <si>
    <t>K25.001</t>
  </si>
  <si>
    <t>K25.002</t>
  </si>
  <si>
    <t>K25.003</t>
  </si>
  <si>
    <t>K25.004</t>
  </si>
  <si>
    <t>K11.001</t>
  </si>
  <si>
    <t>K11.002</t>
  </si>
  <si>
    <t>K11.003</t>
  </si>
  <si>
    <t>K11.004</t>
  </si>
  <si>
    <t>K11.005</t>
  </si>
  <si>
    <t>K11.006</t>
  </si>
  <si>
    <t>K11.007</t>
  </si>
  <si>
    <t>K11.008</t>
  </si>
  <si>
    <t>K11.009</t>
  </si>
  <si>
    <t>K21.001</t>
  </si>
  <si>
    <t>K9.001</t>
  </si>
  <si>
    <t>K8.001</t>
  </si>
  <si>
    <t>K7.001</t>
  </si>
  <si>
    <t>K7.002</t>
  </si>
  <si>
    <t>K7.003</t>
  </si>
  <si>
    <t>K7.004</t>
  </si>
  <si>
    <t>K7.005</t>
  </si>
  <si>
    <t>K7.006</t>
  </si>
  <si>
    <t>K7.007</t>
  </si>
  <si>
    <t>K7.008</t>
  </si>
  <si>
    <t>K7.009</t>
  </si>
  <si>
    <t>K7.010</t>
  </si>
  <si>
    <t>K7.011</t>
  </si>
  <si>
    <t>K7.012</t>
  </si>
  <si>
    <t>K7.013</t>
  </si>
  <si>
    <t>K5.001</t>
  </si>
  <si>
    <t>K5.002</t>
  </si>
  <si>
    <t>K5.003</t>
  </si>
  <si>
    <t>K5.004</t>
  </si>
  <si>
    <t>K5.005</t>
  </si>
  <si>
    <t>K5.006</t>
  </si>
  <si>
    <t>K6.001</t>
  </si>
  <si>
    <t>K12.001</t>
  </si>
  <si>
    <t>K12.002</t>
  </si>
  <si>
    <t>K12.003</t>
  </si>
  <si>
    <t>K12.004</t>
  </si>
  <si>
    <t>K12.005</t>
  </si>
  <si>
    <t>K12.006</t>
  </si>
  <si>
    <t>K13.001</t>
  </si>
  <si>
    <t>K13.002</t>
  </si>
  <si>
    <t>K13.003</t>
  </si>
  <si>
    <t>K14.001</t>
  </si>
  <si>
    <t>K14.002</t>
  </si>
  <si>
    <t>K14.003</t>
  </si>
  <si>
    <t>K14.004</t>
  </si>
  <si>
    <t>K14.005</t>
  </si>
  <si>
    <t>K14.006</t>
  </si>
  <si>
    <t>K14.007</t>
  </si>
  <si>
    <t>K15.001</t>
  </si>
  <si>
    <t>K15.002</t>
  </si>
  <si>
    <t>K15.003</t>
  </si>
  <si>
    <t>K15.004</t>
  </si>
  <si>
    <t>K15.005</t>
  </si>
  <si>
    <t>K16.001</t>
  </si>
  <si>
    <t>K16.002</t>
  </si>
  <si>
    <t>K17.001</t>
  </si>
  <si>
    <t>K17.002</t>
  </si>
  <si>
    <t>K17.003</t>
  </si>
  <si>
    <t>K17.004</t>
  </si>
  <si>
    <t>K17.005</t>
  </si>
  <si>
    <t>K17.006</t>
  </si>
  <si>
    <t>K17.007</t>
  </si>
  <si>
    <t>K17.008</t>
  </si>
  <si>
    <t>K17.009</t>
  </si>
  <si>
    <t>K17.010</t>
  </si>
  <si>
    <t>K17.011</t>
  </si>
  <si>
    <t>K17.012</t>
  </si>
  <si>
    <t>K18.001</t>
  </si>
  <si>
    <t>K18.002</t>
  </si>
  <si>
    <t>K18.003</t>
  </si>
  <si>
    <t>K18.004</t>
  </si>
  <si>
    <t>K18.005</t>
  </si>
  <si>
    <t>K20.001</t>
  </si>
  <si>
    <t>K20.002</t>
  </si>
  <si>
    <t>K20.008</t>
  </si>
  <si>
    <t>K20.003</t>
  </si>
  <si>
    <t>K20.004</t>
  </si>
  <si>
    <t>K20.005</t>
  </si>
  <si>
    <t>K20.006</t>
  </si>
  <si>
    <t>K20.007</t>
  </si>
  <si>
    <t>K19.001</t>
  </si>
  <si>
    <t>K19.002</t>
  </si>
  <si>
    <t>K19.003</t>
  </si>
  <si>
    <t>K19.004</t>
  </si>
  <si>
    <t>K19.005</t>
  </si>
  <si>
    <t>K19.006</t>
  </si>
  <si>
    <t>K19.007</t>
  </si>
  <si>
    <t>K19.008</t>
  </si>
  <si>
    <t>K19.009</t>
  </si>
  <si>
    <t>K19.010</t>
  </si>
  <si>
    <t>K19.011</t>
  </si>
  <si>
    <t>K19.012</t>
  </si>
  <si>
    <t>K19.013</t>
  </si>
  <si>
    <t>K19.014</t>
  </si>
  <si>
    <t>K19.015</t>
  </si>
  <si>
    <t>K19.016</t>
  </si>
  <si>
    <t>K19.017</t>
  </si>
  <si>
    <t>K19.018</t>
  </si>
  <si>
    <t>K22.001</t>
  </si>
  <si>
    <t>K24.001</t>
  </si>
  <si>
    <t>K24.010</t>
  </si>
  <si>
    <t>K24.002</t>
  </si>
  <si>
    <t>K24.003</t>
  </si>
  <si>
    <t>K24.004</t>
  </si>
  <si>
    <t>K24.005</t>
  </si>
  <si>
    <t>K24.006</t>
  </si>
  <si>
    <t>K24.007</t>
  </si>
  <si>
    <t>K24.008</t>
  </si>
  <si>
    <t>K24.009</t>
  </si>
  <si>
    <t>Kostenstellen eingefügt für Import Nebenkostenabrechnung Ulf Dieckmann</t>
  </si>
  <si>
    <t>bis 31.01.2019</t>
  </si>
  <si>
    <t>Mietminderung OK lt. AR</t>
  </si>
  <si>
    <t>Miete kommt in der 46. KW</t>
  </si>
  <si>
    <t>Nutzungsentschädigung angemahnt</t>
  </si>
  <si>
    <t>bis 28.02.2019</t>
  </si>
  <si>
    <t>bis 30.06.2019</t>
  </si>
  <si>
    <t>Index Mieterhöhung</t>
  </si>
  <si>
    <t>Miete kommt zum 15.12.18</t>
  </si>
  <si>
    <t>Mieterhöhung ab 01.01.2019</t>
  </si>
  <si>
    <t>€ 300,00 fehlen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</si>
</sst>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[$-407]mmmm\ yy;@"/>
    <numFmt numFmtId="165" formatCode="[$€-2]\ #,##0.00;[Red]\-[$€-2]\ #,##0.00"/>
    <numFmt numFmtId="166" formatCode="#,##0.00_ ;[Red]\-#,##0.00\ "/>
    <numFmt numFmtId="167" formatCode="[$€-2]\ #,##0;[Red]\-[$€-2]\ #,##0"/>
    <numFmt numFmtId="168" formatCode="#,##0.00\ &quot;€&quot;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4" fontId="1" fillId="0" borderId="0" xfId="0" applyNumberFormat="1" applyFont="1"/>
    <xf numFmtId="4" fontId="2" fillId="0" borderId="0" xfId="0" applyNumberFormat="1" applyFont="1"/>
    <xf numFmtId="4" fontId="1" fillId="0" borderId="0" xfId="0" applyNumberFormat="1" applyFont="1" applyAlignment="1">
      <alignment horizontal="right"/>
    </xf>
    <xf numFmtId="1" fontId="1" fillId="0" borderId="0" xfId="0" applyNumberFormat="1" applyFont="1"/>
    <xf numFmtId="14" fontId="1" fillId="0" borderId="0" xfId="0" applyNumberFormat="1" applyFont="1"/>
    <xf numFmtId="3" fontId="3" fillId="0" borderId="0" xfId="0" applyNumberFormat="1" applyFont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/>
    <xf numFmtId="0" fontId="1" fillId="0" borderId="0" xfId="0" applyFont="1" applyFill="1" applyBorder="1" applyAlignment="1">
      <alignment horizontal="right"/>
    </xf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14" fontId="2" fillId="0" borderId="0" xfId="0" applyNumberFormat="1" applyFont="1"/>
    <xf numFmtId="3" fontId="1" fillId="0" borderId="0" xfId="0" applyNumberFormat="1" applyFont="1"/>
    <xf numFmtId="4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4" fontId="0" fillId="0" borderId="0" xfId="0" applyNumberFormat="1" applyFont="1"/>
    <xf numFmtId="0" fontId="2" fillId="0" borderId="0" xfId="0" applyNumberFormat="1" applyFont="1" applyAlignment="1">
      <alignment horizontal="left"/>
    </xf>
    <xf numFmtId="49" fontId="1" fillId="0" borderId="0" xfId="0" applyNumberFormat="1" applyFont="1"/>
    <xf numFmtId="4" fontId="4" fillId="0" borderId="0" xfId="0" applyNumberFormat="1" applyFont="1"/>
    <xf numFmtId="4" fontId="0" fillId="0" borderId="0" xfId="0" applyNumberFormat="1"/>
    <xf numFmtId="4" fontId="2" fillId="0" borderId="0" xfId="0" applyNumberFormat="1" applyFont="1" applyBorder="1"/>
    <xf numFmtId="164" fontId="1" fillId="0" borderId="0" xfId="0" applyNumberFormat="1" applyFont="1" applyFill="1" applyBorder="1" applyAlignment="1">
      <alignment horizontal="right"/>
    </xf>
    <xf numFmtId="164" fontId="5" fillId="0" borderId="0" xfId="0" applyNumberFormat="1" applyFont="1"/>
    <xf numFmtId="4" fontId="0" fillId="2" borderId="0" xfId="0" applyNumberFormat="1" applyFill="1"/>
    <xf numFmtId="0" fontId="0" fillId="0" borderId="0" xfId="0" quotePrefix="1"/>
    <xf numFmtId="2" fontId="0" fillId="0" borderId="0" xfId="0" applyNumberFormat="1"/>
    <xf numFmtId="4" fontId="0" fillId="3" borderId="0" xfId="0" applyNumberFormat="1" applyFill="1"/>
    <xf numFmtId="4" fontId="0" fillId="4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4" fontId="0" fillId="0" borderId="0" xfId="0" applyNumberFormat="1" applyFill="1"/>
    <xf numFmtId="2" fontId="0" fillId="3" borderId="0" xfId="0" applyNumberFormat="1" applyFill="1"/>
    <xf numFmtId="0" fontId="0" fillId="3" borderId="0" xfId="0" applyFill="1"/>
    <xf numFmtId="4" fontId="6" fillId="0" borderId="0" xfId="0" applyNumberFormat="1" applyFont="1"/>
    <xf numFmtId="0" fontId="0" fillId="0" borderId="0" xfId="0" applyNumberFormat="1"/>
    <xf numFmtId="17" fontId="1" fillId="0" borderId="0" xfId="0" applyNumberFormat="1" applyFont="1" applyFill="1" applyBorder="1" applyAlignment="1">
      <alignment horizontal="right"/>
    </xf>
    <xf numFmtId="4" fontId="1" fillId="3" borderId="0" xfId="0" applyNumberFormat="1" applyFont="1" applyFill="1"/>
    <xf numFmtId="0" fontId="6" fillId="0" borderId="0" xfId="0" applyFont="1"/>
    <xf numFmtId="2" fontId="6" fillId="2" borderId="0" xfId="0" applyNumberFormat="1" applyFont="1" applyFill="1"/>
    <xf numFmtId="0" fontId="6" fillId="2" borderId="0" xfId="0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7" fillId="0" borderId="0" xfId="0" applyNumberFormat="1" applyFont="1"/>
    <xf numFmtId="4" fontId="2" fillId="2" borderId="0" xfId="0" applyNumberFormat="1" applyFont="1" applyFill="1"/>
    <xf numFmtId="4" fontId="2" fillId="3" borderId="0" xfId="0" applyNumberFormat="1" applyFont="1" applyFill="1"/>
    <xf numFmtId="0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4" fontId="0" fillId="0" borderId="0" xfId="0" applyNumberFormat="1" applyFont="1"/>
    <xf numFmtId="0" fontId="5" fillId="0" borderId="0" xfId="0" applyFont="1"/>
    <xf numFmtId="4" fontId="2" fillId="0" borderId="0" xfId="0" applyNumberFormat="1" applyFont="1" applyFill="1"/>
    <xf numFmtId="4" fontId="1" fillId="0" borderId="0" xfId="0" applyNumberFormat="1" applyFont="1" applyFill="1"/>
    <xf numFmtId="3" fontId="1" fillId="0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2" fillId="2" borderId="0" xfId="0" applyNumberFormat="1" applyFont="1" applyFill="1" applyAlignment="1">
      <alignment horizontal="right"/>
    </xf>
    <xf numFmtId="4" fontId="2" fillId="5" borderId="0" xfId="0" applyNumberFormat="1" applyFont="1" applyFill="1"/>
    <xf numFmtId="0" fontId="8" fillId="0" borderId="0" xfId="0" applyFont="1"/>
    <xf numFmtId="0" fontId="0" fillId="0" borderId="0" xfId="0" applyFill="1" applyAlignment="1">
      <alignment horizontal="center"/>
    </xf>
    <xf numFmtId="166" fontId="6" fillId="2" borderId="0" xfId="0" applyNumberFormat="1" applyFont="1" applyFill="1"/>
    <xf numFmtId="166" fontId="0" fillId="2" borderId="0" xfId="0" applyNumberFormat="1" applyFill="1"/>
    <xf numFmtId="165" fontId="8" fillId="0" borderId="0" xfId="0" applyNumberFormat="1" applyFont="1" applyFill="1"/>
    <xf numFmtId="0" fontId="9" fillId="0" borderId="0" xfId="0" applyFont="1"/>
    <xf numFmtId="167" fontId="0" fillId="0" borderId="0" xfId="0" applyNumberFormat="1"/>
    <xf numFmtId="4" fontId="10" fillId="0" borderId="0" xfId="0" applyNumberFormat="1" applyFont="1"/>
    <xf numFmtId="4" fontId="11" fillId="0" borderId="0" xfId="0" applyNumberFormat="1" applyFont="1"/>
    <xf numFmtId="4" fontId="10" fillId="0" borderId="0" xfId="0" applyNumberFormat="1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3" fontId="12" fillId="0" borderId="0" xfId="0" applyNumberFormat="1" applyFont="1"/>
    <xf numFmtId="0" fontId="13" fillId="0" borderId="0" xfId="0" applyFont="1"/>
    <xf numFmtId="0" fontId="13" fillId="0" borderId="0" xfId="0" applyFont="1" applyFill="1"/>
    <xf numFmtId="0" fontId="10" fillId="0" borderId="1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0" fontId="10" fillId="0" borderId="0" xfId="0" applyFont="1"/>
    <xf numFmtId="0" fontId="10" fillId="0" borderId="0" xfId="0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right"/>
    </xf>
    <xf numFmtId="3" fontId="11" fillId="0" borderId="0" xfId="0" applyNumberFormat="1" applyFont="1"/>
    <xf numFmtId="4" fontId="13" fillId="2" borderId="0" xfId="0" applyNumberFormat="1" applyFont="1" applyFill="1"/>
    <xf numFmtId="4" fontId="13" fillId="0" borderId="0" xfId="0" applyNumberFormat="1" applyFont="1" applyFill="1"/>
    <xf numFmtId="3" fontId="11" fillId="0" borderId="0" xfId="0" applyNumberFormat="1" applyFont="1" applyAlignment="1">
      <alignment horizontal="left"/>
    </xf>
    <xf numFmtId="14" fontId="1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Alignment="1">
      <alignment horizontal="left"/>
    </xf>
    <xf numFmtId="4" fontId="13" fillId="0" borderId="0" xfId="0" applyNumberFormat="1" applyFont="1"/>
    <xf numFmtId="4" fontId="11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left"/>
    </xf>
    <xf numFmtId="49" fontId="10" fillId="0" borderId="0" xfId="0" applyNumberFormat="1" applyFont="1"/>
    <xf numFmtId="4" fontId="14" fillId="0" borderId="0" xfId="0" applyNumberFormat="1" applyFont="1"/>
    <xf numFmtId="0" fontId="15" fillId="0" borderId="0" xfId="0" applyFont="1"/>
    <xf numFmtId="0" fontId="11" fillId="0" borderId="0" xfId="0" applyFont="1"/>
    <xf numFmtId="4" fontId="11" fillId="0" borderId="0" xfId="0" applyNumberFormat="1" applyFont="1" applyBorder="1"/>
    <xf numFmtId="0" fontId="16" fillId="0" borderId="0" xfId="0" applyFont="1"/>
    <xf numFmtId="4" fontId="11" fillId="0" borderId="0" xfId="0" applyNumberFormat="1" applyFont="1" applyFill="1"/>
    <xf numFmtId="0" fontId="17" fillId="0" borderId="0" xfId="0" applyFont="1"/>
    <xf numFmtId="4" fontId="11" fillId="2" borderId="0" xfId="0" applyNumberFormat="1" applyFont="1" applyFill="1"/>
    <xf numFmtId="4" fontId="13" fillId="3" borderId="0" xfId="0" applyNumberFormat="1" applyFont="1" applyFill="1"/>
    <xf numFmtId="4" fontId="16" fillId="0" borderId="0" xfId="0" applyNumberFormat="1" applyFont="1"/>
    <xf numFmtId="14" fontId="13" fillId="0" borderId="0" xfId="0" applyNumberFormat="1" applyFont="1"/>
    <xf numFmtId="4" fontId="10" fillId="0" borderId="0" xfId="0" applyNumberFormat="1" applyFont="1" applyFill="1"/>
    <xf numFmtId="2" fontId="5" fillId="0" borderId="0" xfId="0" applyNumberFormat="1" applyFont="1"/>
    <xf numFmtId="0" fontId="0" fillId="0" borderId="0" xfId="0" applyFont="1"/>
    <xf numFmtId="168" fontId="0" fillId="0" borderId="0" xfId="0" applyNumberFormat="1"/>
    <xf numFmtId="2" fontId="0" fillId="0" borderId="0" xfId="0" applyNumberFormat="1" applyFill="1"/>
    <xf numFmtId="8" fontId="0" fillId="0" borderId="0" xfId="0" applyNumberFormat="1"/>
    <xf numFmtId="164" fontId="2" fillId="0" borderId="0" xfId="0" applyNumberFormat="1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2"/>
  <sheetViews>
    <sheetView topLeftCell="A4" workbookViewId="0">
      <selection activeCell="D30" sqref="D30"/>
    </sheetView>
  </sheetViews>
  <sheetFormatPr baseColWidth="10" defaultRowHeight="15" x14ac:dyDescent="0.25"/>
  <cols>
    <col min="1" max="1" width="16.7109375" customWidth="1"/>
    <col min="2" max="2" width="17.5703125" customWidth="1"/>
    <col min="9" max="9" width="12.28515625" customWidth="1"/>
    <col min="10" max="10" width="50.140625" customWidth="1"/>
  </cols>
  <sheetData>
    <row r="1" spans="1:10" x14ac:dyDescent="0.25">
      <c r="A1" s="1" t="s">
        <v>0</v>
      </c>
      <c r="B1" s="2"/>
      <c r="C1" s="1" t="s">
        <v>1</v>
      </c>
      <c r="D1" s="3" t="s">
        <v>179</v>
      </c>
      <c r="E1" s="4">
        <v>2015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42186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8" si="0">(C3+D3+E3)*19/100</f>
        <v>2714.8340000000003</v>
      </c>
      <c r="G3" s="1">
        <f t="shared" ref="G3:G9" si="1">SUM(C3:F3)</f>
        <v>17003.434000000001</v>
      </c>
      <c r="H3" s="13">
        <v>1001</v>
      </c>
      <c r="I3" s="28">
        <v>17003.43</v>
      </c>
    </row>
    <row r="4" spans="1:10" x14ac:dyDescent="0.25">
      <c r="A4" s="14"/>
      <c r="B4" s="2" t="s">
        <v>171</v>
      </c>
      <c r="C4" s="2">
        <v>975</v>
      </c>
      <c r="D4" s="2">
        <v>300</v>
      </c>
      <c r="E4" s="2"/>
      <c r="F4" s="2">
        <f t="shared" si="0"/>
        <v>242.25</v>
      </c>
      <c r="G4" s="1">
        <f t="shared" si="1"/>
        <v>1517.25</v>
      </c>
      <c r="H4" s="13">
        <v>1002</v>
      </c>
      <c r="I4" s="32"/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</row>
    <row r="6" spans="1:10" x14ac:dyDescent="0.25">
      <c r="A6" s="15"/>
      <c r="B6" s="2" t="s">
        <v>11</v>
      </c>
      <c r="C6" s="2">
        <v>1040</v>
      </c>
      <c r="D6" s="2">
        <v>400</v>
      </c>
      <c r="E6" s="2"/>
      <c r="F6" s="2">
        <f t="shared" si="0"/>
        <v>273.60000000000002</v>
      </c>
      <c r="G6" s="1">
        <f t="shared" si="1"/>
        <v>1713.6</v>
      </c>
      <c r="H6" s="13">
        <v>1007</v>
      </c>
      <c r="I6" s="28">
        <v>1713.6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</row>
    <row r="8" spans="1:10" x14ac:dyDescent="0.25">
      <c r="A8" s="16"/>
      <c r="B8" s="2" t="s">
        <v>171</v>
      </c>
      <c r="C8" s="2">
        <v>1190</v>
      </c>
      <c r="D8" s="2">
        <v>350</v>
      </c>
      <c r="E8" s="2"/>
      <c r="F8" s="2">
        <f t="shared" si="0"/>
        <v>292.60000000000002</v>
      </c>
      <c r="G8" s="1">
        <f t="shared" si="1"/>
        <v>1832.6</v>
      </c>
      <c r="H8" s="13">
        <v>1005</v>
      </c>
      <c r="J8" t="s">
        <v>189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1">
        <v>25.56</v>
      </c>
    </row>
    <row r="10" spans="1:10" x14ac:dyDescent="0.25">
      <c r="A10" s="1"/>
      <c r="B10" s="1"/>
      <c r="C10" s="1">
        <f>SUM(C3:C9)</f>
        <v>18689.16</v>
      </c>
      <c r="D10" s="1">
        <f>SUM(D3:D9)</f>
        <v>3150</v>
      </c>
      <c r="E10" s="1"/>
      <c r="F10" s="1">
        <f>SUM(F3:F9)</f>
        <v>4144.5840000000007</v>
      </c>
      <c r="G10" s="1">
        <f>SUM(G3:G9)</f>
        <v>25983.743999999999</v>
      </c>
      <c r="H10" s="17"/>
    </row>
    <row r="11" spans="1:10" x14ac:dyDescent="0.25">
      <c r="A11" s="2"/>
      <c r="B11" s="2"/>
      <c r="C11" s="2"/>
      <c r="D11" s="2"/>
      <c r="E11" s="2"/>
      <c r="F11" s="2"/>
      <c r="G11" s="1"/>
      <c r="H11" s="13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8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</row>
    <row r="16" spans="1:10" x14ac:dyDescent="0.25">
      <c r="A16" s="2"/>
      <c r="B16" s="2" t="s">
        <v>20</v>
      </c>
      <c r="C16" s="2">
        <v>14500</v>
      </c>
      <c r="D16" s="2">
        <v>495</v>
      </c>
      <c r="E16" s="2">
        <v>550</v>
      </c>
      <c r="F16" s="2">
        <f t="shared" si="2"/>
        <v>2953.55</v>
      </c>
      <c r="G16" s="1">
        <f t="shared" si="3"/>
        <v>18498.55</v>
      </c>
      <c r="H16" s="13">
        <v>2004</v>
      </c>
      <c r="I16" s="31">
        <v>18498.55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</row>
    <row r="19" spans="1:9" x14ac:dyDescent="0.25">
      <c r="A19" s="2"/>
      <c r="B19" s="2"/>
      <c r="C19" s="2"/>
      <c r="D19" s="2"/>
      <c r="E19" s="2"/>
      <c r="F19" s="2"/>
      <c r="G19" s="1">
        <f t="shared" si="3"/>
        <v>0</v>
      </c>
      <c r="H19" s="13"/>
    </row>
    <row r="20" spans="1:9" x14ac:dyDescent="0.25">
      <c r="A20" s="2"/>
      <c r="B20" s="2" t="s">
        <v>23</v>
      </c>
      <c r="C20" s="2">
        <v>891.31</v>
      </c>
      <c r="D20" s="2">
        <v>318</v>
      </c>
      <c r="E20" s="2"/>
      <c r="F20" s="2"/>
      <c r="G20" s="1">
        <f t="shared" si="3"/>
        <v>1209.31</v>
      </c>
      <c r="H20" s="13">
        <v>2007</v>
      </c>
      <c r="I20" s="28">
        <v>1209.31</v>
      </c>
    </row>
    <row r="21" spans="1:9" x14ac:dyDescent="0.25">
      <c r="A21" s="2"/>
      <c r="B21" s="2" t="s">
        <v>24</v>
      </c>
      <c r="C21" s="2">
        <v>2975</v>
      </c>
      <c r="D21" s="2">
        <v>1000</v>
      </c>
      <c r="E21" s="2"/>
      <c r="F21" s="2"/>
      <c r="G21" s="1">
        <f t="shared" si="3"/>
        <v>3975</v>
      </c>
      <c r="H21" s="13">
        <v>2008</v>
      </c>
      <c r="I21" s="28">
        <v>3975</v>
      </c>
    </row>
    <row r="22" spans="1:9" x14ac:dyDescent="0.25">
      <c r="A22" s="2"/>
      <c r="B22" s="2" t="s">
        <v>25</v>
      </c>
      <c r="C22" s="2">
        <v>63</v>
      </c>
      <c r="D22" s="18"/>
      <c r="E22" s="2"/>
      <c r="F22" s="2"/>
      <c r="G22" s="1">
        <f t="shared" si="3"/>
        <v>63</v>
      </c>
      <c r="H22" s="13">
        <v>2008</v>
      </c>
      <c r="I22" s="33">
        <v>63</v>
      </c>
    </row>
    <row r="23" spans="1:9" x14ac:dyDescent="0.25">
      <c r="A23" s="2"/>
      <c r="B23" s="2" t="s">
        <v>26</v>
      </c>
      <c r="C23" s="2">
        <v>3845.14</v>
      </c>
      <c r="D23" s="2">
        <v>1257.06</v>
      </c>
      <c r="E23" s="2"/>
      <c r="F23" s="2"/>
      <c r="G23" s="1">
        <f t="shared" si="3"/>
        <v>5102.2</v>
      </c>
      <c r="H23" s="13">
        <v>2009</v>
      </c>
      <c r="I23" s="28">
        <v>5102.2</v>
      </c>
    </row>
    <row r="24" spans="1:9" x14ac:dyDescent="0.25">
      <c r="A24" s="2"/>
      <c r="B24" s="2" t="s">
        <v>27</v>
      </c>
      <c r="C24" s="2">
        <v>2112.67</v>
      </c>
      <c r="D24" s="2">
        <v>511.45</v>
      </c>
      <c r="E24" s="2"/>
      <c r="F24" s="2"/>
      <c r="G24" s="1">
        <f t="shared" si="3"/>
        <v>2624.12</v>
      </c>
      <c r="H24" s="13">
        <v>2010</v>
      </c>
    </row>
    <row r="25" spans="1:9" x14ac:dyDescent="0.25">
      <c r="A25" s="2"/>
      <c r="B25" s="2" t="s">
        <v>28</v>
      </c>
      <c r="C25" s="2">
        <v>6750</v>
      </c>
      <c r="D25" s="2">
        <v>1500</v>
      </c>
      <c r="E25" s="2"/>
      <c r="F25" s="2">
        <f>(C25+D25+E25)*19/100</f>
        <v>1567.5</v>
      </c>
      <c r="G25" s="1">
        <f t="shared" si="3"/>
        <v>9817.5</v>
      </c>
      <c r="H25" s="13">
        <v>2011</v>
      </c>
      <c r="I25" s="28">
        <v>9817.5</v>
      </c>
    </row>
    <row r="26" spans="1:9" x14ac:dyDescent="0.25">
      <c r="A26" s="2"/>
      <c r="B26" s="2" t="s">
        <v>29</v>
      </c>
      <c r="C26" s="2">
        <v>300.83999999999997</v>
      </c>
      <c r="D26" s="2"/>
      <c r="E26" s="2"/>
      <c r="F26" s="2">
        <f>(C26+D26+E26)*19/100</f>
        <v>57.15959999999999</v>
      </c>
      <c r="G26" s="1">
        <f t="shared" si="3"/>
        <v>357.99959999999999</v>
      </c>
      <c r="H26" s="13">
        <v>2011</v>
      </c>
      <c r="I26" s="33">
        <v>358</v>
      </c>
    </row>
    <row r="27" spans="1:9" x14ac:dyDescent="0.25">
      <c r="A27" s="2"/>
      <c r="B27" s="2" t="s">
        <v>30</v>
      </c>
      <c r="C27" s="2">
        <v>1608.58</v>
      </c>
      <c r="D27" s="2">
        <v>650</v>
      </c>
      <c r="E27" s="2"/>
      <c r="F27" s="2">
        <f>(C27+D27+E27)*19/100</f>
        <v>429.13019999999995</v>
      </c>
      <c r="G27" s="1">
        <f t="shared" si="3"/>
        <v>2687.7102</v>
      </c>
      <c r="H27" s="13">
        <v>2012</v>
      </c>
      <c r="I27" s="28">
        <v>2687.71</v>
      </c>
    </row>
    <row r="28" spans="1:9" x14ac:dyDescent="0.25">
      <c r="A28" s="2"/>
      <c r="B28" s="2" t="s">
        <v>31</v>
      </c>
      <c r="C28" s="2">
        <v>110.09</v>
      </c>
      <c r="D28" s="2"/>
      <c r="E28" s="2"/>
      <c r="F28" s="2">
        <f>(C28+D28+E28)*19/100</f>
        <v>20.917100000000001</v>
      </c>
      <c r="G28" s="1">
        <f t="shared" si="3"/>
        <v>131.00710000000001</v>
      </c>
      <c r="H28" s="13">
        <v>2012</v>
      </c>
      <c r="I28" s="33">
        <v>131</v>
      </c>
    </row>
    <row r="29" spans="1:9" x14ac:dyDescent="0.25">
      <c r="A29" s="2"/>
      <c r="B29" s="2" t="s">
        <v>32</v>
      </c>
      <c r="C29" s="2">
        <v>273</v>
      </c>
      <c r="D29" s="2">
        <v>110</v>
      </c>
      <c r="E29" s="2"/>
      <c r="F29" s="2"/>
      <c r="G29" s="1">
        <f t="shared" si="3"/>
        <v>383</v>
      </c>
      <c r="H29" s="13">
        <v>2013</v>
      </c>
    </row>
    <row r="30" spans="1:9" x14ac:dyDescent="0.25">
      <c r="A30" s="1"/>
      <c r="B30" s="1"/>
      <c r="C30" s="1">
        <f>SUM(C12:C29)</f>
        <v>151466.9</v>
      </c>
      <c r="D30" s="1">
        <f>SUM(D12:D29)</f>
        <v>14711.51</v>
      </c>
      <c r="E30" s="1">
        <f>SUM(E12:E29)</f>
        <v>983.39</v>
      </c>
      <c r="F30" s="1">
        <f>SUM(F12:F29)</f>
        <v>29222.9823</v>
      </c>
      <c r="G30" s="1">
        <f>SUM(G12:G29)</f>
        <v>196384.78229999999</v>
      </c>
      <c r="H30" s="17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4">
        <v>531.92999999999995</v>
      </c>
    </row>
    <row r="32" spans="1:9" x14ac:dyDescent="0.25">
      <c r="A32" s="1"/>
      <c r="B32" s="1"/>
      <c r="C32" s="1"/>
      <c r="D32" s="1"/>
      <c r="E32" s="1"/>
      <c r="F32" s="1"/>
      <c r="G32" s="1"/>
      <c r="H32" s="17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28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</row>
    <row r="35" spans="1:9" x14ac:dyDescent="0.25">
      <c r="A35" s="1"/>
      <c r="B35" s="1"/>
      <c r="C35" s="1"/>
      <c r="D35" s="1"/>
      <c r="E35" s="1"/>
      <c r="F35" s="1"/>
      <c r="G35" s="1"/>
      <c r="H35" s="17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</row>
    <row r="39" spans="1:9" x14ac:dyDescent="0.25">
      <c r="A39" s="2"/>
      <c r="B39" s="2"/>
      <c r="C39" s="2"/>
      <c r="D39" s="2"/>
      <c r="E39" s="2"/>
      <c r="F39" s="2"/>
      <c r="G39" s="1"/>
      <c r="H39" s="13"/>
    </row>
    <row r="40" spans="1:9" x14ac:dyDescent="0.25">
      <c r="A40" s="1" t="s">
        <v>39</v>
      </c>
      <c r="B40" s="2" t="s">
        <v>40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</row>
    <row r="41" spans="1:9" x14ac:dyDescent="0.25">
      <c r="A41" s="22" t="s">
        <v>41</v>
      </c>
      <c r="B41" s="2" t="s">
        <v>42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</row>
    <row r="42" spans="1:9" x14ac:dyDescent="0.25">
      <c r="A42" s="2"/>
      <c r="B42" s="2" t="s">
        <v>40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</row>
    <row r="43" spans="1:9" x14ac:dyDescent="0.25">
      <c r="A43" s="15"/>
      <c r="B43" s="2" t="s">
        <v>42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</row>
    <row r="45" spans="1:9" x14ac:dyDescent="0.25">
      <c r="A45" s="2"/>
      <c r="B45" s="2"/>
      <c r="C45" s="2"/>
      <c r="D45" s="2"/>
      <c r="E45" s="2"/>
      <c r="F45" s="2"/>
      <c r="G45" s="1"/>
      <c r="H45" s="13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4">SUM(C46:F46)</f>
        <v>640</v>
      </c>
      <c r="H46" s="13">
        <v>5001</v>
      </c>
      <c r="I46" s="33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4"/>
        <v>476.55</v>
      </c>
      <c r="H47" s="13">
        <v>5002</v>
      </c>
      <c r="I47" s="34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4"/>
        <v>510</v>
      </c>
      <c r="H48" s="13">
        <v>5003</v>
      </c>
      <c r="I48" s="33">
        <v>510</v>
      </c>
    </row>
    <row r="49" spans="1:9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4"/>
        <v>510</v>
      </c>
      <c r="H49" s="13">
        <v>5004</v>
      </c>
      <c r="I49" s="33">
        <v>510</v>
      </c>
    </row>
    <row r="50" spans="1:9" x14ac:dyDescent="0.25">
      <c r="A50" s="2"/>
      <c r="B50" s="2" t="s">
        <v>48</v>
      </c>
      <c r="C50" s="2">
        <v>441</v>
      </c>
      <c r="D50" s="2">
        <v>80</v>
      </c>
      <c r="E50" s="2"/>
      <c r="F50" s="2"/>
      <c r="G50" s="1">
        <f t="shared" si="4"/>
        <v>521</v>
      </c>
      <c r="H50" s="13">
        <v>5005</v>
      </c>
      <c r="I50" s="33">
        <v>521</v>
      </c>
    </row>
    <row r="51" spans="1:9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4"/>
        <v>100</v>
      </c>
      <c r="H51" s="13">
        <v>5006</v>
      </c>
      <c r="I51" s="33">
        <v>100</v>
      </c>
    </row>
    <row r="52" spans="1:9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4"/>
        <v>433</v>
      </c>
      <c r="H52" s="13">
        <v>5007</v>
      </c>
      <c r="I52" s="33">
        <v>433</v>
      </c>
    </row>
    <row r="53" spans="1:9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4"/>
        <v>456.25</v>
      </c>
      <c r="H53" s="13">
        <v>5008</v>
      </c>
      <c r="I53" s="33">
        <v>456.25</v>
      </c>
    </row>
    <row r="54" spans="1:9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4"/>
        <v>452.7</v>
      </c>
      <c r="H54" s="13">
        <v>5009</v>
      </c>
      <c r="I54" s="37">
        <v>452.7</v>
      </c>
    </row>
    <row r="55" spans="1:9" x14ac:dyDescent="0.25">
      <c r="A55" s="1"/>
      <c r="B55" s="1"/>
      <c r="C55" s="1">
        <f>SUM(C46:C54)</f>
        <v>3548.0699999999997</v>
      </c>
      <c r="D55" s="1">
        <f>SUM(D46:D54)</f>
        <v>551.43000000000006</v>
      </c>
      <c r="E55" s="1"/>
      <c r="F55" s="1"/>
      <c r="G55" s="1">
        <f>SUM(G46:G54)</f>
        <v>4099.5</v>
      </c>
      <c r="H55" s="17"/>
    </row>
    <row r="56" spans="1:9" x14ac:dyDescent="0.25">
      <c r="A56" s="2"/>
      <c r="B56" s="2"/>
      <c r="C56" s="2"/>
      <c r="D56" s="2"/>
      <c r="E56" s="2"/>
      <c r="F56" s="2"/>
      <c r="G56" s="1"/>
      <c r="H56" s="13"/>
    </row>
    <row r="57" spans="1:9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</row>
    <row r="58" spans="1:9" x14ac:dyDescent="0.25">
      <c r="A58" s="1"/>
      <c r="B58" s="2"/>
      <c r="C58" s="1"/>
      <c r="D58" s="1"/>
      <c r="E58" s="1"/>
      <c r="F58" s="1"/>
      <c r="G58" s="1"/>
      <c r="H58" s="13"/>
    </row>
    <row r="59" spans="1:9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</row>
    <row r="60" spans="1:9" x14ac:dyDescent="0.25">
      <c r="A60" s="1"/>
      <c r="B60" s="2"/>
      <c r="C60" s="1"/>
      <c r="D60" s="2"/>
      <c r="E60" s="2"/>
      <c r="F60" s="1"/>
      <c r="G60" s="1"/>
      <c r="H60" s="13"/>
    </row>
    <row r="61" spans="1:9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</row>
    <row r="62" spans="1:9" x14ac:dyDescent="0.25">
      <c r="A62" s="1"/>
      <c r="B62" s="2"/>
      <c r="C62" s="1"/>
      <c r="D62" s="2"/>
      <c r="E62" s="2"/>
      <c r="F62" s="1"/>
      <c r="G62" s="1"/>
      <c r="H62" s="13"/>
    </row>
    <row r="63" spans="1:9" x14ac:dyDescent="0.25">
      <c r="A63" s="1" t="s">
        <v>58</v>
      </c>
      <c r="B63" s="2" t="s">
        <v>59</v>
      </c>
      <c r="C63" s="2">
        <v>15338.76</v>
      </c>
      <c r="D63" s="2">
        <v>1329.35</v>
      </c>
      <c r="E63" s="2"/>
      <c r="F63" s="2">
        <f>(C63+D63+E63)*19/100</f>
        <v>3166.9409000000001</v>
      </c>
      <c r="G63" s="1">
        <f t="shared" ref="G63:G75" si="5">SUM(C63:F63)</f>
        <v>19835.050900000002</v>
      </c>
      <c r="H63" s="13">
        <v>9001</v>
      </c>
      <c r="I63" s="28">
        <v>19835.05</v>
      </c>
    </row>
    <row r="64" spans="1:9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5"/>
        <v>833</v>
      </c>
      <c r="H64" s="13">
        <v>9002</v>
      </c>
      <c r="I64" s="33">
        <v>833</v>
      </c>
    </row>
    <row r="65" spans="1:10" x14ac:dyDescent="0.25">
      <c r="A65" s="2"/>
      <c r="B65" s="2" t="s">
        <v>171</v>
      </c>
      <c r="C65" s="2">
        <v>470</v>
      </c>
      <c r="D65" s="2">
        <v>230</v>
      </c>
      <c r="E65" s="2"/>
      <c r="F65" s="2">
        <f>(C65+D65+E65)*19/100</f>
        <v>133</v>
      </c>
      <c r="G65" s="1">
        <f t="shared" si="5"/>
        <v>833</v>
      </c>
      <c r="H65" s="13">
        <v>9003</v>
      </c>
      <c r="J65" t="s">
        <v>196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5"/>
        <v>837.76</v>
      </c>
      <c r="H66" s="13">
        <v>9004</v>
      </c>
      <c r="I66" s="34">
        <v>837.76</v>
      </c>
    </row>
    <row r="67" spans="1:10" x14ac:dyDescent="0.25">
      <c r="A67" s="2"/>
      <c r="B67" s="2" t="s">
        <v>171</v>
      </c>
      <c r="C67" s="2">
        <v>454</v>
      </c>
      <c r="D67" s="2">
        <v>252</v>
      </c>
      <c r="E67" s="2"/>
      <c r="F67" s="2">
        <f>(C67+D67+E67)*19/100</f>
        <v>134.13999999999999</v>
      </c>
      <c r="G67" s="1">
        <f t="shared" si="5"/>
        <v>840.14</v>
      </c>
      <c r="H67" s="13">
        <v>9005</v>
      </c>
      <c r="J67" t="s">
        <v>196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5"/>
        <v>525</v>
      </c>
      <c r="H68" s="13">
        <v>9006</v>
      </c>
      <c r="I68" s="37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69.03</v>
      </c>
      <c r="E69" s="2"/>
      <c r="F69" s="2">
        <f>(C69+D69+E69)*19/100</f>
        <v>306.97919999999999</v>
      </c>
      <c r="G69" s="1">
        <f t="shared" si="5"/>
        <v>1922.6592000000001</v>
      </c>
      <c r="H69" s="13">
        <v>9007</v>
      </c>
      <c r="I69" s="28">
        <v>1922.66</v>
      </c>
    </row>
    <row r="70" spans="1:10" x14ac:dyDescent="0.25">
      <c r="A70" s="2"/>
      <c r="B70" s="2" t="s">
        <v>65</v>
      </c>
      <c r="C70" s="2">
        <v>390</v>
      </c>
      <c r="D70" s="2">
        <v>160</v>
      </c>
      <c r="E70" s="2"/>
      <c r="F70" s="2"/>
      <c r="G70" s="1">
        <f t="shared" si="5"/>
        <v>550</v>
      </c>
      <c r="H70" s="13">
        <v>9008</v>
      </c>
      <c r="I70" s="33">
        <v>550</v>
      </c>
    </row>
    <row r="71" spans="1:10" x14ac:dyDescent="0.25">
      <c r="A71" s="2"/>
      <c r="B71" s="2" t="s">
        <v>66</v>
      </c>
      <c r="C71" s="2">
        <v>385</v>
      </c>
      <c r="D71" s="2">
        <v>145</v>
      </c>
      <c r="E71" s="2"/>
      <c r="F71" s="1"/>
      <c r="G71" s="1">
        <f t="shared" si="5"/>
        <v>530</v>
      </c>
      <c r="H71" s="13">
        <v>9009</v>
      </c>
      <c r="I71" s="37">
        <v>530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5"/>
        <v>390</v>
      </c>
      <c r="H72" s="13">
        <v>9010</v>
      </c>
      <c r="I72" s="33">
        <v>390</v>
      </c>
    </row>
    <row r="73" spans="1:10" x14ac:dyDescent="0.25">
      <c r="A73" s="2"/>
      <c r="B73" s="2" t="s">
        <v>67</v>
      </c>
      <c r="C73" s="2">
        <v>430</v>
      </c>
      <c r="D73" s="2">
        <v>160</v>
      </c>
      <c r="E73" s="2"/>
      <c r="F73" s="1"/>
      <c r="G73" s="1">
        <f t="shared" si="5"/>
        <v>590</v>
      </c>
      <c r="H73" s="13">
        <v>9011</v>
      </c>
      <c r="I73" s="33">
        <v>590</v>
      </c>
    </row>
    <row r="74" spans="1:10" x14ac:dyDescent="0.25">
      <c r="A74" s="2"/>
      <c r="B74" s="2" t="s">
        <v>68</v>
      </c>
      <c r="C74" s="2">
        <v>269.5</v>
      </c>
      <c r="D74" s="2">
        <v>110</v>
      </c>
      <c r="E74" s="2"/>
      <c r="F74" s="1"/>
      <c r="G74" s="1">
        <f t="shared" si="5"/>
        <v>379.5</v>
      </c>
      <c r="H74" s="13">
        <v>9012</v>
      </c>
      <c r="I74" s="33">
        <v>379.5</v>
      </c>
    </row>
    <row r="75" spans="1:10" x14ac:dyDescent="0.25">
      <c r="A75" s="2"/>
      <c r="B75" s="2" t="s">
        <v>69</v>
      </c>
      <c r="C75" s="2">
        <v>360</v>
      </c>
      <c r="D75" s="2">
        <v>145</v>
      </c>
      <c r="E75" s="2"/>
      <c r="F75" s="1"/>
      <c r="G75" s="1">
        <f t="shared" si="5"/>
        <v>505</v>
      </c>
      <c r="H75" s="13">
        <v>9013</v>
      </c>
      <c r="I75" s="33">
        <v>505</v>
      </c>
    </row>
    <row r="76" spans="1:10" x14ac:dyDescent="0.25">
      <c r="A76" s="2"/>
      <c r="B76" s="2"/>
      <c r="C76" s="1">
        <f>SUM(C63:C75)</f>
        <v>21212.910000000003</v>
      </c>
      <c r="D76" s="1">
        <f>SUM(D63:D75)</f>
        <v>3350.38</v>
      </c>
      <c r="E76" s="1"/>
      <c r="F76" s="1">
        <f>SUM(F63:F75)</f>
        <v>4007.8200999999999</v>
      </c>
      <c r="G76" s="1">
        <f>SUM(G63:G75)</f>
        <v>28571.110099999998</v>
      </c>
      <c r="H76" s="13"/>
    </row>
    <row r="77" spans="1:10" x14ac:dyDescent="0.25">
      <c r="A77" s="2"/>
      <c r="B77" s="2"/>
      <c r="C77" s="1"/>
      <c r="D77" s="1"/>
      <c r="E77" s="1"/>
      <c r="F77" s="1"/>
      <c r="G77" s="1"/>
      <c r="H77" s="13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6">SUM(C78:F78)</f>
        <v>108406.8818</v>
      </c>
      <c r="H78" s="13">
        <v>10001</v>
      </c>
      <c r="I78" s="31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6"/>
        <v>24395</v>
      </c>
      <c r="H79" s="13">
        <v>10002</v>
      </c>
      <c r="I79" s="28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6"/>
        <v>37749.870200000005</v>
      </c>
      <c r="H80" s="13">
        <v>10003</v>
      </c>
      <c r="I80" s="28">
        <v>37749.870000000003</v>
      </c>
    </row>
    <row r="81" spans="1:10" x14ac:dyDescent="0.25">
      <c r="A81" s="2"/>
      <c r="B81" s="12" t="s">
        <v>74</v>
      </c>
      <c r="C81" s="2">
        <v>14987.82</v>
      </c>
      <c r="D81" s="2">
        <v>400</v>
      </c>
      <c r="E81" s="24"/>
      <c r="F81" s="2">
        <f>(C81+D81+E81)*19/100</f>
        <v>2923.6858000000002</v>
      </c>
      <c r="G81" s="1">
        <f t="shared" si="6"/>
        <v>18311.505799999999</v>
      </c>
      <c r="H81" s="13">
        <v>10004</v>
      </c>
      <c r="I81" s="31">
        <v>18311.509999999998</v>
      </c>
    </row>
    <row r="82" spans="1:10" x14ac:dyDescent="0.25">
      <c r="A82" s="2"/>
      <c r="B82" t="s">
        <v>75</v>
      </c>
      <c r="C82" s="2">
        <v>1665</v>
      </c>
      <c r="D82" s="2">
        <v>450</v>
      </c>
      <c r="E82" s="24"/>
      <c r="F82" s="2"/>
      <c r="G82" s="1">
        <f t="shared" si="6"/>
        <v>2115</v>
      </c>
      <c r="H82" s="13">
        <v>10005</v>
      </c>
      <c r="I82" s="28">
        <v>2115</v>
      </c>
    </row>
    <row r="83" spans="1:10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6"/>
        <v>550</v>
      </c>
      <c r="H83" s="13"/>
    </row>
    <row r="84" spans="1:10" x14ac:dyDescent="0.25">
      <c r="A84" s="2"/>
      <c r="B84" s="2"/>
      <c r="C84" s="1">
        <f>SUM(C78:C83)</f>
        <v>151851.04</v>
      </c>
      <c r="D84" s="1">
        <f>SUM(D78:D83)</f>
        <v>9522.58</v>
      </c>
      <c r="E84" s="1"/>
      <c r="F84" s="1">
        <f>SUM(F78:F82)</f>
        <v>30154.637799999997</v>
      </c>
      <c r="G84" s="1">
        <f>SUM(G78:G83)</f>
        <v>191528.25780000002</v>
      </c>
      <c r="H84" s="13"/>
    </row>
    <row r="85" spans="1:10" x14ac:dyDescent="0.25">
      <c r="A85" s="2"/>
      <c r="B85" s="2"/>
      <c r="C85" s="1"/>
      <c r="D85" s="2"/>
      <c r="E85" s="2"/>
      <c r="F85" s="1"/>
      <c r="G85" s="1"/>
      <c r="H85" s="13"/>
    </row>
    <row r="86" spans="1:10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</row>
    <row r="87" spans="1:10" x14ac:dyDescent="0.25">
      <c r="A87" s="1" t="s">
        <v>79</v>
      </c>
      <c r="B87" s="2"/>
      <c r="C87" s="2"/>
      <c r="D87" s="2"/>
      <c r="E87" s="2"/>
      <c r="F87" s="2"/>
      <c r="G87" s="1"/>
      <c r="H87" s="13">
        <v>15002</v>
      </c>
    </row>
    <row r="88" spans="1:10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</row>
    <row r="89" spans="1:10" x14ac:dyDescent="0.25">
      <c r="A89" s="2"/>
      <c r="B89" s="2"/>
      <c r="C89" s="1"/>
      <c r="D89" s="2"/>
      <c r="E89" s="2"/>
      <c r="F89" s="1"/>
      <c r="G89" s="1"/>
      <c r="H89" s="13"/>
    </row>
    <row r="90" spans="1:10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7">SUM(C90:F90)</f>
        <v>1190</v>
      </c>
      <c r="H90" s="13">
        <v>20001</v>
      </c>
      <c r="I90" s="28">
        <v>1190</v>
      </c>
    </row>
    <row r="91" spans="1:10" x14ac:dyDescent="0.25">
      <c r="A91" s="1"/>
      <c r="B91" s="2" t="s">
        <v>82</v>
      </c>
      <c r="C91" s="2">
        <v>1400</v>
      </c>
      <c r="D91" s="2">
        <v>124</v>
      </c>
      <c r="E91" s="2">
        <v>50</v>
      </c>
      <c r="F91" s="2">
        <f>(C91+D91+E91)*19/100</f>
        <v>299.06</v>
      </c>
      <c r="G91" s="1">
        <f t="shared" si="7"/>
        <v>1873.06</v>
      </c>
      <c r="H91" s="13">
        <v>20002</v>
      </c>
      <c r="I91" s="31">
        <v>1873.06</v>
      </c>
    </row>
    <row r="92" spans="1:10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7"/>
        <v>477</v>
      </c>
      <c r="H92" s="13">
        <v>20003</v>
      </c>
      <c r="I92" s="33">
        <v>477</v>
      </c>
    </row>
    <row r="93" spans="1:10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7"/>
        <v>495</v>
      </c>
      <c r="H93" s="13">
        <v>20004</v>
      </c>
      <c r="I93" s="33">
        <v>495</v>
      </c>
    </row>
    <row r="94" spans="1:10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7"/>
        <v>584.66000000000008</v>
      </c>
      <c r="H94" s="13">
        <v>20005</v>
      </c>
      <c r="I94" s="33">
        <v>585</v>
      </c>
      <c r="J94" t="s">
        <v>174</v>
      </c>
    </row>
    <row r="95" spans="1:10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7"/>
        <v>692.35</v>
      </c>
      <c r="H95" s="13">
        <v>20006</v>
      </c>
      <c r="I95" s="33">
        <v>720</v>
      </c>
    </row>
    <row r="96" spans="1:10" x14ac:dyDescent="0.25">
      <c r="A96" s="1"/>
      <c r="B96" s="1"/>
      <c r="C96" s="1">
        <f>SUM(C90:C95)</f>
        <v>3954.2</v>
      </c>
      <c r="D96" s="1">
        <f>SUM(D90:D95)</f>
        <v>818.81</v>
      </c>
      <c r="E96" s="1"/>
      <c r="F96" s="1"/>
      <c r="G96" s="1">
        <f>SUM(G90:G95)</f>
        <v>5312.0700000000006</v>
      </c>
      <c r="H96" s="17"/>
    </row>
    <row r="97" spans="1:10" x14ac:dyDescent="0.25">
      <c r="A97" s="2"/>
      <c r="B97" s="2"/>
      <c r="C97" s="2"/>
      <c r="D97" s="2"/>
      <c r="E97" s="2"/>
      <c r="F97" s="2"/>
      <c r="G97" s="1"/>
      <c r="H97" s="13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33">
        <v>284</v>
      </c>
      <c r="J99" t="s">
        <v>168</v>
      </c>
    </row>
    <row r="100" spans="1:10" x14ac:dyDescent="0.25">
      <c r="A100" s="2"/>
      <c r="B100" s="2" t="s">
        <v>89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33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174.4</v>
      </c>
      <c r="E103" s="2"/>
      <c r="F103" s="2"/>
      <c r="G103" s="1">
        <f t="shared" ref="G103:G109" si="8">SUM(C103:F103)</f>
        <v>1606</v>
      </c>
      <c r="H103" s="13">
        <v>22001</v>
      </c>
      <c r="I103" s="28">
        <v>1605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8"/>
        <v>389.5</v>
      </c>
      <c r="H104" s="13">
        <v>22002</v>
      </c>
      <c r="I104" s="34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8"/>
        <v>530</v>
      </c>
      <c r="H105" s="13">
        <v>22003</v>
      </c>
      <c r="I105" s="33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8"/>
        <v>358</v>
      </c>
      <c r="H106" s="13">
        <v>22004</v>
      </c>
      <c r="I106" s="33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8"/>
        <v>530</v>
      </c>
      <c r="H107" s="13">
        <v>22005</v>
      </c>
      <c r="I107" s="33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8"/>
        <v>395</v>
      </c>
      <c r="H108" s="13">
        <v>22006</v>
      </c>
      <c r="I108" s="33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8"/>
        <v>365</v>
      </c>
      <c r="H109" s="13">
        <v>22007</v>
      </c>
      <c r="I109" s="33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939.4</v>
      </c>
      <c r="E110" s="1"/>
      <c r="F110" s="1"/>
      <c r="G110" s="1">
        <f>SUM(G103:G109)</f>
        <v>4173.5</v>
      </c>
      <c r="H110" s="17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</row>
    <row r="113" spans="1:10" x14ac:dyDescent="0.25">
      <c r="A113" s="15"/>
      <c r="B113" s="2" t="s">
        <v>100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33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37">
        <v>515</v>
      </c>
    </row>
    <row r="115" spans="1:10" x14ac:dyDescent="0.25">
      <c r="A115" s="2"/>
      <c r="B115" s="2" t="s">
        <v>102</v>
      </c>
      <c r="C115" s="2">
        <v>330</v>
      </c>
      <c r="D115" s="2">
        <v>70</v>
      </c>
      <c r="E115" s="2"/>
      <c r="F115" s="2"/>
      <c r="G115" s="1">
        <f>SUM(C115:F115)</f>
        <v>400</v>
      </c>
      <c r="H115" s="13">
        <v>23004</v>
      </c>
      <c r="I115" s="33">
        <v>400</v>
      </c>
    </row>
    <row r="116" spans="1:10" x14ac:dyDescent="0.25">
      <c r="A116" s="2"/>
      <c r="B116" s="2" t="s">
        <v>103</v>
      </c>
      <c r="C116" s="2">
        <v>460</v>
      </c>
      <c r="D116" s="2">
        <v>70</v>
      </c>
      <c r="E116" s="2"/>
      <c r="F116" s="2"/>
      <c r="G116" s="1">
        <f>SUM(C116:F116)</f>
        <v>530</v>
      </c>
      <c r="H116" s="13">
        <v>23005</v>
      </c>
      <c r="I116" s="33">
        <v>530</v>
      </c>
    </row>
    <row r="117" spans="1:10" x14ac:dyDescent="0.25">
      <c r="A117" s="1"/>
      <c r="B117" s="1"/>
      <c r="C117" s="1">
        <f>SUM(C112:C116)</f>
        <v>3450</v>
      </c>
      <c r="D117" s="1">
        <f>SUM(D112:D116)</f>
        <v>465</v>
      </c>
      <c r="E117" s="1"/>
      <c r="F117" s="1">
        <f>SUM(F112)</f>
        <v>393.3</v>
      </c>
      <c r="G117" s="1">
        <f>SUM(G112:G116)</f>
        <v>4308.3</v>
      </c>
      <c r="H117" s="17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8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9">SUM(C123:F123)</f>
        <v>1642.7831000000001</v>
      </c>
      <c r="H123" s="13">
        <v>25001</v>
      </c>
      <c r="I123" s="28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9"/>
        <v>1985.3959999999997</v>
      </c>
      <c r="H124" s="13">
        <v>25002</v>
      </c>
      <c r="I124" s="28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9"/>
        <v>1300</v>
      </c>
      <c r="H125" s="13">
        <v>25003</v>
      </c>
      <c r="I125" s="28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9"/>
        <v>620</v>
      </c>
      <c r="H126" s="13">
        <v>25004</v>
      </c>
      <c r="I126" s="33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9"/>
        <v>534</v>
      </c>
      <c r="H127" s="13">
        <v>25005</v>
      </c>
      <c r="I127" s="28">
        <v>547</v>
      </c>
    </row>
    <row r="128" spans="1:10" x14ac:dyDescent="0.25">
      <c r="A128" s="2"/>
      <c r="B128" s="2" t="s">
        <v>112</v>
      </c>
      <c r="C128" s="2">
        <v>480</v>
      </c>
      <c r="D128" s="2">
        <v>170</v>
      </c>
      <c r="E128" s="2"/>
      <c r="F128" s="2"/>
      <c r="G128" s="1">
        <f t="shared" si="9"/>
        <v>650</v>
      </c>
      <c r="H128" s="13">
        <v>25006</v>
      </c>
      <c r="I128" s="28">
        <v>650</v>
      </c>
    </row>
    <row r="129" spans="1:9" x14ac:dyDescent="0.25">
      <c r="A129" s="2"/>
      <c r="B129" s="2" t="s">
        <v>171</v>
      </c>
      <c r="C129" s="2">
        <v>315</v>
      </c>
      <c r="D129" s="2">
        <v>120</v>
      </c>
      <c r="E129" s="2"/>
      <c r="F129" s="2"/>
      <c r="G129" s="1">
        <f t="shared" si="9"/>
        <v>435</v>
      </c>
      <c r="H129" s="13">
        <v>25007</v>
      </c>
    </row>
    <row r="130" spans="1:9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9"/>
        <v>310</v>
      </c>
      <c r="H130" s="13">
        <v>25008</v>
      </c>
      <c r="I130" s="33">
        <v>310</v>
      </c>
    </row>
    <row r="131" spans="1:9" x14ac:dyDescent="0.25">
      <c r="A131" s="2"/>
      <c r="B131" s="2" t="s">
        <v>114</v>
      </c>
      <c r="C131" s="2">
        <v>187</v>
      </c>
      <c r="D131" s="2">
        <v>140</v>
      </c>
      <c r="E131" s="2"/>
      <c r="F131" s="2"/>
      <c r="G131" s="1">
        <f t="shared" si="9"/>
        <v>327</v>
      </c>
      <c r="H131" s="13">
        <v>25009</v>
      </c>
      <c r="I131" s="37">
        <v>327</v>
      </c>
    </row>
    <row r="132" spans="1:9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9"/>
        <v>385</v>
      </c>
      <c r="H132" s="13">
        <v>25010</v>
      </c>
      <c r="I132" s="33">
        <v>385</v>
      </c>
    </row>
    <row r="133" spans="1:9" x14ac:dyDescent="0.25">
      <c r="A133" s="2"/>
      <c r="B133" s="2" t="s">
        <v>115</v>
      </c>
      <c r="C133" s="2">
        <v>260</v>
      </c>
      <c r="D133" s="2">
        <v>100</v>
      </c>
      <c r="E133" s="2"/>
      <c r="F133" s="2"/>
      <c r="G133" s="1">
        <f t="shared" si="9"/>
        <v>360</v>
      </c>
      <c r="H133" s="13">
        <v>25011</v>
      </c>
      <c r="I133" s="33">
        <v>360</v>
      </c>
    </row>
    <row r="134" spans="1:9" x14ac:dyDescent="0.25">
      <c r="A134" s="2"/>
      <c r="B134" s="2" t="s">
        <v>116</v>
      </c>
      <c r="C134" s="2">
        <v>225</v>
      </c>
      <c r="D134" s="2">
        <v>95</v>
      </c>
      <c r="E134" s="2"/>
      <c r="F134" s="2"/>
      <c r="G134" s="1">
        <f t="shared" si="9"/>
        <v>320</v>
      </c>
      <c r="H134" s="13">
        <v>25012</v>
      </c>
      <c r="I134" s="33">
        <v>320</v>
      </c>
    </row>
    <row r="135" spans="1:9" x14ac:dyDescent="0.25">
      <c r="A135" s="1"/>
      <c r="B135" s="1"/>
      <c r="C135" s="1">
        <f>SUM(C123:C134)</f>
        <v>6618.1</v>
      </c>
      <c r="D135" s="1">
        <f>SUM(D123:D134)</f>
        <v>1671.79</v>
      </c>
      <c r="E135" s="1"/>
      <c r="F135" s="1">
        <f>SUM(F123:F134)</f>
        <v>579.28909999999996</v>
      </c>
      <c r="G135" s="1">
        <f>SUM(G123:G134)</f>
        <v>8869.1790999999994</v>
      </c>
      <c r="H135" s="17"/>
    </row>
    <row r="136" spans="1:9" x14ac:dyDescent="0.25">
      <c r="A136" s="2"/>
      <c r="B136" s="2"/>
      <c r="C136" s="2"/>
      <c r="D136" s="2"/>
      <c r="E136" s="2"/>
      <c r="F136" s="2"/>
      <c r="G136" s="1"/>
      <c r="H136" s="13"/>
    </row>
    <row r="137" spans="1:9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</row>
    <row r="138" spans="1:9" x14ac:dyDescent="0.25">
      <c r="A138" s="15"/>
      <c r="B138" s="2" t="s">
        <v>119</v>
      </c>
      <c r="C138" s="2">
        <v>309.33999999999997</v>
      </c>
      <c r="D138" s="2">
        <v>60</v>
      </c>
      <c r="E138" s="2"/>
      <c r="F138" s="2"/>
      <c r="G138" s="1">
        <f>SUM(C138:F138)</f>
        <v>369.34</v>
      </c>
      <c r="H138" s="13">
        <v>26002</v>
      </c>
      <c r="I138" s="33">
        <v>370</v>
      </c>
    </row>
    <row r="139" spans="1:9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33">
        <v>356</v>
      </c>
    </row>
    <row r="140" spans="1:9" x14ac:dyDescent="0.25">
      <c r="A140" s="2"/>
      <c r="B140" s="2" t="s">
        <v>121</v>
      </c>
      <c r="C140" s="2">
        <v>590</v>
      </c>
      <c r="D140" s="2">
        <v>100</v>
      </c>
      <c r="E140" s="2"/>
      <c r="F140" s="2"/>
      <c r="G140" s="1">
        <f>SUM(C140:F140)</f>
        <v>690</v>
      </c>
      <c r="H140" s="13">
        <v>26004</v>
      </c>
      <c r="I140" s="33">
        <v>690</v>
      </c>
    </row>
    <row r="141" spans="1:9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33">
        <v>440</v>
      </c>
    </row>
    <row r="142" spans="1:9" x14ac:dyDescent="0.25">
      <c r="A142" s="1"/>
      <c r="B142" s="1"/>
      <c r="C142" s="1">
        <f>SUM(C137:C141)</f>
        <v>2945.34</v>
      </c>
      <c r="D142" s="1">
        <f>SUM(D137:D141)</f>
        <v>360</v>
      </c>
      <c r="E142" s="1"/>
      <c r="F142" s="1">
        <f>SUM(F137)</f>
        <v>275.5</v>
      </c>
      <c r="G142" s="1">
        <f>SUM(G137:G141)</f>
        <v>3580.84</v>
      </c>
      <c r="H142" s="17"/>
    </row>
    <row r="143" spans="1:9" x14ac:dyDescent="0.25">
      <c r="A143" s="1"/>
      <c r="B143" s="1"/>
      <c r="C143" s="1"/>
      <c r="D143" s="1"/>
      <c r="E143" s="1"/>
      <c r="F143" s="1"/>
      <c r="G143" s="1"/>
      <c r="H143" s="17"/>
    </row>
    <row r="144" spans="1:9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0">SUM(C144:F144)</f>
        <v>600</v>
      </c>
      <c r="H144" s="13">
        <v>27001</v>
      </c>
      <c r="I144" s="33">
        <v>600</v>
      </c>
    </row>
    <row r="145" spans="1:9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0"/>
        <v>500</v>
      </c>
      <c r="H145" s="13">
        <v>27002</v>
      </c>
      <c r="I145" s="37">
        <v>500</v>
      </c>
    </row>
    <row r="146" spans="1:9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0"/>
        <v>404</v>
      </c>
      <c r="H146" s="13">
        <v>27008</v>
      </c>
      <c r="I146" s="37">
        <v>404</v>
      </c>
    </row>
    <row r="147" spans="1:9" x14ac:dyDescent="0.25">
      <c r="A147" s="2"/>
      <c r="B147" s="2" t="s">
        <v>126</v>
      </c>
      <c r="C147" s="2">
        <v>315</v>
      </c>
      <c r="D147" s="2">
        <v>170</v>
      </c>
      <c r="E147" s="20"/>
      <c r="F147" s="2"/>
      <c r="G147" s="1">
        <f t="shared" si="10"/>
        <v>485</v>
      </c>
      <c r="H147" s="13">
        <v>27003</v>
      </c>
      <c r="I147" s="33">
        <v>485</v>
      </c>
    </row>
    <row r="148" spans="1:9" x14ac:dyDescent="0.25">
      <c r="A148" s="2"/>
      <c r="B148" s="20" t="s">
        <v>127</v>
      </c>
      <c r="C148" s="2">
        <v>150</v>
      </c>
      <c r="D148" s="2">
        <v>130</v>
      </c>
      <c r="E148" s="2"/>
      <c r="F148" s="2"/>
      <c r="G148" s="1">
        <f t="shared" si="10"/>
        <v>280</v>
      </c>
      <c r="H148" s="13">
        <v>27004</v>
      </c>
      <c r="I148" s="37">
        <v>280</v>
      </c>
    </row>
    <row r="149" spans="1:9" x14ac:dyDescent="0.25">
      <c r="A149" s="20"/>
      <c r="B149" s="20" t="s">
        <v>191</v>
      </c>
      <c r="C149" s="2">
        <v>300</v>
      </c>
      <c r="D149" s="2">
        <v>170</v>
      </c>
      <c r="E149" s="2"/>
      <c r="F149" s="2"/>
      <c r="G149" s="1">
        <f t="shared" si="10"/>
        <v>470</v>
      </c>
      <c r="H149" s="13">
        <v>27005</v>
      </c>
      <c r="I149" s="37">
        <v>470</v>
      </c>
    </row>
    <row r="150" spans="1:9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0"/>
        <v>448.5</v>
      </c>
      <c r="H150" s="13">
        <v>27006</v>
      </c>
      <c r="I150" s="33">
        <v>450</v>
      </c>
    </row>
    <row r="151" spans="1:9" x14ac:dyDescent="0.25">
      <c r="A151" s="2"/>
      <c r="B151" s="2" t="s">
        <v>171</v>
      </c>
      <c r="C151" s="2">
        <v>284.35000000000002</v>
      </c>
      <c r="D151" s="2">
        <v>135</v>
      </c>
      <c r="E151" s="2"/>
      <c r="F151" s="2"/>
      <c r="G151" s="1">
        <f t="shared" si="10"/>
        <v>419.35</v>
      </c>
      <c r="H151" s="13">
        <v>27007</v>
      </c>
    </row>
    <row r="152" spans="1:9" x14ac:dyDescent="0.25">
      <c r="A152" s="2"/>
      <c r="B152" s="2"/>
      <c r="C152" s="1">
        <f>SUM(C144:C151)</f>
        <v>2461.85</v>
      </c>
      <c r="D152" s="1">
        <f>SUM(D144:D151)</f>
        <v>1145</v>
      </c>
      <c r="E152" s="2"/>
      <c r="F152" s="2"/>
      <c r="G152" s="1">
        <f>SUM(G144:G151)</f>
        <v>3606.85</v>
      </c>
      <c r="H152" s="13"/>
    </row>
    <row r="153" spans="1:9" x14ac:dyDescent="0.25">
      <c r="A153" s="2"/>
      <c r="B153" s="2"/>
      <c r="C153" s="2"/>
      <c r="D153" s="2"/>
      <c r="E153" s="2"/>
      <c r="F153" s="2"/>
      <c r="G153" s="2"/>
      <c r="H153" s="13"/>
    </row>
    <row r="154" spans="1:9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1">SUM(C154:F154)</f>
        <v>606.9</v>
      </c>
      <c r="H154" s="13">
        <v>28001</v>
      </c>
      <c r="I154" s="33">
        <v>606.9</v>
      </c>
    </row>
    <row r="155" spans="1:9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1"/>
        <v>1594.6</v>
      </c>
      <c r="H155" s="13">
        <v>28002</v>
      </c>
      <c r="I155" s="28">
        <v>1594.6</v>
      </c>
    </row>
    <row r="156" spans="1:9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1"/>
        <v>490</v>
      </c>
      <c r="H156" s="13">
        <v>28003</v>
      </c>
      <c r="I156" s="33">
        <v>490</v>
      </c>
    </row>
    <row r="157" spans="1:9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1"/>
        <v>349</v>
      </c>
      <c r="H157" s="13">
        <v>28004</v>
      </c>
      <c r="I157" s="33">
        <v>349</v>
      </c>
    </row>
    <row r="158" spans="1:9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1"/>
        <v>476.6</v>
      </c>
      <c r="H158" s="13">
        <v>28005</v>
      </c>
      <c r="I158" s="33">
        <v>476.6</v>
      </c>
    </row>
    <row r="159" spans="1:9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1"/>
        <v>452.12</v>
      </c>
      <c r="H159" s="13">
        <v>28006</v>
      </c>
      <c r="I159" s="34">
        <v>452.12</v>
      </c>
    </row>
    <row r="160" spans="1:9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1"/>
        <v>360</v>
      </c>
      <c r="H160" s="13">
        <v>28007</v>
      </c>
      <c r="I160" s="33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1"/>
        <v>440</v>
      </c>
      <c r="H161" s="13">
        <v>28008</v>
      </c>
      <c r="I161" s="33">
        <v>440</v>
      </c>
      <c r="J161" t="s">
        <v>202</v>
      </c>
    </row>
    <row r="162" spans="1:10" x14ac:dyDescent="0.25">
      <c r="A162" s="2"/>
      <c r="B162" s="2" t="s">
        <v>137</v>
      </c>
      <c r="C162" s="2">
        <v>360</v>
      </c>
      <c r="D162" s="2">
        <v>140</v>
      </c>
      <c r="E162" s="2"/>
      <c r="F162" s="2"/>
      <c r="G162" s="1">
        <f t="shared" si="11"/>
        <v>500</v>
      </c>
      <c r="H162" s="13">
        <v>28009</v>
      </c>
      <c r="I162" s="33">
        <v>500</v>
      </c>
    </row>
    <row r="163" spans="1:10" x14ac:dyDescent="0.25">
      <c r="A163" s="2"/>
      <c r="B163" s="2" t="s">
        <v>138</v>
      </c>
      <c r="C163" s="2">
        <v>200</v>
      </c>
      <c r="D163" s="2">
        <v>140</v>
      </c>
      <c r="E163" s="2"/>
      <c r="F163" s="2"/>
      <c r="G163" s="1">
        <f t="shared" si="11"/>
        <v>340</v>
      </c>
      <c r="H163" s="13">
        <v>28010</v>
      </c>
      <c r="I163" s="33">
        <v>340</v>
      </c>
      <c r="J163" t="s">
        <v>197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1"/>
        <v>495.90999999999997</v>
      </c>
      <c r="H164" s="13">
        <v>28011</v>
      </c>
      <c r="I164" s="33">
        <v>500</v>
      </c>
    </row>
    <row r="165" spans="1:10" x14ac:dyDescent="0.25">
      <c r="A165" s="2"/>
      <c r="B165" s="2" t="s">
        <v>140</v>
      </c>
      <c r="C165" s="2">
        <v>297</v>
      </c>
      <c r="D165" s="2">
        <v>170</v>
      </c>
      <c r="E165" s="2"/>
      <c r="F165" s="2"/>
      <c r="G165" s="1">
        <f t="shared" si="11"/>
        <v>467</v>
      </c>
      <c r="H165" s="13">
        <v>28012</v>
      </c>
      <c r="I165" s="33">
        <v>470</v>
      </c>
      <c r="J165" s="29"/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1"/>
        <v>385</v>
      </c>
      <c r="H166" s="13">
        <v>28013</v>
      </c>
      <c r="I166" s="33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1"/>
        <v>510</v>
      </c>
      <c r="H167" s="13">
        <v>28014</v>
      </c>
      <c r="I167" s="33">
        <v>510</v>
      </c>
      <c r="J167" t="s">
        <v>195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1"/>
        <v>607.6</v>
      </c>
      <c r="H168" s="13">
        <v>28015</v>
      </c>
      <c r="I168" s="34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1"/>
        <v>480.9</v>
      </c>
      <c r="H169" s="13">
        <v>28016</v>
      </c>
      <c r="I169" s="33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1"/>
        <v>404.6</v>
      </c>
      <c r="H170" s="13">
        <v>28017</v>
      </c>
      <c r="I170" s="33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1"/>
        <v>437.21790000000004</v>
      </c>
      <c r="H171" s="13">
        <v>28018</v>
      </c>
      <c r="I171" s="33">
        <v>437.22</v>
      </c>
    </row>
    <row r="172" spans="1:10" x14ac:dyDescent="0.25">
      <c r="A172" s="2"/>
      <c r="B172" s="2"/>
      <c r="C172" s="1">
        <f>SUM(C154:C171)</f>
        <v>6578.78</v>
      </c>
      <c r="D172" s="1">
        <f>SUM(D154:D169)</f>
        <v>2332.7600000000002</v>
      </c>
      <c r="E172" s="2"/>
      <c r="F172" s="1">
        <f>SUM(F154:F171)</f>
        <v>485.90790000000004</v>
      </c>
      <c r="G172" s="1">
        <f>SUM(G154:G171)</f>
        <v>9397.4478999999992</v>
      </c>
      <c r="H172" s="13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100</v>
      </c>
      <c r="E174" s="1"/>
      <c r="F174" s="1">
        <v>228</v>
      </c>
      <c r="G174" s="1">
        <f>SUM(C174:F174)</f>
        <v>1428</v>
      </c>
      <c r="H174" s="13">
        <v>29001</v>
      </c>
      <c r="I174" s="28">
        <v>1428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</row>
    <row r="177" spans="1:13" x14ac:dyDescent="0.25">
      <c r="A177" s="1" t="s">
        <v>150</v>
      </c>
      <c r="B177" s="2" t="s">
        <v>151</v>
      </c>
      <c r="C177" s="2">
        <v>137700.47</v>
      </c>
      <c r="D177" s="2">
        <v>3834.02</v>
      </c>
      <c r="E177" s="2"/>
      <c r="F177" s="2">
        <f>(C177+D177+E177)*19/100</f>
        <v>26891.553099999997</v>
      </c>
      <c r="G177" s="1">
        <f>SUM(C177:F177)</f>
        <v>168426.04309999998</v>
      </c>
      <c r="H177" s="13">
        <v>31001</v>
      </c>
      <c r="I177" s="28">
        <v>168426.04</v>
      </c>
      <c r="M177" s="29"/>
    </row>
    <row r="178" spans="1:13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</row>
    <row r="179" spans="1:13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6" si="12">SUM(C179:F179)</f>
        <v>12163.300000000001</v>
      </c>
      <c r="H179" s="13">
        <v>31002</v>
      </c>
      <c r="I179" s="28">
        <v>12163.3</v>
      </c>
    </row>
    <row r="180" spans="1:13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2"/>
        <v>1739.3992000000001</v>
      </c>
      <c r="H180" s="13">
        <v>31003</v>
      </c>
      <c r="I180" s="28">
        <v>1739.4</v>
      </c>
    </row>
    <row r="181" spans="1:13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2"/>
        <v>3855.88</v>
      </c>
      <c r="H181" s="13">
        <v>31004</v>
      </c>
      <c r="I181" s="28">
        <v>3855.88</v>
      </c>
    </row>
    <row r="182" spans="1:13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2"/>
        <v>4389.6000000000004</v>
      </c>
      <c r="H182" s="13">
        <v>31005</v>
      </c>
      <c r="I182" s="28">
        <v>4389.6000000000004</v>
      </c>
    </row>
    <row r="183" spans="1:13" x14ac:dyDescent="0.25">
      <c r="A183" s="2"/>
      <c r="B183" s="2" t="s">
        <v>158</v>
      </c>
      <c r="C183" s="2">
        <v>1140.82</v>
      </c>
      <c r="D183" s="2">
        <v>797</v>
      </c>
      <c r="E183" s="2"/>
      <c r="F183" s="2"/>
      <c r="G183" s="1">
        <f t="shared" si="12"/>
        <v>1937.82</v>
      </c>
      <c r="H183" s="13">
        <v>31006</v>
      </c>
      <c r="I183" s="28">
        <v>1937.82</v>
      </c>
    </row>
    <row r="184" spans="1:13" x14ac:dyDescent="0.25">
      <c r="A184" s="2"/>
      <c r="B184" s="2" t="s">
        <v>159</v>
      </c>
      <c r="C184" s="2">
        <v>276.35000000000002</v>
      </c>
      <c r="D184" s="2">
        <v>118</v>
      </c>
      <c r="E184" s="2"/>
      <c r="F184" s="2"/>
      <c r="G184" s="1">
        <f t="shared" si="12"/>
        <v>394.35</v>
      </c>
      <c r="H184" s="13">
        <v>31007</v>
      </c>
      <c r="I184" s="34">
        <v>394.35</v>
      </c>
    </row>
    <row r="185" spans="1:13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2"/>
        <v>347.08730000000003</v>
      </c>
      <c r="H185" s="13">
        <v>31008</v>
      </c>
    </row>
    <row r="186" spans="1:13" x14ac:dyDescent="0.25">
      <c r="A186" s="2" t="s">
        <v>161</v>
      </c>
      <c r="B186" s="2" t="s">
        <v>162</v>
      </c>
      <c r="C186" s="2">
        <v>293.49</v>
      </c>
      <c r="D186" s="2"/>
      <c r="E186" s="2"/>
      <c r="F186" s="2"/>
      <c r="G186" s="1">
        <f t="shared" si="12"/>
        <v>293.49</v>
      </c>
      <c r="H186" s="13">
        <v>31009</v>
      </c>
    </row>
    <row r="187" spans="1:13" x14ac:dyDescent="0.25">
      <c r="A187" s="2"/>
      <c r="B187" s="2"/>
      <c r="C187" s="1">
        <f>SUM(C177:C186)</f>
        <v>160344.82999999999</v>
      </c>
      <c r="D187" s="1">
        <f>SUM(D177:D186)</f>
        <v>8396.4500000000007</v>
      </c>
      <c r="E187" s="1"/>
      <c r="F187" s="1">
        <f>SUM(F177:F186)</f>
        <v>27224.689599999998</v>
      </c>
      <c r="G187" s="1">
        <f>SUM(G177:G186)</f>
        <v>195965.96960000001</v>
      </c>
      <c r="H187" s="17"/>
    </row>
    <row r="188" spans="1:13" x14ac:dyDescent="0.25">
      <c r="A188" s="2"/>
      <c r="B188" s="2"/>
      <c r="C188" s="1"/>
      <c r="D188" s="1"/>
      <c r="E188" s="1"/>
      <c r="F188" s="1"/>
      <c r="G188" s="1"/>
      <c r="H188" s="17"/>
    </row>
    <row r="189" spans="1:13" x14ac:dyDescent="0.25">
      <c r="A189" s="2"/>
      <c r="B189" s="2"/>
      <c r="C189" s="1"/>
      <c r="D189" s="1"/>
      <c r="E189" s="1"/>
      <c r="F189" s="1"/>
      <c r="G189" s="1"/>
      <c r="H189" s="17"/>
    </row>
    <row r="190" spans="1:13" x14ac:dyDescent="0.25">
      <c r="A190" s="2" t="s">
        <v>163</v>
      </c>
      <c r="B190" s="2" t="s">
        <v>164</v>
      </c>
      <c r="C190" s="2">
        <v>50</v>
      </c>
      <c r="D190" t="s">
        <v>165</v>
      </c>
      <c r="E190" s="1"/>
      <c r="F190" s="1"/>
      <c r="G190" s="1"/>
      <c r="H190" s="17"/>
    </row>
    <row r="191" spans="1:13" x14ac:dyDescent="0.25">
      <c r="A191" s="2"/>
      <c r="E191" s="1"/>
      <c r="F191" s="1"/>
      <c r="G191" s="1"/>
      <c r="H191" s="13"/>
    </row>
    <row r="192" spans="1:13" x14ac:dyDescent="0.25">
      <c r="A192" s="1"/>
      <c r="B192" s="2"/>
      <c r="C192" s="2"/>
      <c r="D192" s="2"/>
      <c r="E192" s="2"/>
      <c r="F192" s="2"/>
      <c r="G192" s="1"/>
      <c r="H192" s="17"/>
    </row>
  </sheetData>
  <pageMargins left="0.70866141732283472" right="0.70866141732283472" top="0.78740157480314965" bottom="0.78740157480314965" header="0.31496062992125984" footer="0.31496062992125984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91"/>
  <sheetViews>
    <sheetView topLeftCell="A10" workbookViewId="0">
      <selection activeCell="I175" sqref="I175"/>
    </sheetView>
  </sheetViews>
  <sheetFormatPr baseColWidth="10" defaultRowHeight="15" x14ac:dyDescent="0.25"/>
  <cols>
    <col min="1" max="1" width="15" customWidth="1"/>
    <col min="2" max="2" width="21.28515625" customWidth="1"/>
  </cols>
  <sheetData>
    <row r="1" spans="1:10" x14ac:dyDescent="0.25">
      <c r="A1" s="1" t="s">
        <v>0</v>
      </c>
      <c r="B1" s="2"/>
      <c r="C1" s="1" t="s">
        <v>1</v>
      </c>
      <c r="D1" s="3" t="s">
        <v>175</v>
      </c>
      <c r="E1" s="4">
        <v>2016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42430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31">
        <v>17003.43</v>
      </c>
    </row>
    <row r="4" spans="1:10" x14ac:dyDescent="0.25">
      <c r="A4" s="15" t="s">
        <v>235</v>
      </c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28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</row>
    <row r="8" spans="1:10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</row>
    <row r="10" spans="1:10" x14ac:dyDescent="0.25">
      <c r="A10" s="1"/>
      <c r="B10" s="1"/>
      <c r="C10" s="1">
        <f>SUM(C3:C9)</f>
        <v>17624.16</v>
      </c>
      <c r="D10" s="1">
        <f>SUM(D3:D9)</f>
        <v>3505</v>
      </c>
      <c r="E10" s="1"/>
      <c r="F10" s="1">
        <f>SUM(F3:F9)</f>
        <v>3707.5840000000003</v>
      </c>
      <c r="G10" s="1">
        <f>SUM(G3:G9)</f>
        <v>24836.743999999999</v>
      </c>
      <c r="H10" s="17"/>
      <c r="I10" s="24"/>
    </row>
    <row r="11" spans="1:10" x14ac:dyDescent="0.25">
      <c r="A11" s="2"/>
      <c r="B11" s="2"/>
      <c r="C11" s="2"/>
      <c r="D11" s="2"/>
      <c r="E11" s="2"/>
      <c r="F11" s="2"/>
      <c r="G11" s="1"/>
      <c r="H11" s="13"/>
      <c r="I11" s="24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</row>
    <row r="16" spans="1:10" x14ac:dyDescent="0.25">
      <c r="A16" s="2"/>
      <c r="B16" s="2" t="s">
        <v>171</v>
      </c>
      <c r="C16" s="2">
        <v>0</v>
      </c>
      <c r="D16" s="2">
        <v>0</v>
      </c>
      <c r="E16" s="2"/>
      <c r="F16" s="2">
        <f t="shared" si="2"/>
        <v>0</v>
      </c>
      <c r="G16" s="1">
        <f t="shared" si="3"/>
        <v>0</v>
      </c>
      <c r="H16" s="13">
        <v>2004</v>
      </c>
      <c r="I16" s="24"/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</row>
    <row r="19" spans="1:9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28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28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24"/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28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</row>
    <row r="26" spans="1:9" x14ac:dyDescent="0.25">
      <c r="A26" s="2"/>
      <c r="B26" s="2" t="s">
        <v>30</v>
      </c>
      <c r="C26" s="2">
        <v>1608.58</v>
      </c>
      <c r="D26" s="2">
        <v>650</v>
      </c>
      <c r="E26" s="2"/>
      <c r="F26" s="2">
        <f>(C26+D26+E26)*19/100</f>
        <v>429.13019999999995</v>
      </c>
      <c r="G26" s="1">
        <f t="shared" si="3"/>
        <v>2687.7102</v>
      </c>
      <c r="H26" s="13">
        <v>2012</v>
      </c>
      <c r="I26" s="28">
        <v>2687.71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</row>
    <row r="29" spans="1:9" x14ac:dyDescent="0.25">
      <c r="A29" s="1"/>
      <c r="B29" s="2" t="s">
        <v>32</v>
      </c>
      <c r="C29" s="2">
        <v>273</v>
      </c>
      <c r="D29" s="2">
        <v>110</v>
      </c>
      <c r="E29" s="2"/>
      <c r="F29" s="2"/>
      <c r="G29" s="1">
        <f t="shared" si="3"/>
        <v>383</v>
      </c>
      <c r="H29" s="13">
        <v>2013</v>
      </c>
      <c r="I29" s="24"/>
    </row>
    <row r="30" spans="1:9" x14ac:dyDescent="0.25">
      <c r="B30" s="1"/>
      <c r="C30" s="1">
        <f>SUM(C12:C29)</f>
        <v>137200.59</v>
      </c>
      <c r="D30" s="1">
        <f>SUM(D12:D29)</f>
        <v>14218.51</v>
      </c>
      <c r="E30" s="1">
        <f>SUM(E12:E29)</f>
        <v>433.39</v>
      </c>
      <c r="F30" s="1">
        <f>SUM(F12:F29)</f>
        <v>26535.4323</v>
      </c>
      <c r="G30" s="1">
        <f>SUM(G12:G29)</f>
        <v>178387.92230000001</v>
      </c>
      <c r="H30" s="17"/>
      <c r="I30" s="24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4"/>
    </row>
    <row r="32" spans="1:9" x14ac:dyDescent="0.25">
      <c r="A32" s="1"/>
      <c r="B32" s="1"/>
      <c r="C32" s="1"/>
      <c r="D32" s="1"/>
      <c r="E32" s="1"/>
      <c r="F32" s="1"/>
      <c r="G32" s="1"/>
      <c r="H32" s="17"/>
      <c r="I32" s="24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28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24"/>
    </row>
    <row r="35" spans="1:9" x14ac:dyDescent="0.25">
      <c r="A35" s="1"/>
      <c r="B35" s="1"/>
      <c r="C35" s="1"/>
      <c r="D35" s="1"/>
      <c r="E35" s="1"/>
      <c r="F35" s="1"/>
      <c r="G35" s="1"/>
      <c r="H35" s="17"/>
      <c r="I35" s="24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24"/>
    </row>
    <row r="39" spans="1:9" x14ac:dyDescent="0.25">
      <c r="A39" s="2"/>
      <c r="B39" s="2"/>
      <c r="C39" s="2"/>
      <c r="D39" s="2"/>
      <c r="E39" s="2"/>
      <c r="F39" s="2"/>
      <c r="G39" s="1"/>
      <c r="H39" s="13"/>
      <c r="I39" s="24"/>
    </row>
    <row r="40" spans="1:9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24"/>
    </row>
    <row r="41" spans="1:9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24"/>
    </row>
    <row r="42" spans="1:9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24"/>
    </row>
    <row r="43" spans="1:9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24"/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24"/>
    </row>
    <row r="45" spans="1:9" x14ac:dyDescent="0.25">
      <c r="A45" s="2"/>
      <c r="B45" s="2"/>
      <c r="C45" s="2"/>
      <c r="D45" s="2"/>
      <c r="E45" s="2"/>
      <c r="F45" s="2"/>
      <c r="G45" s="1"/>
      <c r="H45" s="13"/>
      <c r="I45" s="24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28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28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28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28">
        <v>510</v>
      </c>
    </row>
    <row r="50" spans="1:10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28">
        <v>530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</row>
    <row r="52" spans="1:10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5"/>
        <v>433</v>
      </c>
      <c r="H52" s="13">
        <v>5007</v>
      </c>
      <c r="I52" s="28">
        <v>433</v>
      </c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28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31">
        <v>452.7</v>
      </c>
    </row>
    <row r="55" spans="1:10" x14ac:dyDescent="0.25">
      <c r="A55" s="1"/>
      <c r="B55" s="1"/>
      <c r="C55" s="1">
        <f>SUM(C46:C54)</f>
        <v>3577.0699999999997</v>
      </c>
      <c r="D55" s="1">
        <f>SUM(D46:D54)</f>
        <v>531.43000000000006</v>
      </c>
      <c r="E55" s="1"/>
      <c r="F55" s="1"/>
      <c r="G55" s="1">
        <f>SUM(G46:G54)</f>
        <v>4108.5</v>
      </c>
      <c r="H55" s="17"/>
      <c r="I55" s="24"/>
    </row>
    <row r="56" spans="1:10" x14ac:dyDescent="0.25">
      <c r="A56" s="2"/>
      <c r="B56" s="2"/>
      <c r="C56" s="2"/>
      <c r="D56" s="2"/>
      <c r="E56" s="2"/>
      <c r="F56" s="2"/>
      <c r="G56" s="1"/>
      <c r="H56" s="13"/>
      <c r="I56" s="24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  <c r="I58" s="24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  <c r="I60" s="24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56871.8</v>
      </c>
      <c r="J61" t="s">
        <v>246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  <c r="I62" s="24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600</v>
      </c>
      <c r="E63" s="2"/>
      <c r="F63" s="2">
        <f>(C63+D63+E63)*19/100</f>
        <v>3028.3643999999999</v>
      </c>
      <c r="G63" s="1">
        <f t="shared" ref="G63:G75" si="6">SUM(C63:F63)</f>
        <v>18967.124400000001</v>
      </c>
      <c r="H63" s="13">
        <v>9001</v>
      </c>
      <c r="I63" s="28">
        <v>18967.12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</row>
    <row r="65" spans="1:10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4"/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</row>
    <row r="67" spans="1:10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4"/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28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1995.23</v>
      </c>
    </row>
    <row r="70" spans="1:10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</row>
    <row r="71" spans="1:10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28">
        <v>495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28">
        <v>650</v>
      </c>
    </row>
    <row r="74" spans="1:10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28">
        <v>349.5</v>
      </c>
    </row>
    <row r="75" spans="1:10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</row>
    <row r="76" spans="1:10" x14ac:dyDescent="0.25">
      <c r="A76" s="2"/>
      <c r="B76" s="2"/>
      <c r="C76" s="1">
        <f>SUM(C63:C75)</f>
        <v>20348.910000000003</v>
      </c>
      <c r="D76" s="1">
        <f>SUM(D63:D75)</f>
        <v>2090</v>
      </c>
      <c r="E76" s="1"/>
      <c r="F76" s="1">
        <f>SUM(F63:F75)</f>
        <v>3613.6878999999999</v>
      </c>
      <c r="G76" s="1">
        <f>SUM(G63:G75)</f>
        <v>26052.597900000001</v>
      </c>
      <c r="H76" s="13"/>
      <c r="I76" s="24"/>
    </row>
    <row r="77" spans="1:10" x14ac:dyDescent="0.25">
      <c r="A77" s="2"/>
      <c r="B77" s="2"/>
      <c r="C77" s="1"/>
      <c r="D77" s="1"/>
      <c r="E77" s="1"/>
      <c r="F77" s="1"/>
      <c r="G77" s="1"/>
      <c r="H77" s="13"/>
      <c r="I77" s="24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31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28">
        <v>37749.870000000003</v>
      </c>
    </row>
    <row r="81" spans="1:9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28">
        <v>19635</v>
      </c>
    </row>
    <row r="82" spans="1:9" x14ac:dyDescent="0.25">
      <c r="A82" s="2"/>
      <c r="B82" t="s">
        <v>75</v>
      </c>
      <c r="C82" s="2">
        <v>1665</v>
      </c>
      <c r="D82" s="2">
        <v>450</v>
      </c>
      <c r="E82" s="24"/>
      <c r="F82" s="2"/>
      <c r="G82" s="1">
        <f t="shared" si="7"/>
        <v>2115</v>
      </c>
      <c r="H82" s="13">
        <v>10005</v>
      </c>
      <c r="I82" s="28">
        <v>2115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24"/>
    </row>
    <row r="84" spans="1:9" x14ac:dyDescent="0.25">
      <c r="A84" s="2"/>
      <c r="B84" s="2"/>
      <c r="C84" s="1">
        <f>SUM(C78:C83)</f>
        <v>152363.22</v>
      </c>
      <c r="D84" s="1">
        <f>SUM(D78:D83)</f>
        <v>10122.58</v>
      </c>
      <c r="E84" s="1"/>
      <c r="F84" s="1">
        <f>SUM(F78:F82)</f>
        <v>30365.951999999997</v>
      </c>
      <c r="G84" s="1">
        <f>SUM(G78:G83)</f>
        <v>192851.75200000001</v>
      </c>
      <c r="H84" s="13"/>
      <c r="I84" s="24"/>
    </row>
    <row r="85" spans="1:9" x14ac:dyDescent="0.25">
      <c r="A85" s="2"/>
      <c r="B85" s="2"/>
      <c r="C85" s="1"/>
      <c r="D85" s="2"/>
      <c r="E85" s="2"/>
      <c r="F85" s="1"/>
      <c r="G85" s="1"/>
      <c r="H85" s="13"/>
      <c r="I85" s="24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>
        <v>15002</v>
      </c>
      <c r="I87" s="24"/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24"/>
    </row>
    <row r="89" spans="1:9" x14ac:dyDescent="0.25">
      <c r="A89" s="2"/>
      <c r="B89" s="2"/>
      <c r="C89" s="1"/>
      <c r="D89" s="2"/>
      <c r="E89" s="2"/>
      <c r="F89" s="1"/>
      <c r="G89" s="1"/>
      <c r="H89" s="13"/>
      <c r="I89" s="24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28">
        <v>1190</v>
      </c>
    </row>
    <row r="91" spans="1:9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28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28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24"/>
    </row>
    <row r="97" spans="1:10" x14ac:dyDescent="0.25">
      <c r="A97" s="2"/>
      <c r="B97" s="2"/>
      <c r="C97" s="2"/>
      <c r="D97" s="2"/>
      <c r="E97" s="2"/>
      <c r="F97" s="2"/>
      <c r="G97" s="1"/>
      <c r="H97" s="13"/>
      <c r="I97" s="24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31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284</v>
      </c>
      <c r="J99" t="s">
        <v>168</v>
      </c>
    </row>
    <row r="100" spans="1:10" x14ac:dyDescent="0.25">
      <c r="A100" s="2"/>
      <c r="B100" s="2" t="s">
        <v>89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24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  <c r="I102" s="24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28">
        <v>1681.6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28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28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24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  <c r="I111" s="24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</row>
    <row r="113" spans="1:10" x14ac:dyDescent="0.25">
      <c r="A113" s="15"/>
      <c r="B113" s="2" t="s">
        <v>100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31">
        <v>515</v>
      </c>
    </row>
    <row r="115" spans="1:10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</row>
    <row r="116" spans="1:10" x14ac:dyDescent="0.25">
      <c r="A116" s="2"/>
      <c r="B116" s="2" t="s">
        <v>103</v>
      </c>
      <c r="C116" s="2">
        <v>460</v>
      </c>
      <c r="D116" s="2">
        <v>70</v>
      </c>
      <c r="E116" s="2"/>
      <c r="F116" s="2"/>
      <c r="G116" s="1">
        <f>SUM(C116:F116)</f>
        <v>530</v>
      </c>
      <c r="H116" s="13">
        <v>23005</v>
      </c>
      <c r="I116" s="28">
        <v>530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465</v>
      </c>
      <c r="E117" s="1"/>
      <c r="F117" s="1">
        <f>SUM(F112)</f>
        <v>393.3</v>
      </c>
      <c r="G117" s="1">
        <f>SUM(G112:G116)</f>
        <v>4328.3</v>
      </c>
      <c r="H117" s="17"/>
      <c r="I117" s="24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  <c r="I118" s="24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1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24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  <c r="I122" s="24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28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</row>
    <row r="128" spans="1:10" x14ac:dyDescent="0.25">
      <c r="A128" s="2"/>
      <c r="B128" s="2" t="s">
        <v>171</v>
      </c>
      <c r="C128" s="2">
        <v>0</v>
      </c>
      <c r="D128" s="2">
        <v>0</v>
      </c>
      <c r="E128" s="2"/>
      <c r="F128" s="2"/>
      <c r="G128" s="1">
        <f t="shared" si="10"/>
        <v>0</v>
      </c>
      <c r="H128" s="13">
        <v>25006</v>
      </c>
      <c r="I128" s="24"/>
    </row>
    <row r="129" spans="1:9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</row>
    <row r="130" spans="1:9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</row>
    <row r="131" spans="1:9" x14ac:dyDescent="0.25">
      <c r="A131" s="2"/>
      <c r="B131" s="2" t="s">
        <v>114</v>
      </c>
      <c r="C131" s="2">
        <v>187</v>
      </c>
      <c r="D131" s="2">
        <v>140</v>
      </c>
      <c r="E131" s="2"/>
      <c r="F131" s="2"/>
      <c r="G131" s="1">
        <f t="shared" si="10"/>
        <v>327</v>
      </c>
      <c r="H131" s="13">
        <v>25009</v>
      </c>
      <c r="I131" s="31">
        <v>327</v>
      </c>
    </row>
    <row r="132" spans="1:9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28">
        <v>385</v>
      </c>
    </row>
    <row r="133" spans="1:9" x14ac:dyDescent="0.25">
      <c r="A133" s="2"/>
      <c r="B133" s="2" t="s">
        <v>218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</row>
    <row r="134" spans="1:9" x14ac:dyDescent="0.25">
      <c r="A134" s="2" t="s">
        <v>260</v>
      </c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164.51</v>
      </c>
    </row>
    <row r="135" spans="1:9" x14ac:dyDescent="0.25">
      <c r="A135" s="1"/>
      <c r="B135" s="1"/>
      <c r="C135" s="1">
        <f>SUM(C123:C134)</f>
        <v>6143.1</v>
      </c>
      <c r="D135" s="1">
        <f>SUM(D123:D134)</f>
        <v>1476.79</v>
      </c>
      <c r="E135" s="1"/>
      <c r="F135" s="1">
        <f>SUM(F123:F134)</f>
        <v>579.28909999999996</v>
      </c>
      <c r="G135" s="1">
        <f>SUM(G123:G134)</f>
        <v>8199.1790999999994</v>
      </c>
      <c r="H135" s="17"/>
      <c r="I135" s="24"/>
    </row>
    <row r="136" spans="1:9" x14ac:dyDescent="0.25">
      <c r="A136" s="2"/>
      <c r="B136" s="2"/>
      <c r="C136" s="2"/>
      <c r="D136" s="2"/>
      <c r="E136" s="2"/>
      <c r="F136" s="2"/>
      <c r="G136" s="1"/>
      <c r="H136" s="13"/>
      <c r="I136" s="24"/>
    </row>
    <row r="137" spans="1:9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</row>
    <row r="138" spans="1:9" x14ac:dyDescent="0.25">
      <c r="A138" s="15"/>
      <c r="B138" s="2" t="s">
        <v>171</v>
      </c>
      <c r="C138" s="2">
        <v>0</v>
      </c>
      <c r="D138" s="2">
        <v>0</v>
      </c>
      <c r="E138" s="2"/>
      <c r="F138" s="2"/>
      <c r="G138" s="1">
        <f>SUM(C138:F138)</f>
        <v>0</v>
      </c>
      <c r="H138" s="13">
        <v>26002</v>
      </c>
      <c r="I138" s="24"/>
    </row>
    <row r="139" spans="1:9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28">
        <v>356</v>
      </c>
    </row>
    <row r="140" spans="1:9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</row>
    <row r="141" spans="1:9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</row>
    <row r="142" spans="1:9" x14ac:dyDescent="0.25">
      <c r="A142" s="1"/>
      <c r="B142" s="1"/>
      <c r="C142" s="1">
        <f>SUM(C137:C141)</f>
        <v>2666</v>
      </c>
      <c r="D142" s="1">
        <f>SUM(D137:D141)</f>
        <v>300</v>
      </c>
      <c r="E142" s="1"/>
      <c r="F142" s="1">
        <f>SUM(F137)</f>
        <v>275.5</v>
      </c>
      <c r="G142" s="1">
        <f>SUM(G137:G141)</f>
        <v>3241.5</v>
      </c>
      <c r="H142" s="17"/>
      <c r="I142" s="24"/>
    </row>
    <row r="143" spans="1:9" x14ac:dyDescent="0.25">
      <c r="A143" s="1"/>
      <c r="B143" s="1"/>
      <c r="C143" s="1"/>
      <c r="D143" s="1"/>
      <c r="E143" s="1"/>
      <c r="F143" s="1"/>
      <c r="G143" s="1"/>
      <c r="H143" s="17"/>
      <c r="I143" s="24"/>
    </row>
    <row r="144" spans="1:9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1">SUM(C144:F144)</f>
        <v>600</v>
      </c>
      <c r="H144" s="13">
        <v>27001</v>
      </c>
      <c r="I144" s="28">
        <v>600</v>
      </c>
    </row>
    <row r="145" spans="1:10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1"/>
        <v>500</v>
      </c>
      <c r="H145" s="13">
        <v>27002</v>
      </c>
      <c r="I145" s="31">
        <v>500</v>
      </c>
    </row>
    <row r="146" spans="1:10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28">
        <v>404</v>
      </c>
    </row>
    <row r="147" spans="1:10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31">
        <v>500</v>
      </c>
    </row>
    <row r="148" spans="1:10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</row>
    <row r="149" spans="1:10" x14ac:dyDescent="0.25">
      <c r="A149" s="20"/>
      <c r="B149" s="39" t="s">
        <v>191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t="s">
        <v>255</v>
      </c>
    </row>
    <row r="150" spans="1:10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28">
        <v>450</v>
      </c>
    </row>
    <row r="151" spans="1:10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</row>
    <row r="152" spans="1:10" x14ac:dyDescent="0.25">
      <c r="A152" s="2"/>
      <c r="B152" s="2"/>
      <c r="C152" s="1">
        <f>SUM(C144:C151)</f>
        <v>2587.5</v>
      </c>
      <c r="D152" s="1">
        <f>SUM(D144:D151)</f>
        <v>1145</v>
      </c>
      <c r="E152" s="2"/>
      <c r="F152" s="2"/>
      <c r="G152" s="1">
        <f>SUM(G144:G151)</f>
        <v>3732.5</v>
      </c>
      <c r="H152" s="13"/>
      <c r="I152" s="24"/>
    </row>
    <row r="153" spans="1:10" x14ac:dyDescent="0.25">
      <c r="A153" s="2"/>
      <c r="B153" s="2"/>
      <c r="C153" s="2"/>
      <c r="D153" s="2"/>
      <c r="E153" s="2"/>
      <c r="F153" s="2"/>
      <c r="G153" s="2"/>
      <c r="H153" s="13"/>
      <c r="I153" s="24"/>
    </row>
    <row r="154" spans="1:10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</row>
    <row r="155" spans="1:10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</row>
    <row r="156" spans="1:10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28">
        <v>490</v>
      </c>
    </row>
    <row r="157" spans="1:10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28">
        <v>349</v>
      </c>
    </row>
    <row r="158" spans="1:10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28">
        <v>476.6</v>
      </c>
    </row>
    <row r="159" spans="1:10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28">
        <v>452.12</v>
      </c>
    </row>
    <row r="160" spans="1:10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t="s">
        <v>224</v>
      </c>
    </row>
    <row r="162" spans="1:10" x14ac:dyDescent="0.25">
      <c r="A162" s="2"/>
      <c r="B162" s="2" t="s">
        <v>137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28">
        <v>500</v>
      </c>
    </row>
    <row r="165" spans="1:10" x14ac:dyDescent="0.25">
      <c r="A165" s="2"/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28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2"/>
        <v>510</v>
      </c>
      <c r="H167" s="13">
        <v>28014</v>
      </c>
      <c r="I167" s="28">
        <v>510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28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31">
        <v>437.22</v>
      </c>
    </row>
    <row r="172" spans="1:10" x14ac:dyDescent="0.25">
      <c r="A172" s="2"/>
      <c r="B172" s="2"/>
      <c r="C172" s="1">
        <f>SUM(C154:C171)</f>
        <v>6766.78</v>
      </c>
      <c r="D172" s="1">
        <f>SUM(D154:D169)</f>
        <v>2322.7600000000002</v>
      </c>
      <c r="E172" s="2"/>
      <c r="F172" s="1">
        <f>SUM(F154:F171)</f>
        <v>485.90790000000004</v>
      </c>
      <c r="G172" s="1">
        <f>SUM(G154:G171)</f>
        <v>9575.4478999999992</v>
      </c>
      <c r="H172" s="13"/>
      <c r="I172" s="24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  <c r="I173" s="24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31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24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  <c r="I176" s="24"/>
    </row>
    <row r="177" spans="1:9" x14ac:dyDescent="0.25">
      <c r="A177" s="1" t="s">
        <v>150</v>
      </c>
      <c r="B177" s="2" t="s">
        <v>151</v>
      </c>
      <c r="C177" s="2">
        <v>138251.26999999999</v>
      </c>
      <c r="D177" s="2">
        <v>4530</v>
      </c>
      <c r="E177" s="2"/>
      <c r="F177" s="2">
        <f>(C177+D177+E177)*19/100</f>
        <v>27128.441299999999</v>
      </c>
      <c r="G177" s="1">
        <f>SUM(C177:F177)</f>
        <v>169909.7113</v>
      </c>
      <c r="H177" s="13">
        <v>31001</v>
      </c>
      <c r="I177" s="28">
        <v>169909.71</v>
      </c>
    </row>
    <row r="178" spans="1:9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</row>
    <row r="179" spans="1:9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28">
        <v>12163.3</v>
      </c>
    </row>
    <row r="180" spans="1:9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</row>
    <row r="181" spans="1:9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28">
        <v>3855.88</v>
      </c>
    </row>
    <row r="182" spans="1:9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</row>
    <row r="183" spans="1:9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</row>
    <row r="184" spans="1:9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</row>
    <row r="185" spans="1:9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4"/>
    </row>
    <row r="186" spans="1:9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24"/>
    </row>
    <row r="187" spans="1:9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24"/>
    </row>
    <row r="188" spans="1:9" x14ac:dyDescent="0.25">
      <c r="A188" s="2"/>
      <c r="B188" s="2"/>
      <c r="C188" s="1">
        <f>SUM(C177:C186)</f>
        <v>160952.90999999997</v>
      </c>
      <c r="D188" s="1">
        <f>SUM(D177:D186)</f>
        <v>8895.43</v>
      </c>
      <c r="E188" s="1"/>
      <c r="F188" s="1">
        <f>SUM(F177:F186)</f>
        <v>27461.577799999999</v>
      </c>
      <c r="G188" s="1">
        <f>SUM(G177:G186)</f>
        <v>197309.91780000002</v>
      </c>
      <c r="H188" s="17"/>
      <c r="I188" s="24"/>
    </row>
    <row r="189" spans="1:9" x14ac:dyDescent="0.25">
      <c r="A189" s="2"/>
      <c r="B189" s="2"/>
      <c r="C189" s="1"/>
      <c r="D189" s="1"/>
      <c r="E189" s="1"/>
      <c r="F189" s="1"/>
      <c r="G189" s="1"/>
      <c r="H189" s="17"/>
      <c r="I189" s="24"/>
    </row>
    <row r="190" spans="1:9" x14ac:dyDescent="0.25">
      <c r="A190" s="2"/>
      <c r="B190" s="2"/>
      <c r="C190" s="1"/>
      <c r="D190" s="1"/>
      <c r="E190" s="1"/>
      <c r="F190" s="1"/>
      <c r="G190" s="1"/>
      <c r="H190" s="17"/>
      <c r="I190" s="24"/>
    </row>
    <row r="191" spans="1:9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24"/>
    </row>
  </sheetData>
  <pageMargins left="0.70866141732283472" right="0.70866141732283472" top="0.78740157480314965" bottom="0.78740157480314965" header="0.31496062992125984" footer="0.31496062992125984"/>
  <pageSetup paperSize="9" scale="75" orientation="landscape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91"/>
  <sheetViews>
    <sheetView topLeftCell="A7" workbookViewId="0">
      <selection activeCell="C116" sqref="C116"/>
    </sheetView>
  </sheetViews>
  <sheetFormatPr baseColWidth="10" defaultRowHeight="15" x14ac:dyDescent="0.25"/>
  <cols>
    <col min="1" max="1" width="15.140625" customWidth="1"/>
    <col min="2" max="2" width="21" customWidth="1"/>
    <col min="10" max="10" width="17.5703125" customWidth="1"/>
  </cols>
  <sheetData>
    <row r="1" spans="1:10" x14ac:dyDescent="0.25">
      <c r="A1" s="1" t="s">
        <v>0</v>
      </c>
      <c r="B1" s="2"/>
      <c r="C1" s="1" t="s">
        <v>1</v>
      </c>
      <c r="D1" s="3" t="s">
        <v>176</v>
      </c>
      <c r="E1" s="4">
        <v>2016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42461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28">
        <v>17003.43</v>
      </c>
    </row>
    <row r="4" spans="1:10" x14ac:dyDescent="0.25">
      <c r="A4" s="15" t="s">
        <v>235</v>
      </c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28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</row>
    <row r="8" spans="1:10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1">
        <v>25.56</v>
      </c>
    </row>
    <row r="10" spans="1:10" x14ac:dyDescent="0.25">
      <c r="A10" s="1"/>
      <c r="B10" s="1"/>
      <c r="C10" s="1">
        <f>SUM(C3:C9)</f>
        <v>17624.16</v>
      </c>
      <c r="D10" s="1">
        <f>SUM(D3:D9)</f>
        <v>3505</v>
      </c>
      <c r="E10" s="1"/>
      <c r="F10" s="1">
        <f>SUM(F3:F9)</f>
        <v>3707.5840000000003</v>
      </c>
      <c r="G10" s="1">
        <f>SUM(G3:G9)</f>
        <v>24836.743999999999</v>
      </c>
      <c r="H10" s="17"/>
      <c r="I10" s="24"/>
    </row>
    <row r="11" spans="1:10" x14ac:dyDescent="0.25">
      <c r="A11" s="2"/>
      <c r="B11" s="2"/>
      <c r="C11" s="2"/>
      <c r="D11" s="2"/>
      <c r="E11" s="2"/>
      <c r="F11" s="2"/>
      <c r="G11" s="1"/>
      <c r="H11" s="13"/>
      <c r="I11" s="24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</row>
    <row r="16" spans="1:10" x14ac:dyDescent="0.25">
      <c r="A16" s="2"/>
      <c r="B16" s="2" t="s">
        <v>171</v>
      </c>
      <c r="C16" s="2">
        <v>0</v>
      </c>
      <c r="D16" s="2">
        <v>0</v>
      </c>
      <c r="E16" s="2"/>
      <c r="F16" s="2">
        <f t="shared" si="2"/>
        <v>0</v>
      </c>
      <c r="G16" s="1">
        <f t="shared" si="3"/>
        <v>0</v>
      </c>
      <c r="H16" s="13">
        <v>2004</v>
      </c>
      <c r="I16" s="24"/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</row>
    <row r="19" spans="1:9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28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28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24"/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28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</row>
    <row r="26" spans="1:9" x14ac:dyDescent="0.25">
      <c r="A26" s="2"/>
      <c r="B26" s="2" t="s">
        <v>30</v>
      </c>
      <c r="C26" s="2">
        <v>1608.58</v>
      </c>
      <c r="D26" s="2">
        <v>650</v>
      </c>
      <c r="E26" s="2"/>
      <c r="F26" s="2">
        <f>(C26+D26+E26)*19/100</f>
        <v>429.13019999999995</v>
      </c>
      <c r="G26" s="1">
        <f t="shared" si="3"/>
        <v>2687.7102</v>
      </c>
      <c r="H26" s="13">
        <v>2012</v>
      </c>
      <c r="I26" s="28">
        <v>2687.71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</row>
    <row r="29" spans="1:9" x14ac:dyDescent="0.25">
      <c r="A29" s="1"/>
      <c r="B29" s="2" t="s">
        <v>32</v>
      </c>
      <c r="C29" s="2">
        <v>273</v>
      </c>
      <c r="D29" s="2">
        <v>110</v>
      </c>
      <c r="E29" s="2"/>
      <c r="F29" s="2"/>
      <c r="G29" s="1">
        <f t="shared" si="3"/>
        <v>383</v>
      </c>
      <c r="H29" s="13">
        <v>2013</v>
      </c>
      <c r="I29" s="24"/>
    </row>
    <row r="30" spans="1:9" x14ac:dyDescent="0.25">
      <c r="B30" s="1"/>
      <c r="C30" s="1">
        <f>SUM(C12:C29)</f>
        <v>137200.59</v>
      </c>
      <c r="D30" s="1">
        <f>SUM(D12:D29)</f>
        <v>14218.51</v>
      </c>
      <c r="E30" s="1">
        <f>SUM(E12:E29)</f>
        <v>433.39</v>
      </c>
      <c r="F30" s="1">
        <f>SUM(F12:F29)</f>
        <v>26535.4323</v>
      </c>
      <c r="G30" s="1">
        <f>SUM(G12:G29)</f>
        <v>178387.92230000001</v>
      </c>
      <c r="H30" s="17"/>
      <c r="I30" s="24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8">
        <v>531.92999999999995</v>
      </c>
    </row>
    <row r="32" spans="1:9" x14ac:dyDescent="0.25">
      <c r="A32" s="1"/>
      <c r="B32" s="1"/>
      <c r="C32" s="1"/>
      <c r="D32" s="1"/>
      <c r="E32" s="1"/>
      <c r="F32" s="1"/>
      <c r="G32" s="1"/>
      <c r="H32" s="17"/>
      <c r="I32" s="24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28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24"/>
    </row>
    <row r="35" spans="1:9" x14ac:dyDescent="0.25">
      <c r="A35" s="1"/>
      <c r="B35" s="1"/>
      <c r="C35" s="1"/>
      <c r="D35" s="1"/>
      <c r="E35" s="1"/>
      <c r="F35" s="1"/>
      <c r="G35" s="1"/>
      <c r="H35" s="17"/>
      <c r="I35" s="24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24"/>
    </row>
    <row r="39" spans="1:9" x14ac:dyDescent="0.25">
      <c r="A39" s="2"/>
      <c r="B39" s="2"/>
      <c r="C39" s="2"/>
      <c r="D39" s="2"/>
      <c r="E39" s="2"/>
      <c r="F39" s="2"/>
      <c r="G39" s="1"/>
      <c r="H39" s="13"/>
      <c r="I39" s="24"/>
    </row>
    <row r="40" spans="1:9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24"/>
    </row>
    <row r="41" spans="1:9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24"/>
    </row>
    <row r="42" spans="1:9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24"/>
    </row>
    <row r="43" spans="1:9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24"/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24"/>
    </row>
    <row r="45" spans="1:9" x14ac:dyDescent="0.25">
      <c r="A45" s="2"/>
      <c r="B45" s="2"/>
      <c r="C45" s="2"/>
      <c r="D45" s="2"/>
      <c r="E45" s="2"/>
      <c r="F45" s="2"/>
      <c r="G45" s="1"/>
      <c r="H45" s="13"/>
      <c r="I45" s="24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28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28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28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28">
        <v>510</v>
      </c>
    </row>
    <row r="50" spans="1:10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28">
        <v>530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</row>
    <row r="52" spans="1:10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5"/>
        <v>433</v>
      </c>
      <c r="H52" s="13">
        <v>5007</v>
      </c>
      <c r="I52" s="28">
        <v>433</v>
      </c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28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28">
        <v>452.7</v>
      </c>
    </row>
    <row r="55" spans="1:10" x14ac:dyDescent="0.25">
      <c r="A55" s="1"/>
      <c r="B55" s="1"/>
      <c r="C55" s="1">
        <f>SUM(C46:C54)</f>
        <v>3577.0699999999997</v>
      </c>
      <c r="D55" s="1">
        <f>SUM(D46:D54)</f>
        <v>531.43000000000006</v>
      </c>
      <c r="E55" s="1"/>
      <c r="F55" s="1"/>
      <c r="G55" s="1">
        <f>SUM(G46:G54)</f>
        <v>4108.5</v>
      </c>
      <c r="H55" s="17"/>
      <c r="I55" s="24"/>
    </row>
    <row r="56" spans="1:10" x14ac:dyDescent="0.25">
      <c r="A56" s="2"/>
      <c r="B56" s="2"/>
      <c r="C56" s="2"/>
      <c r="D56" s="2"/>
      <c r="E56" s="2"/>
      <c r="F56" s="2"/>
      <c r="G56" s="1"/>
      <c r="H56" s="13"/>
      <c r="I56" s="24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  <c r="I58" s="24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  <c r="I60" s="24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56871.8</v>
      </c>
      <c r="J61" t="s">
        <v>264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  <c r="I62" s="24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600</v>
      </c>
      <c r="E63" s="2"/>
      <c r="F63" s="2">
        <f>(C63+D63+E63)*19/100</f>
        <v>3028.3643999999999</v>
      </c>
      <c r="G63" s="1">
        <f t="shared" ref="G63:G75" si="6">SUM(C63:F63)</f>
        <v>18967.124400000001</v>
      </c>
      <c r="H63" s="13">
        <v>9001</v>
      </c>
      <c r="I63" s="28">
        <v>18967.12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</row>
    <row r="65" spans="1:10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4"/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</row>
    <row r="67" spans="1:10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4"/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28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</row>
    <row r="70" spans="1:10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28">
        <v>530</v>
      </c>
    </row>
    <row r="71" spans="1:10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31">
        <v>495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28">
        <v>650</v>
      </c>
    </row>
    <row r="74" spans="1:10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28">
        <v>349.5</v>
      </c>
    </row>
    <row r="75" spans="1:10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</row>
    <row r="76" spans="1:10" x14ac:dyDescent="0.25">
      <c r="A76" s="2"/>
      <c r="B76" s="2"/>
      <c r="C76" s="1">
        <f>SUM(C63:C75)</f>
        <v>20348.910000000003</v>
      </c>
      <c r="D76" s="1">
        <f>SUM(D63:D75)</f>
        <v>2090</v>
      </c>
      <c r="E76" s="1"/>
      <c r="F76" s="1">
        <f>SUM(F63:F75)</f>
        <v>3613.6878999999999</v>
      </c>
      <c r="G76" s="1">
        <f>SUM(G63:G75)</f>
        <v>26052.597900000001</v>
      </c>
      <c r="H76" s="13"/>
      <c r="I76" s="24"/>
    </row>
    <row r="77" spans="1:10" x14ac:dyDescent="0.25">
      <c r="A77" s="2"/>
      <c r="B77" s="2"/>
      <c r="C77" s="1"/>
      <c r="D77" s="1"/>
      <c r="E77" s="1"/>
      <c r="F77" s="1"/>
      <c r="G77" s="1"/>
      <c r="H77" s="13"/>
      <c r="I77" s="24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31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28">
        <v>37749.870000000003</v>
      </c>
    </row>
    <row r="81" spans="1:9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28">
        <v>19635</v>
      </c>
    </row>
    <row r="82" spans="1:9" x14ac:dyDescent="0.25">
      <c r="A82" s="2"/>
      <c r="B82" t="s">
        <v>75</v>
      </c>
      <c r="C82" s="2">
        <v>1665</v>
      </c>
      <c r="D82" s="2">
        <v>450</v>
      </c>
      <c r="E82" s="24"/>
      <c r="F82" s="2"/>
      <c r="G82" s="1">
        <f t="shared" si="7"/>
        <v>2115</v>
      </c>
      <c r="H82" s="13">
        <v>10005</v>
      </c>
      <c r="I82" s="28">
        <v>2115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24"/>
    </row>
    <row r="84" spans="1:9" x14ac:dyDescent="0.25">
      <c r="A84" s="2"/>
      <c r="B84" s="2"/>
      <c r="C84" s="1">
        <f>SUM(C78:C83)</f>
        <v>152363.22</v>
      </c>
      <c r="D84" s="1">
        <f>SUM(D78:D83)</f>
        <v>10122.58</v>
      </c>
      <c r="E84" s="1"/>
      <c r="F84" s="1">
        <f>SUM(F78:F82)</f>
        <v>30365.951999999997</v>
      </c>
      <c r="G84" s="1">
        <f>SUM(G78:G83)</f>
        <v>192851.75200000001</v>
      </c>
      <c r="H84" s="13"/>
      <c r="I84" s="24"/>
    </row>
    <row r="85" spans="1:9" x14ac:dyDescent="0.25">
      <c r="A85" s="2"/>
      <c r="B85" s="2"/>
      <c r="C85" s="1"/>
      <c r="D85" s="2"/>
      <c r="E85" s="2"/>
      <c r="F85" s="1"/>
      <c r="G85" s="1"/>
      <c r="H85" s="13"/>
      <c r="I85" s="24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>
        <v>15002</v>
      </c>
      <c r="I87" s="24"/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24"/>
    </row>
    <row r="89" spans="1:9" x14ac:dyDescent="0.25">
      <c r="A89" s="2"/>
      <c r="B89" s="2"/>
      <c r="C89" s="1"/>
      <c r="D89" s="2"/>
      <c r="E89" s="2"/>
      <c r="F89" s="1"/>
      <c r="G89" s="1"/>
      <c r="H89" s="13"/>
      <c r="I89" s="24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28">
        <v>1190</v>
      </c>
    </row>
    <row r="91" spans="1:9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28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28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24"/>
    </row>
    <row r="97" spans="1:10" x14ac:dyDescent="0.25">
      <c r="A97" s="2"/>
      <c r="B97" s="2"/>
      <c r="C97" s="2"/>
      <c r="D97" s="2"/>
      <c r="E97" s="2"/>
      <c r="F97" s="2"/>
      <c r="G97" s="1"/>
      <c r="H97" s="13"/>
      <c r="I97" s="24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284</v>
      </c>
      <c r="J99" t="s">
        <v>168</v>
      </c>
    </row>
    <row r="100" spans="1:10" x14ac:dyDescent="0.25">
      <c r="A100" s="2" t="s">
        <v>259</v>
      </c>
      <c r="B100" s="2" t="s">
        <v>89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24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  <c r="I102" s="24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28">
        <v>1681.6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28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28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24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  <c r="I111" s="24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</row>
    <row r="113" spans="1:10" x14ac:dyDescent="0.25">
      <c r="A113" s="15"/>
      <c r="B113" s="2" t="s">
        <v>100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28">
        <v>515</v>
      </c>
    </row>
    <row r="115" spans="1:10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</row>
    <row r="116" spans="1:10" x14ac:dyDescent="0.25">
      <c r="A116" s="2"/>
      <c r="B116" s="2" t="s">
        <v>103</v>
      </c>
      <c r="C116" s="2">
        <v>460</v>
      </c>
      <c r="D116" s="2">
        <v>70</v>
      </c>
      <c r="E116" s="2"/>
      <c r="F116" s="2"/>
      <c r="G116" s="1">
        <f>SUM(C116:F116)</f>
        <v>530</v>
      </c>
      <c r="H116" s="13">
        <v>23005</v>
      </c>
      <c r="I116" s="28">
        <v>530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465</v>
      </c>
      <c r="E117" s="1"/>
      <c r="F117" s="1">
        <f>SUM(F112)</f>
        <v>393.3</v>
      </c>
      <c r="G117" s="1">
        <f>SUM(G112:G116)</f>
        <v>4328.3</v>
      </c>
      <c r="H117" s="17"/>
      <c r="I117" s="24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  <c r="I118" s="24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1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24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  <c r="I122" s="24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28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</row>
    <row r="128" spans="1:10" x14ac:dyDescent="0.25">
      <c r="A128" s="2" t="s">
        <v>262</v>
      </c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28">
        <v>620</v>
      </c>
    </row>
    <row r="129" spans="1:9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</row>
    <row r="130" spans="1:9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</row>
    <row r="131" spans="1:9" x14ac:dyDescent="0.25">
      <c r="A131" s="2" t="s">
        <v>262</v>
      </c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28">
        <v>360</v>
      </c>
    </row>
    <row r="132" spans="1:9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28">
        <v>385</v>
      </c>
    </row>
    <row r="133" spans="1:9" x14ac:dyDescent="0.25">
      <c r="A133" s="2"/>
      <c r="B133" s="2" t="s">
        <v>218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</row>
    <row r="134" spans="1:9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</row>
    <row r="135" spans="1:9" x14ac:dyDescent="0.25">
      <c r="A135" s="1"/>
      <c r="B135" s="1"/>
      <c r="C135" s="1">
        <f>SUM(C123:C134)</f>
        <v>6676.1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8852.1790999999994</v>
      </c>
      <c r="H135" s="17"/>
      <c r="I135" s="24"/>
    </row>
    <row r="136" spans="1:9" x14ac:dyDescent="0.25">
      <c r="A136" s="2"/>
      <c r="B136" s="2"/>
      <c r="C136" s="2"/>
      <c r="D136" s="2"/>
      <c r="E136" s="2"/>
      <c r="F136" s="2"/>
      <c r="G136" s="1"/>
      <c r="H136" s="13"/>
      <c r="I136" s="24"/>
    </row>
    <row r="137" spans="1:9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</row>
    <row r="138" spans="1:9" x14ac:dyDescent="0.25">
      <c r="A138" s="15"/>
      <c r="B138" s="2" t="s">
        <v>171</v>
      </c>
      <c r="C138" s="2">
        <v>0</v>
      </c>
      <c r="D138" s="2">
        <v>0</v>
      </c>
      <c r="E138" s="2"/>
      <c r="F138" s="2"/>
      <c r="G138" s="1">
        <f>SUM(C138:F138)</f>
        <v>0</v>
      </c>
      <c r="H138" s="13">
        <v>26002</v>
      </c>
      <c r="I138" s="24"/>
    </row>
    <row r="139" spans="1:9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28">
        <v>356</v>
      </c>
    </row>
    <row r="140" spans="1:9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</row>
    <row r="141" spans="1:9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</row>
    <row r="142" spans="1:9" x14ac:dyDescent="0.25">
      <c r="A142" s="1"/>
      <c r="B142" s="1"/>
      <c r="C142" s="1">
        <f>SUM(C137:C141)</f>
        <v>2666</v>
      </c>
      <c r="D142" s="1">
        <f>SUM(D137:D141)</f>
        <v>300</v>
      </c>
      <c r="E142" s="1"/>
      <c r="F142" s="1">
        <f>SUM(F137)</f>
        <v>275.5</v>
      </c>
      <c r="G142" s="1">
        <f>SUM(G137:G141)</f>
        <v>3241.5</v>
      </c>
      <c r="H142" s="17"/>
      <c r="I142" s="24"/>
    </row>
    <row r="143" spans="1:9" x14ac:dyDescent="0.25">
      <c r="A143" s="1"/>
      <c r="B143" s="1"/>
      <c r="C143" s="1"/>
      <c r="D143" s="1"/>
      <c r="E143" s="1"/>
      <c r="F143" s="1"/>
      <c r="G143" s="1"/>
      <c r="H143" s="17"/>
      <c r="I143" s="24"/>
    </row>
    <row r="144" spans="1:9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1">SUM(C144:F144)</f>
        <v>600</v>
      </c>
      <c r="H144" s="13">
        <v>27001</v>
      </c>
      <c r="I144" s="28">
        <v>600</v>
      </c>
    </row>
    <row r="145" spans="1:10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1"/>
        <v>500</v>
      </c>
      <c r="H145" s="13">
        <v>27002</v>
      </c>
      <c r="I145" s="31">
        <v>500</v>
      </c>
    </row>
    <row r="146" spans="1:10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28">
        <v>404</v>
      </c>
    </row>
    <row r="147" spans="1:10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28">
        <v>500</v>
      </c>
    </row>
    <row r="148" spans="1:10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</row>
    <row r="149" spans="1:10" x14ac:dyDescent="0.25">
      <c r="A149" s="20"/>
      <c r="B149" s="39" t="s">
        <v>191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t="s">
        <v>255</v>
      </c>
    </row>
    <row r="150" spans="1:10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28">
        <v>450</v>
      </c>
    </row>
    <row r="151" spans="1:10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</row>
    <row r="152" spans="1:10" x14ac:dyDescent="0.25">
      <c r="A152" s="2"/>
      <c r="B152" s="2"/>
      <c r="C152" s="1">
        <f>SUM(C144:C151)</f>
        <v>2587.5</v>
      </c>
      <c r="D152" s="1">
        <f>SUM(D144:D151)</f>
        <v>1145</v>
      </c>
      <c r="E152" s="2"/>
      <c r="F152" s="2"/>
      <c r="G152" s="1">
        <f>SUM(G144:G151)</f>
        <v>3732.5</v>
      </c>
      <c r="H152" s="13"/>
      <c r="I152" s="24"/>
    </row>
    <row r="153" spans="1:10" x14ac:dyDescent="0.25">
      <c r="A153" s="2"/>
      <c r="B153" s="2"/>
      <c r="C153" s="2"/>
      <c r="D153" s="2"/>
      <c r="E153" s="2"/>
      <c r="F153" s="2"/>
      <c r="G153" s="2"/>
      <c r="H153" s="13"/>
      <c r="I153" s="24"/>
    </row>
    <row r="154" spans="1:10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</row>
    <row r="155" spans="1:10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</row>
    <row r="156" spans="1:10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28">
        <v>490</v>
      </c>
    </row>
    <row r="157" spans="1:10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28">
        <v>349</v>
      </c>
    </row>
    <row r="158" spans="1:10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28">
        <v>476.6</v>
      </c>
    </row>
    <row r="159" spans="1:10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28">
        <v>452.12099999999998</v>
      </c>
    </row>
    <row r="160" spans="1:10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t="s">
        <v>224</v>
      </c>
    </row>
    <row r="162" spans="1:10" x14ac:dyDescent="0.25">
      <c r="A162" s="2" t="s">
        <v>263</v>
      </c>
      <c r="B162" s="2" t="s">
        <v>137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28">
        <v>500</v>
      </c>
    </row>
    <row r="165" spans="1:10" x14ac:dyDescent="0.25">
      <c r="A165" s="2"/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28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2"/>
        <v>510</v>
      </c>
      <c r="H167" s="13">
        <v>28014</v>
      </c>
      <c r="I167" s="28">
        <v>510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28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31">
        <v>437.22</v>
      </c>
    </row>
    <row r="172" spans="1:10" x14ac:dyDescent="0.25">
      <c r="A172" s="2"/>
      <c r="B172" s="2"/>
      <c r="C172" s="1">
        <f>SUM(C154:C171)</f>
        <v>6766.78</v>
      </c>
      <c r="D172" s="1">
        <f>SUM(D154:D169)</f>
        <v>2322.7600000000002</v>
      </c>
      <c r="E172" s="2"/>
      <c r="F172" s="1">
        <f>SUM(F154:F171)</f>
        <v>485.90790000000004</v>
      </c>
      <c r="G172" s="1">
        <f>SUM(G154:G171)</f>
        <v>9575.4478999999992</v>
      </c>
      <c r="H172" s="13"/>
      <c r="I172" s="24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  <c r="I173" s="24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24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  <c r="I176" s="24"/>
    </row>
    <row r="177" spans="1:10" x14ac:dyDescent="0.25">
      <c r="A177" s="1" t="s">
        <v>150</v>
      </c>
      <c r="B177" s="2" t="s">
        <v>151</v>
      </c>
      <c r="C177" s="2">
        <v>138251.26999999999</v>
      </c>
      <c r="D177" s="2">
        <v>4530</v>
      </c>
      <c r="E177" s="2"/>
      <c r="F177" s="2">
        <f>(C177+D177+E177)*19/100</f>
        <v>27128.441299999999</v>
      </c>
      <c r="G177" s="1">
        <f>SUM(C177:F177)</f>
        <v>169909.7113</v>
      </c>
      <c r="H177" s="13">
        <v>31001</v>
      </c>
      <c r="I177" s="28">
        <v>169909.71</v>
      </c>
    </row>
    <row r="178" spans="1:10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</row>
    <row r="179" spans="1:10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28">
        <v>12163.3</v>
      </c>
    </row>
    <row r="180" spans="1:10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</row>
    <row r="181" spans="1:10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28">
        <v>3855.88</v>
      </c>
    </row>
    <row r="182" spans="1:10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</row>
    <row r="183" spans="1:10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</row>
    <row r="184" spans="1:10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</row>
    <row r="185" spans="1:10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4"/>
    </row>
    <row r="186" spans="1:10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24"/>
    </row>
    <row r="187" spans="1:10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24"/>
    </row>
    <row r="188" spans="1:10" x14ac:dyDescent="0.25">
      <c r="A188" s="2"/>
      <c r="B188" s="2"/>
      <c r="C188" s="1">
        <f>SUM(C177:C186)</f>
        <v>160952.90999999997</v>
      </c>
      <c r="D188" s="1">
        <f>SUM(D177:D186)</f>
        <v>8895.43</v>
      </c>
      <c r="E188" s="1"/>
      <c r="F188" s="1">
        <f>SUM(F177:F186)</f>
        <v>27461.577799999999</v>
      </c>
      <c r="G188" s="1">
        <f>SUM(G177:G186)</f>
        <v>197309.91780000002</v>
      </c>
      <c r="H188" s="17"/>
      <c r="I188" s="24"/>
    </row>
    <row r="189" spans="1:10" x14ac:dyDescent="0.25">
      <c r="A189" s="2"/>
      <c r="B189" s="2"/>
      <c r="C189" s="1"/>
      <c r="D189" s="1"/>
      <c r="E189" s="1"/>
      <c r="F189" s="1"/>
      <c r="G189" s="1"/>
      <c r="H189" s="17"/>
      <c r="I189" s="24"/>
    </row>
    <row r="190" spans="1:10" x14ac:dyDescent="0.25">
      <c r="A190" s="2"/>
      <c r="B190" s="2"/>
      <c r="C190" s="1"/>
      <c r="D190" s="1"/>
      <c r="E190" s="1"/>
      <c r="F190" s="1"/>
      <c r="G190" s="1"/>
      <c r="H190" s="17"/>
      <c r="I190" s="24"/>
      <c r="J190" s="24"/>
    </row>
    <row r="191" spans="1:10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24"/>
      <c r="J191" s="24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K191"/>
  <sheetViews>
    <sheetView topLeftCell="B1" workbookViewId="0">
      <pane ySplit="2" topLeftCell="A6" activePane="bottomLeft" state="frozen"/>
      <selection activeCell="B1" sqref="B1"/>
      <selection pane="bottomLeft" activeCell="E16" sqref="E16"/>
    </sheetView>
  </sheetViews>
  <sheetFormatPr baseColWidth="10" defaultRowHeight="15" x14ac:dyDescent="0.25"/>
  <cols>
    <col min="2" max="2" width="15.5703125" customWidth="1"/>
    <col min="3" max="3" width="21.5703125" customWidth="1"/>
  </cols>
  <sheetData>
    <row r="1" spans="2:11" x14ac:dyDescent="0.25">
      <c r="B1" s="1" t="s">
        <v>0</v>
      </c>
      <c r="C1" s="2"/>
      <c r="D1" s="1" t="s">
        <v>1</v>
      </c>
      <c r="E1" s="3" t="s">
        <v>178</v>
      </c>
      <c r="F1" s="4">
        <v>2016</v>
      </c>
      <c r="G1" s="2"/>
      <c r="H1" s="5">
        <f ca="1">TODAY()</f>
        <v>43453</v>
      </c>
      <c r="I1" s="6"/>
    </row>
    <row r="2" spans="2:11" x14ac:dyDescent="0.25">
      <c r="B2" s="7"/>
      <c r="C2" s="8"/>
      <c r="D2" s="9" t="s">
        <v>3</v>
      </c>
      <c r="E2" s="9" t="s">
        <v>4</v>
      </c>
      <c r="F2" s="10" t="s">
        <v>5</v>
      </c>
      <c r="G2" s="11" t="s">
        <v>6</v>
      </c>
      <c r="H2" s="11" t="s">
        <v>7</v>
      </c>
      <c r="I2" s="11" t="s">
        <v>166</v>
      </c>
      <c r="J2" s="26">
        <v>42522</v>
      </c>
      <c r="K2" s="27" t="s">
        <v>167</v>
      </c>
    </row>
    <row r="3" spans="2:11" x14ac:dyDescent="0.25">
      <c r="B3" s="1" t="s">
        <v>8</v>
      </c>
      <c r="C3" s="2" t="s">
        <v>9</v>
      </c>
      <c r="D3" s="2">
        <v>13388.6</v>
      </c>
      <c r="E3" s="2">
        <v>900</v>
      </c>
      <c r="F3" s="2"/>
      <c r="G3" s="2">
        <f t="shared" ref="G3:G7" si="0">(D3+E3+F3)*19/100</f>
        <v>2714.8340000000003</v>
      </c>
      <c r="H3" s="1">
        <f t="shared" ref="H3:H9" si="1">SUM(D3:G3)</f>
        <v>17003.434000000001</v>
      </c>
      <c r="I3" s="13">
        <v>1001</v>
      </c>
      <c r="J3" s="49">
        <v>17003.43</v>
      </c>
    </row>
    <row r="4" spans="2:11" x14ac:dyDescent="0.25">
      <c r="B4" s="15" t="s">
        <v>235</v>
      </c>
      <c r="C4" s="2" t="s">
        <v>200</v>
      </c>
      <c r="D4" s="2">
        <v>0</v>
      </c>
      <c r="E4" s="2">
        <v>465</v>
      </c>
      <c r="F4" s="2"/>
      <c r="G4" s="2">
        <f t="shared" si="0"/>
        <v>88.35</v>
      </c>
      <c r="H4" s="1">
        <f t="shared" si="1"/>
        <v>553.35</v>
      </c>
      <c r="I4" s="13">
        <v>1002</v>
      </c>
      <c r="J4" s="49">
        <v>553.35</v>
      </c>
    </row>
    <row r="5" spans="2:11" x14ac:dyDescent="0.25">
      <c r="B5" s="15"/>
      <c r="C5" s="2" t="s">
        <v>10</v>
      </c>
      <c r="D5" s="2">
        <v>1120</v>
      </c>
      <c r="E5" s="2">
        <v>600</v>
      </c>
      <c r="F5" s="2"/>
      <c r="G5" s="2">
        <f t="shared" si="0"/>
        <v>326.8</v>
      </c>
      <c r="H5" s="1">
        <f t="shared" si="1"/>
        <v>2046.8</v>
      </c>
      <c r="I5" s="13">
        <v>1006</v>
      </c>
      <c r="J5" s="49">
        <v>2046.8</v>
      </c>
    </row>
    <row r="6" spans="2:11" x14ac:dyDescent="0.25">
      <c r="B6" s="15"/>
      <c r="C6" s="2" t="s">
        <v>11</v>
      </c>
      <c r="D6" s="2">
        <v>1040</v>
      </c>
      <c r="E6" s="2">
        <v>450</v>
      </c>
      <c r="F6" s="2"/>
      <c r="G6" s="2">
        <f t="shared" si="0"/>
        <v>283.10000000000002</v>
      </c>
      <c r="H6" s="1">
        <f t="shared" si="1"/>
        <v>1773.1</v>
      </c>
      <c r="I6" s="13">
        <v>1007</v>
      </c>
      <c r="J6" s="49">
        <v>1773.1</v>
      </c>
    </row>
    <row r="7" spans="2:11" x14ac:dyDescent="0.25">
      <c r="B7" s="2"/>
      <c r="C7" s="2" t="s">
        <v>12</v>
      </c>
      <c r="D7" s="2">
        <v>950</v>
      </c>
      <c r="E7" s="2">
        <v>600</v>
      </c>
      <c r="F7" s="2"/>
      <c r="G7" s="2">
        <f t="shared" si="0"/>
        <v>294.5</v>
      </c>
      <c r="H7" s="1">
        <f t="shared" si="1"/>
        <v>1844.5</v>
      </c>
      <c r="I7" s="13">
        <v>1003</v>
      </c>
      <c r="J7" s="49">
        <v>1844.5</v>
      </c>
    </row>
    <row r="8" spans="2:11" x14ac:dyDescent="0.25">
      <c r="B8" s="16"/>
      <c r="C8" s="2" t="s">
        <v>194</v>
      </c>
      <c r="D8" s="2">
        <v>1100</v>
      </c>
      <c r="E8" s="2">
        <v>490</v>
      </c>
      <c r="F8" s="2"/>
      <c r="G8" s="2"/>
      <c r="H8" s="1">
        <f t="shared" si="1"/>
        <v>1590</v>
      </c>
      <c r="I8" s="13">
        <v>1005</v>
      </c>
      <c r="J8" s="49">
        <v>1590</v>
      </c>
    </row>
    <row r="9" spans="2:11" x14ac:dyDescent="0.25">
      <c r="B9" s="2"/>
      <c r="C9" s="2" t="s">
        <v>13</v>
      </c>
      <c r="D9" s="2">
        <v>25.56</v>
      </c>
      <c r="E9" s="2"/>
      <c r="F9" s="2"/>
      <c r="G9" s="2"/>
      <c r="H9" s="1">
        <f t="shared" si="1"/>
        <v>25.56</v>
      </c>
      <c r="I9" s="13">
        <v>1004</v>
      </c>
      <c r="J9" s="50">
        <v>25.56</v>
      </c>
    </row>
    <row r="10" spans="2:11" x14ac:dyDescent="0.25">
      <c r="B10" s="1"/>
      <c r="C10" s="1"/>
      <c r="D10" s="1">
        <f>SUM(D3:D9)</f>
        <v>17624.16</v>
      </c>
      <c r="E10" s="1">
        <f>SUM(E3:E9)</f>
        <v>3505</v>
      </c>
      <c r="F10" s="1"/>
      <c r="G10" s="1">
        <f>SUM(G3:G9)</f>
        <v>3707.5840000000003</v>
      </c>
      <c r="H10" s="1">
        <f>SUM(H3:H9)</f>
        <v>24836.743999999999</v>
      </c>
      <c r="I10" s="17"/>
      <c r="J10" s="1"/>
    </row>
    <row r="11" spans="2:11" x14ac:dyDescent="0.25">
      <c r="B11" s="2"/>
      <c r="C11" s="2"/>
      <c r="D11" s="2"/>
      <c r="E11" s="2"/>
      <c r="F11" s="2"/>
      <c r="G11" s="2"/>
      <c r="H11" s="1"/>
      <c r="I11" s="13"/>
      <c r="J11" s="2"/>
    </row>
    <row r="12" spans="2:11" x14ac:dyDescent="0.25">
      <c r="B12" s="1" t="s">
        <v>14</v>
      </c>
      <c r="C12" s="2" t="s">
        <v>15</v>
      </c>
      <c r="D12" s="2">
        <v>36500</v>
      </c>
      <c r="E12" s="2">
        <v>2700</v>
      </c>
      <c r="F12" s="2"/>
      <c r="G12" s="2">
        <f t="shared" ref="G12:G19" si="2">(D12+E12+F12)*19/100</f>
        <v>7448</v>
      </c>
      <c r="H12" s="1">
        <f t="shared" ref="H12:H29" si="3">SUM(D12:G12)</f>
        <v>46648</v>
      </c>
      <c r="I12" s="13">
        <v>2001</v>
      </c>
      <c r="J12" s="49">
        <v>46648</v>
      </c>
    </row>
    <row r="13" spans="2:11" x14ac:dyDescent="0.25">
      <c r="B13" s="14" t="s">
        <v>16</v>
      </c>
      <c r="C13" s="2" t="s">
        <v>17</v>
      </c>
      <c r="D13" s="2">
        <v>39862.92</v>
      </c>
      <c r="E13" s="2">
        <v>3600</v>
      </c>
      <c r="F13" s="2">
        <v>433.39</v>
      </c>
      <c r="G13" s="2">
        <f t="shared" si="2"/>
        <v>8340.2988999999998</v>
      </c>
      <c r="H13" s="1">
        <f t="shared" si="3"/>
        <v>52236.608899999999</v>
      </c>
      <c r="I13" s="13">
        <v>2002</v>
      </c>
      <c r="J13" s="49">
        <v>52236.61</v>
      </c>
    </row>
    <row r="14" spans="2:11" x14ac:dyDescent="0.25">
      <c r="B14" s="15"/>
      <c r="C14" s="2" t="s">
        <v>18</v>
      </c>
      <c r="D14" s="2">
        <v>11500</v>
      </c>
      <c r="E14" s="2">
        <v>400</v>
      </c>
      <c r="F14" s="2"/>
      <c r="G14" s="2">
        <f t="shared" si="2"/>
        <v>2261</v>
      </c>
      <c r="H14" s="1">
        <f t="shared" si="3"/>
        <v>14161</v>
      </c>
      <c r="I14" s="13">
        <v>2003</v>
      </c>
      <c r="J14" s="49">
        <v>14161</v>
      </c>
    </row>
    <row r="15" spans="2:11" x14ac:dyDescent="0.25">
      <c r="B15" s="2"/>
      <c r="C15" s="2" t="s">
        <v>19</v>
      </c>
      <c r="D15" s="2">
        <v>16800</v>
      </c>
      <c r="E15" s="2">
        <v>1000</v>
      </c>
      <c r="F15" s="2"/>
      <c r="G15" s="2">
        <f t="shared" si="2"/>
        <v>3382</v>
      </c>
      <c r="H15" s="1">
        <f t="shared" si="3"/>
        <v>21182</v>
      </c>
      <c r="I15" s="13">
        <v>2014</v>
      </c>
      <c r="J15" s="49">
        <v>21182</v>
      </c>
    </row>
    <row r="16" spans="2:11" x14ac:dyDescent="0.25">
      <c r="B16" s="2" t="s">
        <v>263</v>
      </c>
      <c r="C16" s="2" t="s">
        <v>267</v>
      </c>
      <c r="D16" s="2">
        <v>5000</v>
      </c>
      <c r="E16" s="2">
        <v>1300</v>
      </c>
      <c r="F16" s="2"/>
      <c r="G16" s="2">
        <v>1197</v>
      </c>
      <c r="H16" s="1">
        <f t="shared" si="3"/>
        <v>7497</v>
      </c>
      <c r="I16" s="13">
        <v>2004</v>
      </c>
      <c r="J16" s="50">
        <v>7497</v>
      </c>
    </row>
    <row r="17" spans="2:10" x14ac:dyDescent="0.25">
      <c r="B17" s="2"/>
      <c r="C17" s="2" t="s">
        <v>21</v>
      </c>
      <c r="D17" s="2">
        <v>12000</v>
      </c>
      <c r="E17" s="2">
        <v>880</v>
      </c>
      <c r="F17" s="2"/>
      <c r="G17" s="2">
        <f t="shared" si="2"/>
        <v>2447.1999999999998</v>
      </c>
      <c r="H17" s="1">
        <f t="shared" si="3"/>
        <v>15327.2</v>
      </c>
      <c r="I17" s="13">
        <v>2005</v>
      </c>
      <c r="J17" s="49">
        <v>15327.2</v>
      </c>
    </row>
    <row r="18" spans="2:10" x14ac:dyDescent="0.25">
      <c r="B18" s="2"/>
      <c r="C18" s="2" t="s">
        <v>22</v>
      </c>
      <c r="D18" s="2">
        <v>1374.35</v>
      </c>
      <c r="E18" s="2">
        <v>290</v>
      </c>
      <c r="F18" s="2"/>
      <c r="G18" s="2">
        <f t="shared" si="2"/>
        <v>316.22649999999999</v>
      </c>
      <c r="H18" s="1">
        <f t="shared" si="3"/>
        <v>1980.5764999999999</v>
      </c>
      <c r="I18" s="13">
        <v>2006</v>
      </c>
      <c r="J18" s="49">
        <v>1980.5830000000001</v>
      </c>
    </row>
    <row r="19" spans="2:10" x14ac:dyDescent="0.25">
      <c r="B19" s="2"/>
      <c r="C19" s="2" t="s">
        <v>238</v>
      </c>
      <c r="D19" s="2">
        <v>1080</v>
      </c>
      <c r="E19" s="2">
        <v>320</v>
      </c>
      <c r="F19" s="2"/>
      <c r="G19" s="2">
        <f t="shared" si="2"/>
        <v>266</v>
      </c>
      <c r="H19" s="1">
        <f t="shared" si="3"/>
        <v>1666</v>
      </c>
      <c r="I19" s="13">
        <v>2007</v>
      </c>
      <c r="J19" s="49">
        <v>1666</v>
      </c>
    </row>
    <row r="20" spans="2:10" x14ac:dyDescent="0.25">
      <c r="B20" s="2"/>
      <c r="C20" s="2" t="s">
        <v>24</v>
      </c>
      <c r="D20" s="2">
        <v>2975</v>
      </c>
      <c r="E20" s="2">
        <v>1000</v>
      </c>
      <c r="F20" s="2"/>
      <c r="G20" s="2"/>
      <c r="H20" s="1">
        <f t="shared" si="3"/>
        <v>3975</v>
      </c>
      <c r="I20" s="13">
        <v>2008</v>
      </c>
      <c r="J20" s="49">
        <v>3975</v>
      </c>
    </row>
    <row r="21" spans="2:10" x14ac:dyDescent="0.25">
      <c r="B21" s="2"/>
      <c r="C21" s="2" t="s">
        <v>25</v>
      </c>
      <c r="D21" s="2">
        <v>63</v>
      </c>
      <c r="E21" s="18"/>
      <c r="F21" s="2"/>
      <c r="G21" s="2"/>
      <c r="H21" s="1">
        <f t="shared" si="3"/>
        <v>63</v>
      </c>
      <c r="I21" s="13">
        <v>2008</v>
      </c>
      <c r="J21" s="49">
        <v>63</v>
      </c>
    </row>
    <row r="22" spans="2:10" x14ac:dyDescent="0.25">
      <c r="B22" s="2"/>
      <c r="C22" s="2" t="s">
        <v>26</v>
      </c>
      <c r="D22" s="2">
        <v>3845.14</v>
      </c>
      <c r="E22" s="2">
        <v>1257.06</v>
      </c>
      <c r="F22" s="2"/>
      <c r="G22" s="2"/>
      <c r="H22" s="1">
        <f t="shared" si="3"/>
        <v>5102.2</v>
      </c>
      <c r="I22" s="13">
        <v>2009</v>
      </c>
      <c r="J22" s="49">
        <v>5102.2</v>
      </c>
    </row>
    <row r="23" spans="2:10" x14ac:dyDescent="0.25">
      <c r="B23" s="2"/>
      <c r="C23" s="2" t="s">
        <v>27</v>
      </c>
      <c r="D23" s="2">
        <v>2112.67</v>
      </c>
      <c r="E23" s="2">
        <v>511.45</v>
      </c>
      <c r="F23" s="2"/>
      <c r="G23" s="2"/>
      <c r="H23" s="1">
        <f t="shared" si="3"/>
        <v>2624.12</v>
      </c>
      <c r="I23" s="13">
        <v>2010</v>
      </c>
      <c r="J23" s="2"/>
    </row>
    <row r="24" spans="2:10" x14ac:dyDescent="0.25">
      <c r="B24" s="2"/>
      <c r="C24" s="2" t="s">
        <v>28</v>
      </c>
      <c r="D24" s="2">
        <v>6750</v>
      </c>
      <c r="E24" s="2">
        <v>1500</v>
      </c>
      <c r="F24" s="2"/>
      <c r="G24" s="2">
        <f>(D24+E24+F24)*19/100</f>
        <v>1567.5</v>
      </c>
      <c r="H24" s="1">
        <f t="shared" si="3"/>
        <v>9817.5</v>
      </c>
      <c r="I24" s="13">
        <v>2011</v>
      </c>
      <c r="J24" s="49">
        <v>9817.5</v>
      </c>
    </row>
    <row r="25" spans="2:10" x14ac:dyDescent="0.25">
      <c r="B25" s="2"/>
      <c r="C25" s="2" t="s">
        <v>29</v>
      </c>
      <c r="D25" s="2">
        <v>300.83999999999997</v>
      </c>
      <c r="E25" s="2"/>
      <c r="F25" s="2"/>
      <c r="G25" s="2">
        <f>(D25+E25+F25)*19/100</f>
        <v>57.15959999999999</v>
      </c>
      <c r="H25" s="1">
        <f t="shared" si="3"/>
        <v>357.99959999999999</v>
      </c>
      <c r="I25" s="13">
        <v>2011</v>
      </c>
      <c r="J25" s="49">
        <v>358</v>
      </c>
    </row>
    <row r="26" spans="2:10" x14ac:dyDescent="0.25">
      <c r="B26" s="2"/>
      <c r="C26" s="2" t="s">
        <v>30</v>
      </c>
      <c r="D26" s="2">
        <v>1608.58</v>
      </c>
      <c r="E26" s="2">
        <v>650</v>
      </c>
      <c r="F26" s="2"/>
      <c r="G26" s="2">
        <f>(D26+E26+F26)*19/100</f>
        <v>429.13019999999995</v>
      </c>
      <c r="H26" s="1">
        <f t="shared" si="3"/>
        <v>2687.7102</v>
      </c>
      <c r="I26" s="13">
        <v>2012</v>
      </c>
      <c r="J26" s="49">
        <v>2687.71</v>
      </c>
    </row>
    <row r="27" spans="2:10" x14ac:dyDescent="0.25">
      <c r="B27" s="2"/>
      <c r="C27" s="2" t="s">
        <v>31</v>
      </c>
      <c r="D27" s="2">
        <v>110.09</v>
      </c>
      <c r="E27" s="2"/>
      <c r="F27" s="2"/>
      <c r="G27" s="2">
        <f>(D27+E27+F27)*19/100</f>
        <v>20.917100000000001</v>
      </c>
      <c r="H27" s="1">
        <f t="shared" si="3"/>
        <v>131.00710000000001</v>
      </c>
      <c r="I27" s="13">
        <v>2012</v>
      </c>
      <c r="J27" s="49">
        <v>131</v>
      </c>
    </row>
    <row r="28" spans="2:10" x14ac:dyDescent="0.25">
      <c r="B28" s="2"/>
      <c r="C28" s="2" t="s">
        <v>250</v>
      </c>
      <c r="D28" s="2">
        <v>45</v>
      </c>
      <c r="E28" s="2"/>
      <c r="F28" s="2"/>
      <c r="G28" s="2"/>
      <c r="H28" s="1">
        <f t="shared" ref="H28" si="4">SUM(D28:G28)</f>
        <v>45</v>
      </c>
      <c r="I28" s="13">
        <v>1005</v>
      </c>
      <c r="J28" s="49">
        <v>45</v>
      </c>
    </row>
    <row r="29" spans="2:10" x14ac:dyDescent="0.25">
      <c r="B29" s="1"/>
      <c r="C29" s="2" t="s">
        <v>32</v>
      </c>
      <c r="D29" s="2">
        <v>273</v>
      </c>
      <c r="E29" s="2">
        <v>130</v>
      </c>
      <c r="F29" s="2"/>
      <c r="G29" s="2"/>
      <c r="H29" s="1">
        <f t="shared" si="3"/>
        <v>403</v>
      </c>
      <c r="I29" s="13">
        <v>2013</v>
      </c>
      <c r="J29" s="2"/>
    </row>
    <row r="30" spans="2:10" x14ac:dyDescent="0.25">
      <c r="C30" s="1"/>
      <c r="D30" s="1">
        <f>SUM(D12:D29)</f>
        <v>142200.59</v>
      </c>
      <c r="E30" s="1">
        <f>SUM(E12:E29)</f>
        <v>15538.51</v>
      </c>
      <c r="F30" s="1">
        <f>SUM(F12:F29)</f>
        <v>433.39</v>
      </c>
      <c r="G30" s="1">
        <f>SUM(G12:G29)</f>
        <v>27732.4323</v>
      </c>
      <c r="H30" s="1">
        <f>SUM(H12:H29)</f>
        <v>185904.92230000001</v>
      </c>
      <c r="I30" s="17"/>
      <c r="J30" s="1"/>
    </row>
    <row r="31" spans="2:10" x14ac:dyDescent="0.25">
      <c r="B31" s="2" t="s">
        <v>33</v>
      </c>
      <c r="C31" s="2" t="s">
        <v>21</v>
      </c>
      <c r="D31" s="2"/>
      <c r="E31" s="2"/>
      <c r="F31" s="2">
        <v>447</v>
      </c>
      <c r="G31" s="2">
        <f>(D31+E31+F31)*19/100</f>
        <v>84.93</v>
      </c>
      <c r="H31" s="1">
        <f>SUM(D31:G31)</f>
        <v>531.93000000000006</v>
      </c>
      <c r="I31" s="13"/>
      <c r="J31" s="2"/>
    </row>
    <row r="32" spans="2:10" x14ac:dyDescent="0.25">
      <c r="B32" s="1"/>
      <c r="C32" s="1"/>
      <c r="D32" s="1"/>
      <c r="E32" s="1"/>
      <c r="F32" s="1"/>
      <c r="G32" s="1"/>
      <c r="H32" s="1"/>
      <c r="I32" s="17"/>
      <c r="J32" s="1"/>
    </row>
    <row r="33" spans="2:10" x14ac:dyDescent="0.25">
      <c r="B33" s="1" t="s">
        <v>34</v>
      </c>
      <c r="C33" s="2" t="s">
        <v>35</v>
      </c>
      <c r="D33" s="2">
        <v>98658.07</v>
      </c>
      <c r="E33" s="2">
        <v>6300</v>
      </c>
      <c r="F33" s="2"/>
      <c r="G33" s="2">
        <f>SUM(D33:E33)*0.19</f>
        <v>19942.033300000003</v>
      </c>
      <c r="H33" s="1">
        <f>SUM(D33:G33)</f>
        <v>124900.10330000002</v>
      </c>
      <c r="I33" s="13">
        <v>30001</v>
      </c>
      <c r="J33" s="49">
        <v>124900.1</v>
      </c>
    </row>
    <row r="34" spans="2:10" x14ac:dyDescent="0.25">
      <c r="B34" s="19"/>
      <c r="C34" s="1"/>
      <c r="D34" s="1">
        <f>SUM(D33)</f>
        <v>98658.07</v>
      </c>
      <c r="E34" s="1">
        <f>SUM(E33)</f>
        <v>6300</v>
      </c>
      <c r="F34" s="1"/>
      <c r="G34" s="1">
        <f>SUM(G33)</f>
        <v>19942.033300000003</v>
      </c>
      <c r="H34" s="1">
        <f>SUM(H33)</f>
        <v>124900.10330000002</v>
      </c>
      <c r="I34" s="17"/>
      <c r="J34" s="1"/>
    </row>
    <row r="35" spans="2:10" x14ac:dyDescent="0.25">
      <c r="B35" s="1"/>
      <c r="C35" s="1"/>
      <c r="D35" s="1"/>
      <c r="E35" s="1"/>
      <c r="F35" s="1"/>
      <c r="G35" s="1"/>
      <c r="H35" s="1"/>
      <c r="I35" s="17"/>
      <c r="J35" s="1"/>
    </row>
    <row r="36" spans="2:10" x14ac:dyDescent="0.25">
      <c r="B36" s="1" t="s">
        <v>36</v>
      </c>
      <c r="C36" s="2" t="s">
        <v>37</v>
      </c>
      <c r="D36" s="2">
        <v>15850</v>
      </c>
      <c r="E36" s="2">
        <v>800</v>
      </c>
      <c r="F36" s="1"/>
      <c r="G36" s="2">
        <f>(D36+E36+F36)*19/100</f>
        <v>3163.5</v>
      </c>
      <c r="H36" s="1">
        <f>SUM(D36:G36)</f>
        <v>19813.5</v>
      </c>
      <c r="I36" s="13">
        <v>3001</v>
      </c>
      <c r="J36" s="49">
        <v>19813.5</v>
      </c>
    </row>
    <row r="37" spans="2:10" x14ac:dyDescent="0.25">
      <c r="B37" s="19"/>
      <c r="C37" s="20" t="s">
        <v>38</v>
      </c>
      <c r="D37" s="2">
        <v>2218.87</v>
      </c>
      <c r="E37" s="2">
        <v>300</v>
      </c>
      <c r="F37" s="1"/>
      <c r="G37" s="2"/>
      <c r="H37" s="1">
        <f>SUM(D37:G37)</f>
        <v>2518.87</v>
      </c>
      <c r="I37" s="13">
        <v>3002</v>
      </c>
      <c r="J37" s="49">
        <v>2518.87</v>
      </c>
    </row>
    <row r="38" spans="2:10" x14ac:dyDescent="0.25">
      <c r="B38" s="21"/>
      <c r="C38" s="2"/>
      <c r="D38" s="1">
        <f>SUM(D36:D37)</f>
        <v>18068.87</v>
      </c>
      <c r="E38" s="1">
        <f>SUM(E36:E37)</f>
        <v>1100</v>
      </c>
      <c r="F38" s="1"/>
      <c r="G38" s="1">
        <f>SUM(G36:G37)</f>
        <v>3163.5</v>
      </c>
      <c r="H38" s="1">
        <f>SUM(H36:H37)</f>
        <v>22332.37</v>
      </c>
      <c r="I38" s="17"/>
      <c r="J38" s="1"/>
    </row>
    <row r="39" spans="2:10" x14ac:dyDescent="0.25">
      <c r="B39" s="2"/>
      <c r="C39" s="2"/>
      <c r="D39" s="2"/>
      <c r="E39" s="2"/>
      <c r="F39" s="2"/>
      <c r="G39" s="2"/>
      <c r="H39" s="1"/>
      <c r="I39" s="13"/>
      <c r="J39" s="2"/>
    </row>
    <row r="40" spans="2:10" x14ac:dyDescent="0.25">
      <c r="B40" s="1" t="s">
        <v>39</v>
      </c>
      <c r="C40" s="2" t="s">
        <v>171</v>
      </c>
      <c r="D40" s="2">
        <v>0</v>
      </c>
      <c r="E40" s="2">
        <v>0</v>
      </c>
      <c r="F40" s="2"/>
      <c r="G40" s="2"/>
      <c r="H40" s="1">
        <f>SUM(D40:G40)</f>
        <v>0</v>
      </c>
      <c r="I40" s="13">
        <v>4001</v>
      </c>
      <c r="J40" s="2"/>
    </row>
    <row r="41" spans="2:10" x14ac:dyDescent="0.25">
      <c r="B41" s="22" t="s">
        <v>41</v>
      </c>
      <c r="C41" s="2" t="s">
        <v>171</v>
      </c>
      <c r="D41" s="2">
        <v>0</v>
      </c>
      <c r="E41" s="2">
        <v>0</v>
      </c>
      <c r="F41" s="2"/>
      <c r="G41" s="2"/>
      <c r="H41" s="1">
        <f>SUM(D41:G41)</f>
        <v>0</v>
      </c>
      <c r="I41" s="13">
        <v>4002</v>
      </c>
      <c r="J41" s="2"/>
    </row>
    <row r="42" spans="2:10" x14ac:dyDescent="0.25">
      <c r="B42" s="2"/>
      <c r="C42" s="2" t="s">
        <v>171</v>
      </c>
      <c r="D42" s="2">
        <v>0</v>
      </c>
      <c r="E42" s="2">
        <v>0</v>
      </c>
      <c r="F42" s="2"/>
      <c r="G42" s="2"/>
      <c r="H42" s="1">
        <f>SUM(D42:G42)</f>
        <v>0</v>
      </c>
      <c r="I42" s="13">
        <v>4003</v>
      </c>
      <c r="J42" s="2"/>
    </row>
    <row r="43" spans="2:10" x14ac:dyDescent="0.25">
      <c r="B43" s="15"/>
      <c r="C43" s="2" t="s">
        <v>171</v>
      </c>
      <c r="D43" s="2">
        <v>0</v>
      </c>
      <c r="E43" s="2">
        <v>0</v>
      </c>
      <c r="F43" s="2"/>
      <c r="G43" s="2"/>
      <c r="H43" s="1">
        <f>SUM(D43:G43)</f>
        <v>0</v>
      </c>
      <c r="I43" s="13">
        <v>4004</v>
      </c>
      <c r="J43" s="2"/>
    </row>
    <row r="44" spans="2:10" x14ac:dyDescent="0.25">
      <c r="B44" s="1"/>
      <c r="C44" s="1"/>
      <c r="D44" s="1">
        <f>SUM(D40:D43)</f>
        <v>0</v>
      </c>
      <c r="E44" s="1">
        <f>SUM(E40:E43)</f>
        <v>0</v>
      </c>
      <c r="F44" s="1"/>
      <c r="G44" s="1"/>
      <c r="H44" s="1">
        <f>SUM(H40:H43)</f>
        <v>0</v>
      </c>
      <c r="I44" s="17"/>
      <c r="J44" s="1"/>
    </row>
    <row r="45" spans="2:10" x14ac:dyDescent="0.25">
      <c r="B45" s="2"/>
      <c r="C45" s="2"/>
      <c r="D45" s="2"/>
      <c r="E45" s="2"/>
      <c r="F45" s="2"/>
      <c r="G45" s="2"/>
      <c r="H45" s="1"/>
      <c r="I45" s="13"/>
      <c r="J45" s="2"/>
    </row>
    <row r="46" spans="2:10" x14ac:dyDescent="0.25">
      <c r="B46" s="23" t="s">
        <v>43</v>
      </c>
      <c r="C46" s="2" t="s">
        <v>44</v>
      </c>
      <c r="D46" s="2">
        <v>550</v>
      </c>
      <c r="E46" s="2">
        <v>90</v>
      </c>
      <c r="F46" s="2"/>
      <c r="G46" s="2"/>
      <c r="H46" s="1">
        <f t="shared" ref="H46:H54" si="5">SUM(D46:G46)</f>
        <v>640</v>
      </c>
      <c r="I46" s="13">
        <v>5001</v>
      </c>
      <c r="J46" s="49">
        <v>640</v>
      </c>
    </row>
    <row r="47" spans="2:10" x14ac:dyDescent="0.25">
      <c r="B47" s="1"/>
      <c r="C47" s="2" t="s">
        <v>45</v>
      </c>
      <c r="D47" s="2">
        <v>402.12</v>
      </c>
      <c r="E47" s="2">
        <v>74.430000000000007</v>
      </c>
      <c r="F47" s="2"/>
      <c r="G47" s="2"/>
      <c r="H47" s="1">
        <f t="shared" si="5"/>
        <v>476.55</v>
      </c>
      <c r="I47" s="13">
        <v>5002</v>
      </c>
      <c r="J47" s="49">
        <v>476.55</v>
      </c>
    </row>
    <row r="48" spans="2:10" x14ac:dyDescent="0.25">
      <c r="B48" s="2"/>
      <c r="C48" s="2" t="s">
        <v>46</v>
      </c>
      <c r="D48" s="2">
        <v>450</v>
      </c>
      <c r="E48" s="2">
        <v>60</v>
      </c>
      <c r="F48" s="2"/>
      <c r="G48" s="2"/>
      <c r="H48" s="1">
        <f t="shared" si="5"/>
        <v>510</v>
      </c>
      <c r="I48" s="13">
        <v>5003</v>
      </c>
      <c r="J48" s="49">
        <v>510</v>
      </c>
    </row>
    <row r="49" spans="2:11" x14ac:dyDescent="0.25">
      <c r="B49" s="2"/>
      <c r="C49" s="2" t="s">
        <v>47</v>
      </c>
      <c r="D49" s="2">
        <v>440</v>
      </c>
      <c r="E49" s="2">
        <v>70</v>
      </c>
      <c r="F49" s="2"/>
      <c r="G49" s="2"/>
      <c r="H49" s="1">
        <f t="shared" si="5"/>
        <v>510</v>
      </c>
      <c r="I49" s="13">
        <v>5004</v>
      </c>
      <c r="J49" s="49">
        <v>510</v>
      </c>
    </row>
    <row r="50" spans="2:11" x14ac:dyDescent="0.25">
      <c r="B50" s="2"/>
      <c r="C50" s="2" t="s">
        <v>226</v>
      </c>
      <c r="D50" s="2">
        <v>470</v>
      </c>
      <c r="E50" s="2">
        <v>60</v>
      </c>
      <c r="F50" s="2"/>
      <c r="G50" s="2"/>
      <c r="H50" s="1">
        <f t="shared" si="5"/>
        <v>530</v>
      </c>
      <c r="I50" s="13">
        <v>5005</v>
      </c>
      <c r="J50" s="49">
        <v>530</v>
      </c>
    </row>
    <row r="51" spans="2:11" x14ac:dyDescent="0.25">
      <c r="B51" s="2"/>
      <c r="C51" s="2" t="s">
        <v>169</v>
      </c>
      <c r="D51" s="2">
        <v>100</v>
      </c>
      <c r="E51" s="2"/>
      <c r="F51" s="2"/>
      <c r="G51" s="2"/>
      <c r="H51" s="1">
        <f t="shared" si="5"/>
        <v>100</v>
      </c>
      <c r="I51" s="13">
        <v>5006</v>
      </c>
      <c r="J51" s="49">
        <v>100</v>
      </c>
    </row>
    <row r="52" spans="2:11" x14ac:dyDescent="0.25">
      <c r="B52" s="2"/>
      <c r="C52" s="2" t="s">
        <v>49</v>
      </c>
      <c r="D52" s="2">
        <v>368</v>
      </c>
      <c r="E52" s="2">
        <v>65</v>
      </c>
      <c r="F52" s="2"/>
      <c r="G52" s="2"/>
      <c r="H52" s="1">
        <f t="shared" si="5"/>
        <v>433</v>
      </c>
      <c r="I52" s="13">
        <v>5007</v>
      </c>
      <c r="J52" s="49">
        <v>433</v>
      </c>
    </row>
    <row r="53" spans="2:11" x14ac:dyDescent="0.25">
      <c r="B53" s="2"/>
      <c r="C53" s="2" t="s">
        <v>50</v>
      </c>
      <c r="D53" s="2">
        <v>404.25</v>
      </c>
      <c r="E53" s="2">
        <v>52</v>
      </c>
      <c r="F53" s="2"/>
      <c r="G53" s="2"/>
      <c r="H53" s="1">
        <f t="shared" si="5"/>
        <v>456.25</v>
      </c>
      <c r="I53" s="13">
        <v>5008</v>
      </c>
      <c r="J53" s="49">
        <v>456.25</v>
      </c>
    </row>
    <row r="54" spans="2:11" x14ac:dyDescent="0.25">
      <c r="B54" s="2"/>
      <c r="C54" s="2" t="s">
        <v>51</v>
      </c>
      <c r="D54" s="2">
        <v>392.7</v>
      </c>
      <c r="E54" s="2">
        <v>60</v>
      </c>
      <c r="F54" s="2"/>
      <c r="G54" s="2"/>
      <c r="H54" s="1">
        <f t="shared" si="5"/>
        <v>452.7</v>
      </c>
      <c r="I54" s="13">
        <v>5009</v>
      </c>
      <c r="J54" s="50">
        <v>452.7</v>
      </c>
    </row>
    <row r="55" spans="2:11" x14ac:dyDescent="0.25">
      <c r="B55" s="1"/>
      <c r="C55" s="1"/>
      <c r="D55" s="1">
        <f>SUM(D46:D54)</f>
        <v>3577.0699999999997</v>
      </c>
      <c r="E55" s="1">
        <f>SUM(E46:E54)</f>
        <v>531.43000000000006</v>
      </c>
      <c r="F55" s="1"/>
      <c r="G55" s="1"/>
      <c r="H55" s="1">
        <f>SUM(H46:H54)</f>
        <v>4108.5</v>
      </c>
      <c r="I55" s="17"/>
      <c r="J55" s="1"/>
    </row>
    <row r="56" spans="2:11" x14ac:dyDescent="0.25">
      <c r="B56" s="2"/>
      <c r="C56" s="2"/>
      <c r="D56" s="2"/>
      <c r="E56" s="2"/>
      <c r="F56" s="2"/>
      <c r="G56" s="2"/>
      <c r="H56" s="1"/>
      <c r="I56" s="13"/>
      <c r="J56" s="2"/>
    </row>
    <row r="57" spans="2:11" x14ac:dyDescent="0.25">
      <c r="B57" s="1" t="s">
        <v>52</v>
      </c>
      <c r="C57" s="2" t="s">
        <v>53</v>
      </c>
      <c r="D57" s="1">
        <v>1300</v>
      </c>
      <c r="E57" s="1">
        <v>125</v>
      </c>
      <c r="F57" s="1"/>
      <c r="G57" s="1">
        <f>(D57+E57+F57)*19/100</f>
        <v>270.75</v>
      </c>
      <c r="H57" s="1">
        <f>SUM(D57:G57)</f>
        <v>1695.75</v>
      </c>
      <c r="I57" s="13">
        <v>6001</v>
      </c>
      <c r="J57" s="49">
        <v>1695.75</v>
      </c>
    </row>
    <row r="58" spans="2:11" x14ac:dyDescent="0.25">
      <c r="B58" s="1"/>
      <c r="C58" s="2"/>
      <c r="D58" s="1"/>
      <c r="E58" s="1"/>
      <c r="F58" s="1"/>
      <c r="G58" s="1"/>
      <c r="H58" s="1"/>
      <c r="I58" s="13"/>
      <c r="J58" s="2"/>
    </row>
    <row r="59" spans="2:11" x14ac:dyDescent="0.25">
      <c r="B59" s="1" t="s">
        <v>54</v>
      </c>
      <c r="C59" s="2" t="s">
        <v>55</v>
      </c>
      <c r="D59" s="1">
        <v>6250</v>
      </c>
      <c r="E59" s="2"/>
      <c r="F59" s="2"/>
      <c r="G59" s="1">
        <f>(D59+E59+F59)*19/100</f>
        <v>1187.5</v>
      </c>
      <c r="H59" s="1">
        <f>SUM(D59:G59)</f>
        <v>7437.5</v>
      </c>
      <c r="I59" s="13">
        <v>7001</v>
      </c>
      <c r="J59" s="49">
        <v>7437.5</v>
      </c>
    </row>
    <row r="60" spans="2:11" x14ac:dyDescent="0.25">
      <c r="B60" s="1"/>
      <c r="C60" s="2"/>
      <c r="D60" s="1"/>
      <c r="E60" s="2"/>
      <c r="F60" s="2"/>
      <c r="G60" s="1"/>
      <c r="H60" s="1"/>
      <c r="I60" s="13"/>
      <c r="J60" s="2"/>
    </row>
    <row r="61" spans="2:11" x14ac:dyDescent="0.25">
      <c r="B61" s="1" t="s">
        <v>56</v>
      </c>
      <c r="C61" s="2" t="s">
        <v>57</v>
      </c>
      <c r="D61" s="1">
        <v>44989.95</v>
      </c>
      <c r="E61" s="2"/>
      <c r="F61" s="2"/>
      <c r="G61" s="1">
        <f>(D61+E61+F61)*19/100</f>
        <v>8548.0904999999984</v>
      </c>
      <c r="H61" s="1">
        <f>SUM(D61:G61)</f>
        <v>53538.040499999996</v>
      </c>
      <c r="I61" s="13">
        <v>8001</v>
      </c>
      <c r="J61" s="49">
        <v>56871.8</v>
      </c>
      <c r="K61" t="s">
        <v>246</v>
      </c>
    </row>
    <row r="62" spans="2:11" x14ac:dyDescent="0.25">
      <c r="B62" s="1"/>
      <c r="C62" s="2"/>
      <c r="D62" s="1"/>
      <c r="E62" s="2"/>
      <c r="F62" s="2"/>
      <c r="G62" s="1"/>
      <c r="H62" s="1"/>
      <c r="I62" s="13"/>
      <c r="J62" s="2"/>
    </row>
    <row r="63" spans="2:11" x14ac:dyDescent="0.25">
      <c r="B63" s="1" t="s">
        <v>58</v>
      </c>
      <c r="C63" s="2" t="s">
        <v>59</v>
      </c>
      <c r="D63" s="2">
        <v>15338.76</v>
      </c>
      <c r="E63" s="2">
        <v>600</v>
      </c>
      <c r="F63" s="2"/>
      <c r="G63" s="2">
        <f>(D63+E63+F63)*19/100</f>
        <v>3028.3643999999999</v>
      </c>
      <c r="H63" s="1">
        <f t="shared" ref="H63:H75" si="6">SUM(D63:G63)</f>
        <v>18967.124400000001</v>
      </c>
      <c r="I63" s="13">
        <v>9001</v>
      </c>
      <c r="J63" s="49">
        <v>18967.12</v>
      </c>
    </row>
    <row r="64" spans="2:11" x14ac:dyDescent="0.25">
      <c r="B64" s="2"/>
      <c r="C64" s="2" t="s">
        <v>60</v>
      </c>
      <c r="D64" s="2">
        <v>450</v>
      </c>
      <c r="E64" s="2">
        <v>250</v>
      </c>
      <c r="F64" s="2"/>
      <c r="G64" s="2">
        <f>(D64+E64+F64)*19/100</f>
        <v>133</v>
      </c>
      <c r="H64" s="1">
        <f t="shared" si="6"/>
        <v>833</v>
      </c>
      <c r="I64" s="13">
        <v>9002</v>
      </c>
      <c r="J64" s="49">
        <v>833</v>
      </c>
    </row>
    <row r="65" spans="2:11" x14ac:dyDescent="0.25">
      <c r="B65" s="2"/>
      <c r="C65" s="2" t="s">
        <v>171</v>
      </c>
      <c r="D65" s="2">
        <v>0</v>
      </c>
      <c r="E65" s="2">
        <v>0</v>
      </c>
      <c r="F65" s="2"/>
      <c r="G65" s="2">
        <f>(D65+E65+F65)*19/100</f>
        <v>0</v>
      </c>
      <c r="H65" s="1">
        <f t="shared" si="6"/>
        <v>0</v>
      </c>
      <c r="I65" s="13">
        <v>9003</v>
      </c>
      <c r="J65" s="2"/>
      <c r="K65" t="s">
        <v>240</v>
      </c>
    </row>
    <row r="66" spans="2:11" x14ac:dyDescent="0.25">
      <c r="B66" s="2"/>
      <c r="C66" s="2" t="s">
        <v>61</v>
      </c>
      <c r="D66" s="2">
        <v>454</v>
      </c>
      <c r="E66" s="2">
        <v>250</v>
      </c>
      <c r="F66" s="2"/>
      <c r="G66" s="2">
        <f>(D66+E66+F66)*19/100</f>
        <v>133.76</v>
      </c>
      <c r="H66" s="1">
        <f t="shared" si="6"/>
        <v>837.76</v>
      </c>
      <c r="I66" s="13">
        <v>9004</v>
      </c>
      <c r="J66" s="49">
        <v>837.76</v>
      </c>
    </row>
    <row r="67" spans="2:11" x14ac:dyDescent="0.25">
      <c r="B67" s="2"/>
      <c r="C67" s="2" t="s">
        <v>171</v>
      </c>
      <c r="D67" s="2">
        <v>0</v>
      </c>
      <c r="E67" s="2">
        <v>0</v>
      </c>
      <c r="F67" s="2"/>
      <c r="G67" s="2">
        <f>(D67+E67+F67)*19/100</f>
        <v>0</v>
      </c>
      <c r="H67" s="1">
        <f t="shared" si="6"/>
        <v>0</v>
      </c>
      <c r="I67" s="13">
        <v>9005</v>
      </c>
      <c r="J67" s="2"/>
      <c r="K67" t="s">
        <v>240</v>
      </c>
    </row>
    <row r="68" spans="2:11" x14ac:dyDescent="0.25">
      <c r="B68" s="2"/>
      <c r="C68" s="2" t="s">
        <v>62</v>
      </c>
      <c r="D68" s="2">
        <v>385</v>
      </c>
      <c r="E68" s="2">
        <v>140</v>
      </c>
      <c r="F68" s="2"/>
      <c r="G68" s="2"/>
      <c r="H68" s="1">
        <f t="shared" si="6"/>
        <v>525</v>
      </c>
      <c r="I68" s="13">
        <v>9006</v>
      </c>
      <c r="J68" s="49">
        <v>525</v>
      </c>
    </row>
    <row r="69" spans="2:11" x14ac:dyDescent="0.25">
      <c r="B69" s="1" t="s">
        <v>63</v>
      </c>
      <c r="C69" s="2" t="s">
        <v>64</v>
      </c>
      <c r="D69" s="2">
        <v>1546.65</v>
      </c>
      <c r="E69" s="2">
        <v>130</v>
      </c>
      <c r="F69" s="2"/>
      <c r="G69" s="2">
        <f>(D69+E69+F69)*19/100</f>
        <v>318.56350000000003</v>
      </c>
      <c r="H69" s="1">
        <f t="shared" si="6"/>
        <v>1995.2135000000001</v>
      </c>
      <c r="I69" s="13">
        <v>9007</v>
      </c>
      <c r="J69" s="49">
        <v>1995.21</v>
      </c>
    </row>
    <row r="70" spans="2:11" x14ac:dyDescent="0.25">
      <c r="B70" s="2"/>
      <c r="C70" s="2" t="s">
        <v>254</v>
      </c>
      <c r="D70" s="2">
        <v>390</v>
      </c>
      <c r="E70" s="2">
        <v>140</v>
      </c>
      <c r="F70" s="2"/>
      <c r="G70" s="2"/>
      <c r="H70" s="1">
        <f t="shared" si="6"/>
        <v>530</v>
      </c>
      <c r="I70" s="13">
        <v>9008</v>
      </c>
      <c r="J70" s="49">
        <v>530</v>
      </c>
    </row>
    <row r="71" spans="2:11" x14ac:dyDescent="0.25">
      <c r="B71" s="2"/>
      <c r="C71" s="2" t="s">
        <v>66</v>
      </c>
      <c r="D71" s="2">
        <v>385</v>
      </c>
      <c r="E71" s="2">
        <v>110</v>
      </c>
      <c r="F71" s="2"/>
      <c r="G71" s="1"/>
      <c r="H71" s="1">
        <f t="shared" si="6"/>
        <v>495</v>
      </c>
      <c r="I71" s="13">
        <v>9009</v>
      </c>
      <c r="J71" s="50">
        <v>495</v>
      </c>
    </row>
    <row r="72" spans="2:11" x14ac:dyDescent="0.25">
      <c r="B72" s="2"/>
      <c r="C72" s="2" t="s">
        <v>173</v>
      </c>
      <c r="D72" s="2">
        <v>280</v>
      </c>
      <c r="E72" s="2">
        <v>110</v>
      </c>
      <c r="F72" s="2"/>
      <c r="G72" s="1"/>
      <c r="H72" s="1">
        <f t="shared" si="6"/>
        <v>390</v>
      </c>
      <c r="I72" s="13">
        <v>9010</v>
      </c>
      <c r="J72" s="49">
        <v>390</v>
      </c>
    </row>
    <row r="73" spans="2:11" x14ac:dyDescent="0.25">
      <c r="B73" s="2"/>
      <c r="C73" s="2" t="s">
        <v>234</v>
      </c>
      <c r="D73" s="2">
        <v>490</v>
      </c>
      <c r="E73" s="2">
        <v>160</v>
      </c>
      <c r="F73" s="2"/>
      <c r="G73" s="1"/>
      <c r="H73" s="1">
        <f t="shared" si="6"/>
        <v>650</v>
      </c>
      <c r="I73" s="13">
        <v>9011</v>
      </c>
      <c r="J73" s="49">
        <v>650</v>
      </c>
    </row>
    <row r="74" spans="2:11" x14ac:dyDescent="0.25">
      <c r="B74" s="2"/>
      <c r="C74" s="2" t="s">
        <v>68</v>
      </c>
      <c r="D74" s="2">
        <v>269.5</v>
      </c>
      <c r="E74" s="2">
        <v>80</v>
      </c>
      <c r="F74" s="2"/>
      <c r="G74" s="1"/>
      <c r="H74" s="1">
        <f t="shared" si="6"/>
        <v>349.5</v>
      </c>
      <c r="I74" s="13">
        <v>9012</v>
      </c>
      <c r="J74" s="49">
        <v>349.5</v>
      </c>
    </row>
    <row r="75" spans="2:11" x14ac:dyDescent="0.25">
      <c r="B75" s="2"/>
      <c r="C75" s="2" t="s">
        <v>69</v>
      </c>
      <c r="D75" s="2">
        <v>360</v>
      </c>
      <c r="E75" s="2">
        <v>120</v>
      </c>
      <c r="F75" s="2"/>
      <c r="G75" s="1"/>
      <c r="H75" s="1">
        <f t="shared" si="6"/>
        <v>480</v>
      </c>
      <c r="I75" s="13">
        <v>9013</v>
      </c>
      <c r="J75" s="49">
        <v>480</v>
      </c>
    </row>
    <row r="76" spans="2:11" x14ac:dyDescent="0.25">
      <c r="B76" s="2"/>
      <c r="C76" s="2"/>
      <c r="D76" s="1">
        <f>SUM(D63:D75)</f>
        <v>20348.910000000003</v>
      </c>
      <c r="E76" s="1">
        <f>SUM(E63:E75)</f>
        <v>2090</v>
      </c>
      <c r="F76" s="1"/>
      <c r="G76" s="1">
        <f>SUM(G63:G75)</f>
        <v>3613.6878999999999</v>
      </c>
      <c r="H76" s="1">
        <f>SUM(H63:H75)</f>
        <v>26052.597900000001</v>
      </c>
      <c r="I76" s="13"/>
      <c r="J76" s="2"/>
    </row>
    <row r="77" spans="2:11" x14ac:dyDescent="0.25">
      <c r="B77" s="2"/>
      <c r="C77" s="2"/>
      <c r="D77" s="1"/>
      <c r="E77" s="1"/>
      <c r="F77" s="1"/>
      <c r="G77" s="1"/>
      <c r="H77" s="1"/>
      <c r="I77" s="13"/>
      <c r="J77" s="2"/>
    </row>
    <row r="78" spans="2:11" x14ac:dyDescent="0.25">
      <c r="B78" s="1" t="s">
        <v>39</v>
      </c>
      <c r="C78" s="12" t="s">
        <v>70</v>
      </c>
      <c r="D78" s="2">
        <v>84098.22</v>
      </c>
      <c r="E78" s="2">
        <v>7000</v>
      </c>
      <c r="F78" s="24"/>
      <c r="G78" s="2">
        <f>(D78+E78+F78)*19/100</f>
        <v>17308.661799999998</v>
      </c>
      <c r="H78" s="1">
        <f t="shared" ref="H78:H83" si="7">SUM(D78:G78)</f>
        <v>108406.8818</v>
      </c>
      <c r="I78" s="13">
        <v>10001</v>
      </c>
      <c r="J78" s="50">
        <v>108406.88</v>
      </c>
    </row>
    <row r="79" spans="2:11" x14ac:dyDescent="0.25">
      <c r="B79" s="1" t="s">
        <v>71</v>
      </c>
      <c r="C79" s="12" t="s">
        <v>72</v>
      </c>
      <c r="D79" s="25">
        <v>20000</v>
      </c>
      <c r="E79" s="2">
        <v>500</v>
      </c>
      <c r="F79" s="24"/>
      <c r="G79" s="2">
        <f>(D79+E79+F79)*19/100</f>
        <v>3895</v>
      </c>
      <c r="H79" s="1">
        <f t="shared" si="7"/>
        <v>24395</v>
      </c>
      <c r="I79" s="13">
        <v>10002</v>
      </c>
      <c r="J79" s="49">
        <v>24395</v>
      </c>
    </row>
    <row r="80" spans="2:11" x14ac:dyDescent="0.25">
      <c r="B80" s="2"/>
      <c r="C80" s="12" t="s">
        <v>73</v>
      </c>
      <c r="D80" s="2">
        <v>30700</v>
      </c>
      <c r="E80" s="2">
        <v>1022.58</v>
      </c>
      <c r="F80" s="24"/>
      <c r="G80" s="2">
        <f>(D80+E80+F80)*19/100</f>
        <v>6027.2902000000004</v>
      </c>
      <c r="H80" s="1">
        <f t="shared" si="7"/>
        <v>37749.870200000005</v>
      </c>
      <c r="I80" s="13">
        <v>10003</v>
      </c>
      <c r="J80" s="49">
        <v>37749.870000000003</v>
      </c>
    </row>
    <row r="81" spans="2:10" x14ac:dyDescent="0.25">
      <c r="B81" s="2"/>
      <c r="C81" s="12" t="s">
        <v>223</v>
      </c>
      <c r="D81" s="2">
        <v>15500</v>
      </c>
      <c r="E81" s="2">
        <v>1000</v>
      </c>
      <c r="F81" s="24"/>
      <c r="G81" s="2">
        <f>(D81+E81+F81)*19/100</f>
        <v>3135</v>
      </c>
      <c r="H81" s="1">
        <f t="shared" si="7"/>
        <v>19635</v>
      </c>
      <c r="I81" s="13">
        <v>10004</v>
      </c>
      <c r="J81" s="49">
        <v>19635</v>
      </c>
    </row>
    <row r="82" spans="2:10" x14ac:dyDescent="0.25">
      <c r="B82" s="2"/>
      <c r="C82" t="s">
        <v>75</v>
      </c>
      <c r="D82" s="2">
        <v>1665</v>
      </c>
      <c r="E82" s="2">
        <v>450</v>
      </c>
      <c r="F82" s="24"/>
      <c r="G82" s="2"/>
      <c r="H82" s="1">
        <f t="shared" si="7"/>
        <v>2115</v>
      </c>
      <c r="I82" s="13">
        <v>10005</v>
      </c>
      <c r="J82" s="49">
        <v>2115</v>
      </c>
    </row>
    <row r="83" spans="2:10" x14ac:dyDescent="0.25">
      <c r="B83" s="2"/>
      <c r="C83" t="s">
        <v>76</v>
      </c>
      <c r="D83" s="2">
        <v>400</v>
      </c>
      <c r="E83" s="2">
        <v>150</v>
      </c>
      <c r="F83" s="24"/>
      <c r="G83" s="2"/>
      <c r="H83" s="1">
        <f t="shared" si="7"/>
        <v>550</v>
      </c>
      <c r="I83" s="13"/>
      <c r="J83" s="2"/>
    </row>
    <row r="84" spans="2:10" x14ac:dyDescent="0.25">
      <c r="B84" s="2"/>
      <c r="C84" s="2"/>
      <c r="D84" s="1">
        <f>SUM(D78:D83)</f>
        <v>152363.22</v>
      </c>
      <c r="E84" s="1">
        <f>SUM(E78:E83)</f>
        <v>10122.58</v>
      </c>
      <c r="F84" s="1"/>
      <c r="G84" s="1">
        <f>SUM(G78:G82)</f>
        <v>30365.951999999997</v>
      </c>
      <c r="H84" s="1">
        <f>SUM(H78:H83)</f>
        <v>192851.75200000001</v>
      </c>
      <c r="I84" s="13"/>
      <c r="J84" s="2"/>
    </row>
    <row r="85" spans="2:10" x14ac:dyDescent="0.25">
      <c r="B85" s="2"/>
      <c r="C85" s="2"/>
      <c r="D85" s="1"/>
      <c r="E85" s="2"/>
      <c r="F85" s="2"/>
      <c r="G85" s="1"/>
      <c r="H85" s="1"/>
      <c r="I85" s="13"/>
      <c r="J85" s="2"/>
    </row>
    <row r="86" spans="2:10" x14ac:dyDescent="0.25">
      <c r="B86" s="1" t="s">
        <v>77</v>
      </c>
      <c r="C86" s="2" t="s">
        <v>78</v>
      </c>
      <c r="D86" s="2">
        <v>75407.5</v>
      </c>
      <c r="E86" s="2">
        <v>3800</v>
      </c>
      <c r="F86" s="2"/>
      <c r="G86" s="2">
        <f>(D86+E86+F86)*19/100</f>
        <v>15049.424999999999</v>
      </c>
      <c r="H86" s="1">
        <f>SUM(D86:G86)</f>
        <v>94256.925000000003</v>
      </c>
      <c r="I86" s="13">
        <v>15001</v>
      </c>
      <c r="J86" s="49">
        <v>94256.93</v>
      </c>
    </row>
    <row r="87" spans="2:10" x14ac:dyDescent="0.25">
      <c r="B87" s="1" t="s">
        <v>79</v>
      </c>
      <c r="C87" s="2"/>
      <c r="D87" s="2"/>
      <c r="E87" s="2"/>
      <c r="F87" s="2"/>
      <c r="G87" s="2"/>
      <c r="H87" s="1"/>
      <c r="I87" s="13"/>
      <c r="J87" s="2"/>
    </row>
    <row r="88" spans="2:10" x14ac:dyDescent="0.25">
      <c r="B88" s="2"/>
      <c r="C88" s="2"/>
      <c r="D88" s="1">
        <f>SUM(D86:D87)</f>
        <v>75407.5</v>
      </c>
      <c r="E88" s="1">
        <f>SUM(E86:E87)</f>
        <v>3800</v>
      </c>
      <c r="F88" s="1">
        <f>SUM(F86:F87)</f>
        <v>0</v>
      </c>
      <c r="G88" s="1">
        <f>SUM(G86:G87)</f>
        <v>15049.424999999999</v>
      </c>
      <c r="H88" s="1">
        <f>SUM(H86:H87)</f>
        <v>94256.925000000003</v>
      </c>
      <c r="I88" s="13"/>
      <c r="J88" s="2"/>
    </row>
    <row r="89" spans="2:10" x14ac:dyDescent="0.25">
      <c r="B89" s="2"/>
      <c r="C89" s="2"/>
      <c r="D89" s="1"/>
      <c r="E89" s="2"/>
      <c r="F89" s="2"/>
      <c r="G89" s="1"/>
      <c r="H89" s="1"/>
      <c r="I89" s="13"/>
      <c r="J89" s="2"/>
    </row>
    <row r="90" spans="2:10" x14ac:dyDescent="0.25">
      <c r="B90" s="1" t="s">
        <v>80</v>
      </c>
      <c r="C90" s="2" t="s">
        <v>81</v>
      </c>
      <c r="D90" s="2">
        <v>900</v>
      </c>
      <c r="E90" s="2">
        <v>100</v>
      </c>
      <c r="F90" s="2"/>
      <c r="G90" s="2">
        <f>(D90+E90+F90)*19/100</f>
        <v>190</v>
      </c>
      <c r="H90" s="1">
        <f t="shared" ref="H90:H95" si="8">SUM(D90:G90)</f>
        <v>1190</v>
      </c>
      <c r="I90" s="13">
        <v>20001</v>
      </c>
      <c r="J90" s="50">
        <v>1190</v>
      </c>
    </row>
    <row r="91" spans="2:10" x14ac:dyDescent="0.25">
      <c r="B91" s="1"/>
      <c r="C91" s="2" t="s">
        <v>233</v>
      </c>
      <c r="D91" s="2">
        <v>1400</v>
      </c>
      <c r="E91" s="2">
        <v>250</v>
      </c>
      <c r="F91" s="2"/>
      <c r="G91" s="2">
        <f>(D91+E91+F91)*19/100</f>
        <v>313.5</v>
      </c>
      <c r="H91" s="1">
        <f t="shared" si="8"/>
        <v>1963.5</v>
      </c>
      <c r="I91" s="13">
        <v>20002</v>
      </c>
      <c r="J91" s="49">
        <v>1963.5</v>
      </c>
    </row>
    <row r="92" spans="2:10" x14ac:dyDescent="0.25">
      <c r="B92" s="2"/>
      <c r="C92" s="2" t="s">
        <v>83</v>
      </c>
      <c r="D92" s="2">
        <v>352</v>
      </c>
      <c r="E92" s="2">
        <v>125</v>
      </c>
      <c r="F92" s="2"/>
      <c r="G92" s="2"/>
      <c r="H92" s="1">
        <f t="shared" si="8"/>
        <v>477</v>
      </c>
      <c r="I92" s="13">
        <v>20003</v>
      </c>
      <c r="J92" s="28">
        <v>477</v>
      </c>
    </row>
    <row r="93" spans="2:10" x14ac:dyDescent="0.25">
      <c r="B93" s="2"/>
      <c r="C93" s="2" t="s">
        <v>192</v>
      </c>
      <c r="D93" s="2">
        <v>400</v>
      </c>
      <c r="E93" s="2">
        <v>95</v>
      </c>
      <c r="F93" s="2"/>
      <c r="G93" s="2"/>
      <c r="H93" s="1">
        <f t="shared" si="8"/>
        <v>495</v>
      </c>
      <c r="I93" s="13">
        <v>20004</v>
      </c>
      <c r="J93" s="49">
        <v>495</v>
      </c>
    </row>
    <row r="94" spans="2:10" x14ac:dyDescent="0.25">
      <c r="B94" s="2"/>
      <c r="C94" s="2" t="s">
        <v>84</v>
      </c>
      <c r="D94" s="2">
        <v>436.35</v>
      </c>
      <c r="E94" s="2">
        <v>148.31</v>
      </c>
      <c r="F94" s="2"/>
      <c r="G94" s="2"/>
      <c r="H94" s="1">
        <f t="shared" si="8"/>
        <v>584.66000000000008</v>
      </c>
      <c r="I94" s="13">
        <v>20005</v>
      </c>
      <c r="J94" s="49">
        <v>584.66</v>
      </c>
    </row>
    <row r="95" spans="2:10" x14ac:dyDescent="0.25">
      <c r="B95" s="2"/>
      <c r="C95" s="2" t="s">
        <v>85</v>
      </c>
      <c r="D95" s="2">
        <v>465.85</v>
      </c>
      <c r="E95" s="2">
        <v>226.5</v>
      </c>
      <c r="F95" s="2"/>
      <c r="G95" s="2"/>
      <c r="H95" s="1">
        <f t="shared" si="8"/>
        <v>692.35</v>
      </c>
      <c r="I95" s="13">
        <v>20006</v>
      </c>
      <c r="J95" s="49">
        <v>720</v>
      </c>
    </row>
    <row r="96" spans="2:10" x14ac:dyDescent="0.25">
      <c r="B96" s="1"/>
      <c r="C96" s="1"/>
      <c r="D96" s="1">
        <f>SUM(D90:D95)</f>
        <v>3954.2</v>
      </c>
      <c r="E96" s="1">
        <f>SUM(E90:E95)</f>
        <v>944.81</v>
      </c>
      <c r="F96" s="1"/>
      <c r="G96" s="1"/>
      <c r="H96" s="1">
        <f>SUM(H90:H95)</f>
        <v>5402.51</v>
      </c>
      <c r="I96" s="17"/>
      <c r="J96" s="1"/>
    </row>
    <row r="97" spans="2:11" x14ac:dyDescent="0.25">
      <c r="B97" s="2"/>
      <c r="C97" s="2"/>
      <c r="D97" s="2"/>
      <c r="E97" s="2"/>
      <c r="F97" s="2"/>
      <c r="G97" s="2"/>
      <c r="H97" s="1"/>
      <c r="I97" s="13"/>
      <c r="J97" s="2"/>
    </row>
    <row r="98" spans="2:11" x14ac:dyDescent="0.25">
      <c r="B98" s="1" t="s">
        <v>86</v>
      </c>
      <c r="C98" s="2" t="s">
        <v>87</v>
      </c>
      <c r="D98" s="2">
        <v>1700</v>
      </c>
      <c r="E98" s="2">
        <v>400</v>
      </c>
      <c r="F98" s="2"/>
      <c r="G98" s="2">
        <f>(D98+E98+F98)*19/100</f>
        <v>399</v>
      </c>
      <c r="H98" s="1">
        <f>SUM(D98:G98)</f>
        <v>2499</v>
      </c>
      <c r="I98" s="13">
        <v>21001</v>
      </c>
      <c r="J98" s="49">
        <v>2499</v>
      </c>
    </row>
    <row r="99" spans="2:11" x14ac:dyDescent="0.25">
      <c r="B99" s="14"/>
      <c r="C99" s="2" t="s">
        <v>88</v>
      </c>
      <c r="D99" s="2">
        <v>300</v>
      </c>
      <c r="E99" s="2">
        <v>55</v>
      </c>
      <c r="F99" s="2"/>
      <c r="G99" s="2"/>
      <c r="H99" s="1">
        <f>SUM(D99:G99)</f>
        <v>355</v>
      </c>
      <c r="I99" s="13">
        <v>21002</v>
      </c>
      <c r="J99" s="49">
        <v>284</v>
      </c>
      <c r="K99" t="s">
        <v>168</v>
      </c>
    </row>
    <row r="100" spans="2:11" x14ac:dyDescent="0.25">
      <c r="B100" s="2"/>
      <c r="C100" s="2" t="s">
        <v>171</v>
      </c>
      <c r="D100" s="2">
        <v>0</v>
      </c>
      <c r="E100" s="2">
        <v>0</v>
      </c>
      <c r="F100" s="2"/>
      <c r="G100" s="2"/>
      <c r="H100" s="1">
        <f>SUM(D100:G100)</f>
        <v>0</v>
      </c>
      <c r="I100" s="13">
        <v>21003</v>
      </c>
      <c r="J100" s="2"/>
    </row>
    <row r="101" spans="2:11" x14ac:dyDescent="0.25">
      <c r="B101" s="1"/>
      <c r="C101" s="1"/>
      <c r="D101" s="1">
        <f>SUM(D98:D100)</f>
        <v>2000</v>
      </c>
      <c r="E101" s="1">
        <f>SUM(E98:E100)</f>
        <v>455</v>
      </c>
      <c r="F101" s="1"/>
      <c r="G101" s="1"/>
      <c r="H101" s="1">
        <f>SUM(H98:H100)</f>
        <v>2854</v>
      </c>
      <c r="I101" s="17"/>
      <c r="J101" s="1"/>
    </row>
    <row r="102" spans="2:11" x14ac:dyDescent="0.25">
      <c r="B102" s="2"/>
      <c r="C102" s="2"/>
      <c r="D102" s="2"/>
      <c r="E102" s="2"/>
      <c r="F102" s="2"/>
      <c r="G102" s="2"/>
      <c r="H102" s="1"/>
      <c r="I102" s="13"/>
      <c r="J102" s="2"/>
    </row>
    <row r="103" spans="2:11" x14ac:dyDescent="0.25">
      <c r="B103" s="1" t="s">
        <v>90</v>
      </c>
      <c r="C103" s="2" t="s">
        <v>91</v>
      </c>
      <c r="D103" s="2">
        <v>1431.6</v>
      </c>
      <c r="E103" s="2">
        <v>250</v>
      </c>
      <c r="F103" s="2"/>
      <c r="G103" s="2"/>
      <c r="H103" s="1">
        <f t="shared" ref="H103:H109" si="9">SUM(D103:G103)</f>
        <v>1681.6</v>
      </c>
      <c r="I103" s="13">
        <v>22001</v>
      </c>
      <c r="J103" s="50">
        <v>1681.6</v>
      </c>
    </row>
    <row r="104" spans="2:11" x14ac:dyDescent="0.25">
      <c r="B104" s="15"/>
      <c r="C104" s="2" t="s">
        <v>92</v>
      </c>
      <c r="D104" s="2">
        <v>269.5</v>
      </c>
      <c r="E104" s="2">
        <v>120</v>
      </c>
      <c r="F104" s="2"/>
      <c r="G104" s="2"/>
      <c r="H104" s="1">
        <f t="shared" si="9"/>
        <v>389.5</v>
      </c>
      <c r="I104" s="13">
        <v>22002</v>
      </c>
      <c r="J104" s="50">
        <v>413.61</v>
      </c>
    </row>
    <row r="105" spans="2:11" x14ac:dyDescent="0.25">
      <c r="B105" s="2"/>
      <c r="C105" s="2" t="s">
        <v>93</v>
      </c>
      <c r="D105" s="2">
        <v>390</v>
      </c>
      <c r="E105" s="2">
        <v>140</v>
      </c>
      <c r="F105" s="2"/>
      <c r="G105" s="2"/>
      <c r="H105" s="1">
        <f t="shared" si="9"/>
        <v>530</v>
      </c>
      <c r="I105" s="13">
        <v>22003</v>
      </c>
      <c r="J105" s="49">
        <v>530</v>
      </c>
    </row>
    <row r="106" spans="2:11" x14ac:dyDescent="0.25">
      <c r="B106" s="2"/>
      <c r="C106" s="2" t="s">
        <v>94</v>
      </c>
      <c r="D106" s="2">
        <v>253</v>
      </c>
      <c r="E106" s="2">
        <v>105</v>
      </c>
      <c r="F106" s="2"/>
      <c r="G106" s="2"/>
      <c r="H106" s="1">
        <f t="shared" si="9"/>
        <v>358</v>
      </c>
      <c r="I106" s="13">
        <v>22004</v>
      </c>
      <c r="J106" s="49">
        <v>358</v>
      </c>
    </row>
    <row r="107" spans="2:11" x14ac:dyDescent="0.25">
      <c r="B107" s="2"/>
      <c r="C107" s="2" t="s">
        <v>95</v>
      </c>
      <c r="D107" s="2">
        <v>380</v>
      </c>
      <c r="E107" s="2">
        <v>150</v>
      </c>
      <c r="F107" s="2"/>
      <c r="G107" s="2"/>
      <c r="H107" s="1">
        <f t="shared" si="9"/>
        <v>530</v>
      </c>
      <c r="I107" s="13">
        <v>22005</v>
      </c>
      <c r="J107" s="49">
        <v>530</v>
      </c>
    </row>
    <row r="108" spans="2:11" x14ac:dyDescent="0.25">
      <c r="B108" s="2"/>
      <c r="C108" s="2" t="s">
        <v>96</v>
      </c>
      <c r="D108" s="2">
        <v>285</v>
      </c>
      <c r="E108" s="2">
        <v>110</v>
      </c>
      <c r="F108" s="2"/>
      <c r="G108" s="2"/>
      <c r="H108" s="1">
        <f t="shared" si="9"/>
        <v>395</v>
      </c>
      <c r="I108" s="13">
        <v>22006</v>
      </c>
      <c r="J108" s="49">
        <v>395</v>
      </c>
    </row>
    <row r="109" spans="2:11" x14ac:dyDescent="0.25">
      <c r="B109" s="2"/>
      <c r="C109" s="2" t="s">
        <v>97</v>
      </c>
      <c r="D109" s="2">
        <v>225</v>
      </c>
      <c r="E109" s="2">
        <v>140</v>
      </c>
      <c r="F109" s="2"/>
      <c r="G109" s="2"/>
      <c r="H109" s="1">
        <f t="shared" si="9"/>
        <v>365</v>
      </c>
      <c r="I109" s="13">
        <v>22007</v>
      </c>
      <c r="J109" s="49">
        <v>365</v>
      </c>
    </row>
    <row r="110" spans="2:11" x14ac:dyDescent="0.25">
      <c r="B110" s="1"/>
      <c r="C110" s="1"/>
      <c r="D110" s="1">
        <f>SUM(D103:D109)</f>
        <v>3234.1</v>
      </c>
      <c r="E110" s="1">
        <f>SUM(E103:E109)</f>
        <v>1015</v>
      </c>
      <c r="F110" s="1"/>
      <c r="G110" s="1"/>
      <c r="H110" s="1">
        <f>SUM(H103:H109)</f>
        <v>4249.1000000000004</v>
      </c>
      <c r="I110" s="17"/>
      <c r="J110" s="1"/>
    </row>
    <row r="111" spans="2:11" x14ac:dyDescent="0.25">
      <c r="B111" s="2"/>
      <c r="C111" s="2"/>
      <c r="D111" s="2"/>
      <c r="E111" s="2"/>
      <c r="F111" s="2"/>
      <c r="G111" s="2"/>
      <c r="H111" s="1"/>
      <c r="I111" s="13"/>
      <c r="J111" s="2"/>
    </row>
    <row r="112" spans="2:11" x14ac:dyDescent="0.25">
      <c r="B112" s="1" t="s">
        <v>98</v>
      </c>
      <c r="C112" s="2" t="s">
        <v>99</v>
      </c>
      <c r="D112" s="2">
        <v>1900</v>
      </c>
      <c r="E112" s="2">
        <v>170</v>
      </c>
      <c r="F112" s="2"/>
      <c r="G112" s="2">
        <f>(D112+E112+F112)*19/100</f>
        <v>393.3</v>
      </c>
      <c r="H112" s="1">
        <f>SUM(D112:G112)</f>
        <v>2463.3000000000002</v>
      </c>
      <c r="I112" s="13">
        <v>23001</v>
      </c>
      <c r="J112" s="49">
        <v>2463.3000000000002</v>
      </c>
    </row>
    <row r="113" spans="2:11" x14ac:dyDescent="0.25">
      <c r="B113" s="15" t="s">
        <v>263</v>
      </c>
      <c r="C113" s="2" t="s">
        <v>100</v>
      </c>
      <c r="D113" s="2">
        <v>330</v>
      </c>
      <c r="E113" s="2">
        <v>70</v>
      </c>
      <c r="F113" s="2"/>
      <c r="G113" s="2"/>
      <c r="H113" s="1">
        <f>SUM(D113:G113)</f>
        <v>400</v>
      </c>
      <c r="I113" s="13">
        <v>23002</v>
      </c>
      <c r="J113" s="49">
        <v>400</v>
      </c>
    </row>
    <row r="114" spans="2:11" x14ac:dyDescent="0.25">
      <c r="B114" s="2"/>
      <c r="C114" s="2" t="s">
        <v>101</v>
      </c>
      <c r="D114" s="2">
        <v>430</v>
      </c>
      <c r="E114" s="2">
        <v>85</v>
      </c>
      <c r="F114" s="2"/>
      <c r="G114" s="2"/>
      <c r="H114" s="1">
        <f>SUM(D114:G114)</f>
        <v>515</v>
      </c>
      <c r="I114" s="13">
        <v>23003</v>
      </c>
      <c r="J114" s="50">
        <v>515</v>
      </c>
    </row>
    <row r="115" spans="2:11" x14ac:dyDescent="0.25">
      <c r="B115" s="16"/>
      <c r="C115" s="2" t="s">
        <v>241</v>
      </c>
      <c r="D115" s="2">
        <v>350</v>
      </c>
      <c r="E115" s="2">
        <v>70</v>
      </c>
      <c r="F115" s="2"/>
      <c r="G115" s="2"/>
      <c r="H115" s="1">
        <f>SUM(D115:G115)</f>
        <v>420</v>
      </c>
      <c r="I115" s="13">
        <v>23004</v>
      </c>
      <c r="J115" s="49">
        <v>420</v>
      </c>
    </row>
    <row r="116" spans="2:11" x14ac:dyDescent="0.25">
      <c r="B116" s="2"/>
      <c r="C116" s="2" t="s">
        <v>103</v>
      </c>
      <c r="D116" s="2">
        <v>460</v>
      </c>
      <c r="E116" s="2">
        <v>95</v>
      </c>
      <c r="F116" s="2"/>
      <c r="G116" s="2"/>
      <c r="H116" s="1">
        <f>SUM(D116:G116)</f>
        <v>555</v>
      </c>
      <c r="I116" s="13">
        <v>23005</v>
      </c>
      <c r="J116" s="49">
        <v>555</v>
      </c>
    </row>
    <row r="117" spans="2:11" x14ac:dyDescent="0.25">
      <c r="B117" s="1"/>
      <c r="C117" s="1"/>
      <c r="D117" s="1">
        <f>SUM(D112:D116)</f>
        <v>3470</v>
      </c>
      <c r="E117" s="1">
        <f>SUM(E112:E116)</f>
        <v>490</v>
      </c>
      <c r="F117" s="1"/>
      <c r="G117" s="1">
        <f>SUM(G112)</f>
        <v>393.3</v>
      </c>
      <c r="H117" s="1">
        <f>SUM(H112:H116)</f>
        <v>4353.3</v>
      </c>
      <c r="I117" s="17"/>
      <c r="J117" s="1"/>
    </row>
    <row r="118" spans="2:11" x14ac:dyDescent="0.25">
      <c r="B118" s="1"/>
      <c r="C118" s="1"/>
      <c r="D118" s="1"/>
      <c r="E118" s="1"/>
      <c r="F118" s="1"/>
      <c r="G118" s="1"/>
      <c r="H118" s="1"/>
      <c r="I118" s="17"/>
      <c r="J118" s="1"/>
    </row>
    <row r="119" spans="2:11" x14ac:dyDescent="0.25">
      <c r="B119" s="1" t="s">
        <v>104</v>
      </c>
      <c r="C119" s="2" t="s">
        <v>105</v>
      </c>
      <c r="D119" s="2">
        <v>1045</v>
      </c>
      <c r="E119" s="2">
        <v>150</v>
      </c>
      <c r="F119" s="2"/>
      <c r="G119" s="2"/>
      <c r="H119" s="1">
        <f>SUM(D119:G119)</f>
        <v>1195</v>
      </c>
      <c r="I119" s="13">
        <v>24001</v>
      </c>
      <c r="J119" s="49">
        <v>1195</v>
      </c>
    </row>
    <row r="120" spans="2:11" x14ac:dyDescent="0.25">
      <c r="B120" s="14"/>
      <c r="C120" s="2" t="s">
        <v>106</v>
      </c>
      <c r="D120" s="2">
        <v>635.52</v>
      </c>
      <c r="E120" s="2">
        <v>245</v>
      </c>
      <c r="F120" s="2"/>
      <c r="G120" s="2"/>
      <c r="H120" s="1">
        <f>SUM(D120:G120)</f>
        <v>880.52</v>
      </c>
      <c r="I120" s="13">
        <v>24002</v>
      </c>
      <c r="J120" s="50">
        <v>880.52</v>
      </c>
    </row>
    <row r="121" spans="2:11" x14ac:dyDescent="0.25">
      <c r="B121" s="1"/>
      <c r="C121" s="1"/>
      <c r="D121" s="1">
        <f>SUM(D119:D120)</f>
        <v>1680.52</v>
      </c>
      <c r="E121" s="1">
        <f>SUM(E119:E120)</f>
        <v>395</v>
      </c>
      <c r="F121" s="1"/>
      <c r="G121" s="1"/>
      <c r="H121" s="1">
        <f>SUM(H119:H120)</f>
        <v>2075.52</v>
      </c>
      <c r="I121" s="17"/>
      <c r="J121" s="1"/>
    </row>
    <row r="122" spans="2:11" x14ac:dyDescent="0.25">
      <c r="B122" s="2"/>
      <c r="C122" s="2"/>
      <c r="D122" s="2"/>
      <c r="E122" s="2"/>
      <c r="F122" s="2"/>
      <c r="G122" s="2"/>
      <c r="H122" s="1"/>
      <c r="I122" s="13"/>
      <c r="J122" s="2"/>
    </row>
    <row r="123" spans="2:11" x14ac:dyDescent="0.25">
      <c r="B123" s="1" t="s">
        <v>107</v>
      </c>
      <c r="C123" s="2" t="s">
        <v>108</v>
      </c>
      <c r="D123" s="2">
        <v>1278.23</v>
      </c>
      <c r="E123" s="2">
        <v>102.26</v>
      </c>
      <c r="F123" s="2"/>
      <c r="G123" s="2">
        <f>(D123+E123+F123)*19/100</f>
        <v>262.29310000000004</v>
      </c>
      <c r="H123" s="1">
        <f t="shared" ref="H123:H134" si="10">SUM(D123:G123)</f>
        <v>1642.7831000000001</v>
      </c>
      <c r="I123" s="13">
        <v>25001</v>
      </c>
      <c r="J123" s="49">
        <v>1642.78</v>
      </c>
      <c r="K123" t="s">
        <v>186</v>
      </c>
    </row>
    <row r="124" spans="2:11" x14ac:dyDescent="0.25">
      <c r="B124" s="1"/>
      <c r="C124" s="2" t="s">
        <v>109</v>
      </c>
      <c r="D124" s="2">
        <v>1533.87</v>
      </c>
      <c r="E124" s="2">
        <v>134.53</v>
      </c>
      <c r="F124" s="2"/>
      <c r="G124" s="2">
        <f>(D124+E124+F124)*19/100</f>
        <v>316.99599999999998</v>
      </c>
      <c r="H124" s="1">
        <f t="shared" si="10"/>
        <v>1985.3959999999997</v>
      </c>
      <c r="I124" s="13">
        <v>25002</v>
      </c>
      <c r="J124" s="49">
        <v>1985.39</v>
      </c>
      <c r="K124" t="s">
        <v>187</v>
      </c>
    </row>
    <row r="125" spans="2:11" x14ac:dyDescent="0.25">
      <c r="B125" s="2"/>
      <c r="C125" s="2" t="s">
        <v>110</v>
      </c>
      <c r="D125" s="2">
        <v>1050</v>
      </c>
      <c r="E125" s="2">
        <v>250</v>
      </c>
      <c r="F125" s="2"/>
      <c r="G125" s="2"/>
      <c r="H125" s="1">
        <f t="shared" si="10"/>
        <v>1300</v>
      </c>
      <c r="I125" s="13">
        <v>25003</v>
      </c>
      <c r="J125" s="49">
        <v>1300</v>
      </c>
    </row>
    <row r="126" spans="2:11" x14ac:dyDescent="0.25">
      <c r="B126" s="2"/>
      <c r="C126" s="2" t="s">
        <v>172</v>
      </c>
      <c r="D126" s="2">
        <v>450</v>
      </c>
      <c r="E126" s="2">
        <v>170</v>
      </c>
      <c r="F126" s="2"/>
      <c r="G126" s="2"/>
      <c r="H126" s="1">
        <f t="shared" si="10"/>
        <v>620</v>
      </c>
      <c r="I126" s="13">
        <v>25004</v>
      </c>
      <c r="J126" s="49">
        <v>620</v>
      </c>
    </row>
    <row r="127" spans="2:11" x14ac:dyDescent="0.25">
      <c r="B127" s="2"/>
      <c r="C127" s="2" t="s">
        <v>111</v>
      </c>
      <c r="D127" s="2">
        <v>374</v>
      </c>
      <c r="E127" s="2">
        <v>160</v>
      </c>
      <c r="F127" s="2"/>
      <c r="G127" s="2"/>
      <c r="H127" s="1">
        <f t="shared" si="10"/>
        <v>534</v>
      </c>
      <c r="I127" s="13">
        <v>25005</v>
      </c>
      <c r="J127" s="49">
        <v>547</v>
      </c>
    </row>
    <row r="128" spans="2:11" x14ac:dyDescent="0.25">
      <c r="B128" s="2"/>
      <c r="C128" s="2" t="s">
        <v>261</v>
      </c>
      <c r="D128" s="2">
        <v>500</v>
      </c>
      <c r="E128" s="2">
        <v>120</v>
      </c>
      <c r="F128" s="2"/>
      <c r="G128" s="2"/>
      <c r="H128" s="1">
        <f t="shared" si="10"/>
        <v>620</v>
      </c>
      <c r="I128" s="13">
        <v>25006</v>
      </c>
      <c r="J128" s="49">
        <v>620</v>
      </c>
    </row>
    <row r="129" spans="2:10" x14ac:dyDescent="0.25">
      <c r="B129" s="2"/>
      <c r="C129" s="2" t="s">
        <v>119</v>
      </c>
      <c r="D129" s="2">
        <v>315</v>
      </c>
      <c r="E129" s="2">
        <v>80</v>
      </c>
      <c r="F129" s="2"/>
      <c r="G129" s="2"/>
      <c r="H129" s="1">
        <f t="shared" si="10"/>
        <v>395</v>
      </c>
      <c r="I129" s="13">
        <v>25007</v>
      </c>
      <c r="J129" s="49">
        <v>395</v>
      </c>
    </row>
    <row r="130" spans="2:10" x14ac:dyDescent="0.25">
      <c r="B130" s="2"/>
      <c r="C130" s="2" t="s">
        <v>113</v>
      </c>
      <c r="D130" s="2">
        <v>190</v>
      </c>
      <c r="E130" s="2">
        <v>120</v>
      </c>
      <c r="F130" s="2"/>
      <c r="G130" s="2"/>
      <c r="H130" s="1">
        <f t="shared" si="10"/>
        <v>310</v>
      </c>
      <c r="I130" s="13">
        <v>25008</v>
      </c>
      <c r="J130" s="49">
        <v>310</v>
      </c>
    </row>
    <row r="131" spans="2:10" x14ac:dyDescent="0.25">
      <c r="B131" s="2"/>
      <c r="C131" s="2" t="s">
        <v>265</v>
      </c>
      <c r="D131" s="2">
        <v>220</v>
      </c>
      <c r="E131" s="2">
        <v>140</v>
      </c>
      <c r="F131" s="2"/>
      <c r="G131" s="2"/>
      <c r="H131" s="1">
        <f t="shared" si="10"/>
        <v>360</v>
      </c>
      <c r="I131" s="13">
        <v>25009</v>
      </c>
      <c r="J131" s="49">
        <v>360</v>
      </c>
    </row>
    <row r="132" spans="2:10" x14ac:dyDescent="0.25">
      <c r="B132" s="2"/>
      <c r="C132" s="2" t="s">
        <v>185</v>
      </c>
      <c r="D132" s="2">
        <v>275</v>
      </c>
      <c r="E132" s="2">
        <v>110</v>
      </c>
      <c r="F132" s="2"/>
      <c r="G132" s="2"/>
      <c r="H132" s="1">
        <f t="shared" si="10"/>
        <v>385</v>
      </c>
      <c r="I132" s="13">
        <v>25010</v>
      </c>
      <c r="J132" s="49">
        <v>385</v>
      </c>
    </row>
    <row r="133" spans="2:10" x14ac:dyDescent="0.25">
      <c r="B133" s="2"/>
      <c r="C133" s="2" t="s">
        <v>218</v>
      </c>
      <c r="D133" s="2">
        <v>300</v>
      </c>
      <c r="E133" s="2">
        <v>100</v>
      </c>
      <c r="F133" s="2"/>
      <c r="G133" s="2"/>
      <c r="H133" s="1">
        <f t="shared" si="10"/>
        <v>400</v>
      </c>
      <c r="I133" s="13">
        <v>25011</v>
      </c>
      <c r="J133" s="49">
        <v>400</v>
      </c>
    </row>
    <row r="134" spans="2:10" x14ac:dyDescent="0.25">
      <c r="B134" s="2"/>
      <c r="C134" s="2" t="s">
        <v>103</v>
      </c>
      <c r="D134" s="2">
        <v>190</v>
      </c>
      <c r="E134" s="2">
        <v>110</v>
      </c>
      <c r="F134" s="2"/>
      <c r="G134" s="2"/>
      <c r="H134" s="1">
        <f t="shared" si="10"/>
        <v>300</v>
      </c>
      <c r="I134" s="13">
        <v>25012</v>
      </c>
      <c r="J134" s="49">
        <v>300</v>
      </c>
    </row>
    <row r="135" spans="2:10" x14ac:dyDescent="0.25">
      <c r="B135" s="1"/>
      <c r="C135" s="1"/>
      <c r="D135" s="1">
        <f>SUM(D123:D134)</f>
        <v>6676.1</v>
      </c>
      <c r="E135" s="1">
        <f>SUM(E123:E134)</f>
        <v>1596.79</v>
      </c>
      <c r="F135" s="1"/>
      <c r="G135" s="1">
        <f>SUM(G123:G134)</f>
        <v>579.28909999999996</v>
      </c>
      <c r="H135" s="1">
        <f>SUM(H123:H134)</f>
        <v>8852.1790999999994</v>
      </c>
      <c r="I135" s="17"/>
      <c r="J135" s="1"/>
    </row>
    <row r="136" spans="2:10" x14ac:dyDescent="0.25">
      <c r="B136" s="2"/>
      <c r="C136" s="2"/>
      <c r="D136" s="2"/>
      <c r="E136" s="2"/>
      <c r="F136" s="2"/>
      <c r="G136" s="2"/>
      <c r="H136" s="1"/>
      <c r="I136" s="13"/>
      <c r="J136" s="2"/>
    </row>
    <row r="137" spans="2:10" x14ac:dyDescent="0.25">
      <c r="B137" s="1" t="s">
        <v>117</v>
      </c>
      <c r="C137" s="2" t="s">
        <v>118</v>
      </c>
      <c r="D137" s="2">
        <v>1400</v>
      </c>
      <c r="E137" s="2">
        <v>50</v>
      </c>
      <c r="F137" s="2"/>
      <c r="G137" s="2">
        <f>(D137+E137+F137)*19/100</f>
        <v>275.5</v>
      </c>
      <c r="H137" s="1">
        <f>SUM(D137:G137)</f>
        <v>1725.5</v>
      </c>
      <c r="I137" s="13">
        <v>26001</v>
      </c>
      <c r="J137" s="49">
        <v>1725.5</v>
      </c>
    </row>
    <row r="138" spans="2:10" x14ac:dyDescent="0.25">
      <c r="B138" s="15"/>
      <c r="C138" s="2" t="s">
        <v>171</v>
      </c>
      <c r="D138" s="2">
        <v>0</v>
      </c>
      <c r="E138" s="2">
        <v>0</v>
      </c>
      <c r="F138" s="2"/>
      <c r="G138" s="2"/>
      <c r="H138" s="1">
        <f>SUM(D138:G138)</f>
        <v>0</v>
      </c>
      <c r="I138" s="13">
        <v>26002</v>
      </c>
      <c r="J138" s="2"/>
    </row>
    <row r="139" spans="2:10" x14ac:dyDescent="0.25">
      <c r="B139" s="2"/>
      <c r="C139" s="2" t="s">
        <v>120</v>
      </c>
      <c r="D139" s="2">
        <v>286</v>
      </c>
      <c r="E139" s="2">
        <v>70</v>
      </c>
      <c r="F139" s="2"/>
      <c r="G139" s="2"/>
      <c r="H139" s="1">
        <f>SUM(D139:G139)</f>
        <v>356</v>
      </c>
      <c r="I139" s="13">
        <v>26003</v>
      </c>
      <c r="J139" s="49">
        <v>356</v>
      </c>
    </row>
    <row r="140" spans="2:10" x14ac:dyDescent="0.25">
      <c r="B140" s="2"/>
      <c r="C140" s="2" t="s">
        <v>198</v>
      </c>
      <c r="D140" s="2">
        <v>620</v>
      </c>
      <c r="E140" s="2">
        <v>100</v>
      </c>
      <c r="F140" s="2"/>
      <c r="G140" s="2"/>
      <c r="H140" s="1">
        <f>SUM(D140:G140)</f>
        <v>720</v>
      </c>
      <c r="I140" s="13">
        <v>26004</v>
      </c>
      <c r="J140" s="49">
        <v>720</v>
      </c>
    </row>
    <row r="141" spans="2:10" x14ac:dyDescent="0.25">
      <c r="B141" s="2"/>
      <c r="C141" s="2" t="s">
        <v>190</v>
      </c>
      <c r="D141" s="2">
        <v>360</v>
      </c>
      <c r="E141" s="2">
        <v>80</v>
      </c>
      <c r="F141" s="2"/>
      <c r="G141" s="2"/>
      <c r="H141" s="1">
        <f>SUM(D141:G141)</f>
        <v>440</v>
      </c>
      <c r="I141" s="13">
        <v>26005</v>
      </c>
      <c r="J141" s="49">
        <v>440</v>
      </c>
    </row>
    <row r="142" spans="2:10" x14ac:dyDescent="0.25">
      <c r="B142" s="1"/>
      <c r="C142" s="1"/>
      <c r="D142" s="1">
        <f>SUM(D137:D141)</f>
        <v>2666</v>
      </c>
      <c r="E142" s="1">
        <f>SUM(E137:E141)</f>
        <v>300</v>
      </c>
      <c r="F142" s="1"/>
      <c r="G142" s="1">
        <f>SUM(G137)</f>
        <v>275.5</v>
      </c>
      <c r="H142" s="1">
        <f>SUM(H137:H141)</f>
        <v>3241.5</v>
      </c>
      <c r="I142" s="17"/>
      <c r="J142" s="1"/>
    </row>
    <row r="143" spans="2:10" x14ac:dyDescent="0.25">
      <c r="B143" s="1"/>
      <c r="C143" s="1"/>
      <c r="D143" s="1"/>
      <c r="E143" s="1"/>
      <c r="F143" s="1"/>
      <c r="G143" s="1"/>
      <c r="H143" s="1"/>
      <c r="I143" s="17"/>
      <c r="J143" s="1"/>
    </row>
    <row r="144" spans="2:10" x14ac:dyDescent="0.25">
      <c r="B144" s="1" t="s">
        <v>122</v>
      </c>
      <c r="C144" s="2" t="s">
        <v>123</v>
      </c>
      <c r="D144" s="2">
        <v>470</v>
      </c>
      <c r="E144" s="2">
        <v>130</v>
      </c>
      <c r="F144" s="2"/>
      <c r="G144" s="2"/>
      <c r="H144" s="1">
        <f t="shared" ref="H144:H151" si="11">SUM(D144:G144)</f>
        <v>600</v>
      </c>
      <c r="I144" s="13">
        <v>27001</v>
      </c>
      <c r="J144" s="49">
        <v>600</v>
      </c>
    </row>
    <row r="145" spans="2:11" x14ac:dyDescent="0.25">
      <c r="B145" s="1"/>
      <c r="C145" s="2" t="s">
        <v>124</v>
      </c>
      <c r="D145" s="2">
        <v>335</v>
      </c>
      <c r="E145" s="2">
        <v>165</v>
      </c>
      <c r="F145" s="2"/>
      <c r="G145" s="2"/>
      <c r="H145" s="1">
        <f t="shared" si="11"/>
        <v>500</v>
      </c>
      <c r="I145" s="13">
        <v>27002</v>
      </c>
      <c r="J145" s="50">
        <v>500</v>
      </c>
    </row>
    <row r="146" spans="2:11" x14ac:dyDescent="0.25">
      <c r="B146" s="2"/>
      <c r="C146" s="2" t="s">
        <v>125</v>
      </c>
      <c r="D146" s="2">
        <v>294</v>
      </c>
      <c r="E146" s="2">
        <v>110</v>
      </c>
      <c r="F146" s="2"/>
      <c r="G146" s="2"/>
      <c r="H146" s="1">
        <f t="shared" si="11"/>
        <v>404</v>
      </c>
      <c r="I146" s="13">
        <v>27008</v>
      </c>
      <c r="J146" s="50">
        <v>404</v>
      </c>
      <c r="K146" t="s">
        <v>271</v>
      </c>
    </row>
    <row r="147" spans="2:11" x14ac:dyDescent="0.25">
      <c r="B147" s="2"/>
      <c r="C147" s="2" t="s">
        <v>256</v>
      </c>
      <c r="D147" s="2">
        <v>330</v>
      </c>
      <c r="E147" s="2">
        <v>170</v>
      </c>
      <c r="F147" s="20"/>
      <c r="G147" s="2"/>
      <c r="H147" s="1">
        <f t="shared" si="11"/>
        <v>500</v>
      </c>
      <c r="I147" s="13">
        <v>27003</v>
      </c>
      <c r="J147" s="49">
        <v>500</v>
      </c>
    </row>
    <row r="148" spans="2:11" x14ac:dyDescent="0.25">
      <c r="B148" s="2"/>
      <c r="C148" s="39" t="s">
        <v>245</v>
      </c>
      <c r="D148" s="2">
        <v>225</v>
      </c>
      <c r="E148" s="2">
        <v>130</v>
      </c>
      <c r="F148" s="2"/>
      <c r="G148" s="2"/>
      <c r="H148" s="1">
        <f t="shared" si="11"/>
        <v>355</v>
      </c>
      <c r="I148" s="13">
        <v>27004</v>
      </c>
      <c r="J148" s="49">
        <v>355</v>
      </c>
    </row>
    <row r="149" spans="2:11" x14ac:dyDescent="0.25">
      <c r="B149" s="20" t="s">
        <v>263</v>
      </c>
      <c r="C149" s="39" t="s">
        <v>191</v>
      </c>
      <c r="D149" s="2">
        <v>300</v>
      </c>
      <c r="E149" s="2">
        <v>170</v>
      </c>
      <c r="F149" s="2"/>
      <c r="G149" s="2"/>
      <c r="H149" s="1">
        <f t="shared" si="11"/>
        <v>470</v>
      </c>
      <c r="I149" s="13">
        <v>27005</v>
      </c>
      <c r="J149" s="49">
        <v>470</v>
      </c>
      <c r="K149" t="s">
        <v>255</v>
      </c>
    </row>
    <row r="150" spans="2:11" x14ac:dyDescent="0.25">
      <c r="B150" s="2"/>
      <c r="C150" s="2" t="s">
        <v>128</v>
      </c>
      <c r="D150" s="2">
        <v>313.5</v>
      </c>
      <c r="E150" s="2">
        <v>135</v>
      </c>
      <c r="F150" s="2"/>
      <c r="G150" s="2"/>
      <c r="H150" s="1">
        <f t="shared" si="11"/>
        <v>448.5</v>
      </c>
      <c r="I150" s="13">
        <v>27006</v>
      </c>
      <c r="J150" s="49">
        <v>450</v>
      </c>
    </row>
    <row r="151" spans="2:11" x14ac:dyDescent="0.25">
      <c r="B151" s="2"/>
      <c r="C151" s="2" t="s">
        <v>193</v>
      </c>
      <c r="D151" s="2">
        <v>320</v>
      </c>
      <c r="E151" s="2">
        <v>135</v>
      </c>
      <c r="F151" s="2"/>
      <c r="G151" s="2"/>
      <c r="H151" s="1">
        <f t="shared" si="11"/>
        <v>455</v>
      </c>
      <c r="I151" s="13">
        <v>27007</v>
      </c>
      <c r="J151" s="49">
        <v>455</v>
      </c>
    </row>
    <row r="152" spans="2:11" x14ac:dyDescent="0.25">
      <c r="B152" s="2"/>
      <c r="C152" s="2"/>
      <c r="D152" s="1">
        <f>SUM(D144:D151)</f>
        <v>2587.5</v>
      </c>
      <c r="E152" s="1">
        <f>SUM(E144:E151)</f>
        <v>1145</v>
      </c>
      <c r="F152" s="2"/>
      <c r="G152" s="2"/>
      <c r="H152" s="1">
        <f>SUM(H144:H151)</f>
        <v>3732.5</v>
      </c>
      <c r="I152" s="13"/>
      <c r="J152" s="2"/>
    </row>
    <row r="153" spans="2:11" x14ac:dyDescent="0.25">
      <c r="B153" s="2"/>
      <c r="C153" s="2"/>
      <c r="D153" s="2"/>
      <c r="E153" s="2"/>
      <c r="F153" s="2"/>
      <c r="G153" s="2"/>
      <c r="H153" s="2"/>
      <c r="I153" s="13"/>
      <c r="J153" s="2"/>
    </row>
    <row r="154" spans="2:11" x14ac:dyDescent="0.25">
      <c r="B154" s="1" t="s">
        <v>129</v>
      </c>
      <c r="C154" s="2" t="s">
        <v>130</v>
      </c>
      <c r="D154" s="2">
        <v>410</v>
      </c>
      <c r="E154" s="2">
        <v>100</v>
      </c>
      <c r="F154" s="2"/>
      <c r="G154" s="2">
        <f>(D154+E154+F154)*19/100</f>
        <v>96.9</v>
      </c>
      <c r="H154" s="1">
        <f t="shared" ref="H154:H171" si="12">SUM(D154:G154)</f>
        <v>606.9</v>
      </c>
      <c r="I154" s="13">
        <v>28001</v>
      </c>
      <c r="J154" s="49">
        <v>606.9</v>
      </c>
    </row>
    <row r="155" spans="2:11" x14ac:dyDescent="0.25">
      <c r="B155" s="1"/>
      <c r="C155" s="2" t="s">
        <v>131</v>
      </c>
      <c r="D155" s="2">
        <v>1150</v>
      </c>
      <c r="E155" s="2">
        <v>190</v>
      </c>
      <c r="F155" s="2"/>
      <c r="G155" s="2">
        <f>(D155+E155+F155)*19/100</f>
        <v>254.6</v>
      </c>
      <c r="H155" s="1">
        <f t="shared" si="12"/>
        <v>1594.6</v>
      </c>
      <c r="I155" s="13">
        <v>28002</v>
      </c>
      <c r="J155" s="49">
        <v>1594.6</v>
      </c>
    </row>
    <row r="156" spans="2:11" x14ac:dyDescent="0.25">
      <c r="B156" s="2"/>
      <c r="C156" s="2" t="s">
        <v>188</v>
      </c>
      <c r="D156" s="2">
        <v>350</v>
      </c>
      <c r="E156" s="2">
        <v>140</v>
      </c>
      <c r="F156" s="2"/>
      <c r="G156" s="2"/>
      <c r="H156" s="1">
        <f t="shared" si="12"/>
        <v>490</v>
      </c>
      <c r="I156" s="13">
        <v>28003</v>
      </c>
      <c r="J156" s="49">
        <v>490</v>
      </c>
    </row>
    <row r="157" spans="2:11" x14ac:dyDescent="0.25">
      <c r="B157" s="2"/>
      <c r="C157" s="2" t="s">
        <v>132</v>
      </c>
      <c r="D157" s="2">
        <v>209</v>
      </c>
      <c r="E157" s="2">
        <v>140</v>
      </c>
      <c r="F157" s="2"/>
      <c r="G157" s="2"/>
      <c r="H157" s="1">
        <f t="shared" si="12"/>
        <v>349</v>
      </c>
      <c r="I157" s="13">
        <v>28004</v>
      </c>
      <c r="J157" s="49">
        <v>349</v>
      </c>
    </row>
    <row r="158" spans="2:11" x14ac:dyDescent="0.25">
      <c r="B158" s="2"/>
      <c r="C158" s="2" t="s">
        <v>133</v>
      </c>
      <c r="D158" s="2">
        <v>314.60000000000002</v>
      </c>
      <c r="E158" s="2">
        <v>162</v>
      </c>
      <c r="F158" s="2"/>
      <c r="G158" s="2"/>
      <c r="H158" s="1">
        <f t="shared" si="12"/>
        <v>476.6</v>
      </c>
      <c r="I158" s="13">
        <v>28005</v>
      </c>
      <c r="J158" s="49">
        <v>476.6</v>
      </c>
    </row>
    <row r="159" spans="2:11" x14ac:dyDescent="0.25">
      <c r="B159" s="2"/>
      <c r="C159" s="2" t="s">
        <v>134</v>
      </c>
      <c r="D159" s="2">
        <v>309.32</v>
      </c>
      <c r="E159" s="2">
        <v>142.80000000000001</v>
      </c>
      <c r="F159" s="2"/>
      <c r="G159" s="2"/>
      <c r="H159" s="1">
        <f t="shared" si="12"/>
        <v>452.12</v>
      </c>
      <c r="I159" s="13">
        <v>28006</v>
      </c>
      <c r="J159" s="49">
        <v>452.12</v>
      </c>
    </row>
    <row r="160" spans="2:11" x14ac:dyDescent="0.25">
      <c r="B160" s="2"/>
      <c r="C160" s="2" t="s">
        <v>135</v>
      </c>
      <c r="D160" s="2">
        <v>225</v>
      </c>
      <c r="E160" s="2">
        <v>135</v>
      </c>
      <c r="F160" s="2"/>
      <c r="G160" s="2"/>
      <c r="H160" s="1">
        <f t="shared" si="12"/>
        <v>360</v>
      </c>
      <c r="I160" s="13">
        <v>28007</v>
      </c>
      <c r="J160" s="49">
        <v>360</v>
      </c>
    </row>
    <row r="161" spans="2:11" x14ac:dyDescent="0.25">
      <c r="B161" s="2"/>
      <c r="C161" s="2" t="s">
        <v>136</v>
      </c>
      <c r="D161" s="2">
        <v>310</v>
      </c>
      <c r="E161" s="2">
        <v>130</v>
      </c>
      <c r="F161" s="2"/>
      <c r="G161" s="2"/>
      <c r="H161" s="1">
        <f t="shared" si="12"/>
        <v>440</v>
      </c>
      <c r="I161" s="13">
        <v>28008</v>
      </c>
      <c r="J161" s="49">
        <v>440</v>
      </c>
      <c r="K161" t="s">
        <v>224</v>
      </c>
    </row>
    <row r="162" spans="2:11" x14ac:dyDescent="0.25">
      <c r="B162" s="2" t="s">
        <v>263</v>
      </c>
      <c r="C162" s="2" t="s">
        <v>137</v>
      </c>
      <c r="D162" s="2">
        <v>360</v>
      </c>
      <c r="E162" s="2">
        <v>140</v>
      </c>
      <c r="F162" s="2"/>
      <c r="G162" s="2"/>
      <c r="H162" s="1">
        <f t="shared" si="12"/>
        <v>500</v>
      </c>
      <c r="I162" s="13">
        <v>28009</v>
      </c>
      <c r="J162" s="28">
        <v>500</v>
      </c>
    </row>
    <row r="163" spans="2:11" x14ac:dyDescent="0.25">
      <c r="B163" s="2"/>
      <c r="C163" s="2" t="s">
        <v>214</v>
      </c>
      <c r="D163" s="2">
        <v>300</v>
      </c>
      <c r="E163" s="2">
        <v>145</v>
      </c>
      <c r="F163" s="2"/>
      <c r="G163" s="2"/>
      <c r="H163" s="1">
        <f t="shared" si="12"/>
        <v>445</v>
      </c>
      <c r="I163" s="13">
        <v>28010</v>
      </c>
      <c r="J163" s="49">
        <v>445</v>
      </c>
    </row>
    <row r="164" spans="2:11" x14ac:dyDescent="0.25">
      <c r="B164" s="2"/>
      <c r="C164" s="2" t="s">
        <v>139</v>
      </c>
      <c r="D164" s="2">
        <v>340.01</v>
      </c>
      <c r="E164" s="2">
        <v>155.9</v>
      </c>
      <c r="F164" s="2"/>
      <c r="G164" s="2"/>
      <c r="H164" s="1">
        <f t="shared" si="12"/>
        <v>495.90999999999997</v>
      </c>
      <c r="I164" s="13">
        <v>28011</v>
      </c>
      <c r="J164" s="49">
        <v>500</v>
      </c>
    </row>
    <row r="165" spans="2:11" x14ac:dyDescent="0.25">
      <c r="B165" s="2"/>
      <c r="C165" s="2" t="s">
        <v>258</v>
      </c>
      <c r="D165" s="2">
        <v>385</v>
      </c>
      <c r="E165" s="2">
        <v>155</v>
      </c>
      <c r="F165" s="2"/>
      <c r="G165" s="2"/>
      <c r="H165" s="1">
        <f t="shared" si="12"/>
        <v>540</v>
      </c>
      <c r="I165" s="13">
        <v>28012</v>
      </c>
      <c r="J165" s="49">
        <v>540</v>
      </c>
    </row>
    <row r="166" spans="2:11" x14ac:dyDescent="0.25">
      <c r="B166" s="2"/>
      <c r="C166" s="2" t="s">
        <v>141</v>
      </c>
      <c r="D166" s="2">
        <v>255</v>
      </c>
      <c r="E166" s="2">
        <v>130</v>
      </c>
      <c r="F166" s="2"/>
      <c r="G166" s="2"/>
      <c r="H166" s="1">
        <f t="shared" si="12"/>
        <v>385</v>
      </c>
      <c r="I166" s="13">
        <v>28013</v>
      </c>
      <c r="J166" s="49">
        <v>385</v>
      </c>
    </row>
    <row r="167" spans="2:11" x14ac:dyDescent="0.25">
      <c r="B167" s="2"/>
      <c r="C167" s="2" t="s">
        <v>142</v>
      </c>
      <c r="D167" s="2">
        <v>380</v>
      </c>
      <c r="E167" s="2">
        <v>130</v>
      </c>
      <c r="F167" s="2"/>
      <c r="G167" s="2"/>
      <c r="H167" s="1">
        <f t="shared" si="12"/>
        <v>510</v>
      </c>
      <c r="I167" s="13">
        <v>28014</v>
      </c>
      <c r="J167" s="49">
        <v>510</v>
      </c>
    </row>
    <row r="168" spans="2:11" x14ac:dyDescent="0.25">
      <c r="B168" s="2"/>
      <c r="C168" s="2" t="s">
        <v>143</v>
      </c>
      <c r="D168" s="2">
        <v>410.54</v>
      </c>
      <c r="E168" s="2">
        <v>197.06</v>
      </c>
      <c r="F168" s="2"/>
      <c r="G168" s="2"/>
      <c r="H168" s="1">
        <f t="shared" si="12"/>
        <v>607.6</v>
      </c>
      <c r="I168" s="13">
        <v>28015</v>
      </c>
      <c r="J168" s="49">
        <v>607.62</v>
      </c>
    </row>
    <row r="169" spans="2:11" x14ac:dyDescent="0.25">
      <c r="B169" s="2"/>
      <c r="C169" s="2" t="s">
        <v>144</v>
      </c>
      <c r="D169" s="2">
        <v>350.9</v>
      </c>
      <c r="E169" s="2">
        <v>130</v>
      </c>
      <c r="F169" s="2"/>
      <c r="G169" s="2"/>
      <c r="H169" s="1">
        <f t="shared" si="12"/>
        <v>480.9</v>
      </c>
      <c r="I169" s="13">
        <v>28016</v>
      </c>
      <c r="J169" s="49">
        <v>480.9</v>
      </c>
    </row>
    <row r="170" spans="2:11" x14ac:dyDescent="0.25">
      <c r="B170" s="2"/>
      <c r="C170" s="2" t="s">
        <v>145</v>
      </c>
      <c r="D170" s="2">
        <v>340</v>
      </c>
      <c r="E170" s="2"/>
      <c r="F170" s="2"/>
      <c r="G170" s="2">
        <f>(D170+E170+F170)*19/100</f>
        <v>64.599999999999994</v>
      </c>
      <c r="H170" s="1">
        <f t="shared" si="12"/>
        <v>404.6</v>
      </c>
      <c r="I170" s="13">
        <v>28017</v>
      </c>
      <c r="J170" s="49">
        <v>404.6</v>
      </c>
    </row>
    <row r="171" spans="2:11" x14ac:dyDescent="0.25">
      <c r="B171" s="2"/>
      <c r="C171" s="2" t="s">
        <v>146</v>
      </c>
      <c r="D171" s="2">
        <v>367.41</v>
      </c>
      <c r="E171" s="2"/>
      <c r="F171" s="2"/>
      <c r="G171" s="2">
        <f>(D171+E171+F171)*19/100</f>
        <v>69.807900000000004</v>
      </c>
      <c r="H171" s="1">
        <f t="shared" si="12"/>
        <v>437.21790000000004</v>
      </c>
      <c r="I171" s="13">
        <v>28018</v>
      </c>
      <c r="J171" s="50">
        <v>437.22</v>
      </c>
    </row>
    <row r="172" spans="2:11" x14ac:dyDescent="0.25">
      <c r="B172" s="2"/>
      <c r="C172" s="2"/>
      <c r="D172" s="1">
        <f>SUM(D154:D171)</f>
        <v>6766.78</v>
      </c>
      <c r="E172" s="1">
        <f>SUM(E154:E169)</f>
        <v>2322.7600000000002</v>
      </c>
      <c r="F172" s="2"/>
      <c r="G172" s="1">
        <f>SUM(G154:G171)</f>
        <v>485.90790000000004</v>
      </c>
      <c r="H172" s="1">
        <f>SUM(H154:H171)</f>
        <v>9575.4478999999992</v>
      </c>
      <c r="I172" s="13"/>
      <c r="J172" s="2"/>
    </row>
    <row r="173" spans="2:11" x14ac:dyDescent="0.25">
      <c r="B173" s="2"/>
      <c r="C173" s="2"/>
      <c r="D173" s="2"/>
      <c r="E173" s="2"/>
      <c r="F173" s="2"/>
      <c r="G173" s="2"/>
      <c r="H173" s="2"/>
      <c r="I173" s="13"/>
      <c r="J173" s="2"/>
    </row>
    <row r="174" spans="2:11" x14ac:dyDescent="0.25">
      <c r="B174" s="1" t="s">
        <v>147</v>
      </c>
      <c r="C174" s="2" t="s">
        <v>148</v>
      </c>
      <c r="D174" s="1">
        <v>1100</v>
      </c>
      <c r="E174" s="1">
        <v>180</v>
      </c>
      <c r="F174" s="1"/>
      <c r="G174" s="1">
        <f>(D174+E174)*19/100</f>
        <v>243.2</v>
      </c>
      <c r="H174" s="1">
        <f>SUM(D174:G174)</f>
        <v>1523.2</v>
      </c>
      <c r="I174" s="13">
        <v>29001</v>
      </c>
      <c r="J174" s="49">
        <v>1523.2</v>
      </c>
    </row>
    <row r="175" spans="2:11" x14ac:dyDescent="0.25">
      <c r="B175" s="1" t="s">
        <v>149</v>
      </c>
      <c r="C175" s="2"/>
      <c r="D175" s="2"/>
      <c r="E175" s="2"/>
      <c r="F175" s="2"/>
      <c r="G175" s="2"/>
      <c r="H175" s="1"/>
      <c r="I175" s="13"/>
      <c r="J175" s="2"/>
    </row>
    <row r="176" spans="2:11" x14ac:dyDescent="0.25">
      <c r="B176" s="2"/>
      <c r="C176" s="2"/>
      <c r="D176" s="2"/>
      <c r="E176" s="2"/>
      <c r="F176" s="2"/>
      <c r="G176" s="2"/>
      <c r="H176" s="1"/>
      <c r="I176" s="13"/>
      <c r="J176" s="2"/>
    </row>
    <row r="177" spans="2:11" x14ac:dyDescent="0.25">
      <c r="B177" s="1" t="s">
        <v>150</v>
      </c>
      <c r="C177" s="2" t="s">
        <v>151</v>
      </c>
      <c r="D177" s="2">
        <v>138251.26999999999</v>
      </c>
      <c r="E177" s="2">
        <v>4530</v>
      </c>
      <c r="F177" s="2"/>
      <c r="G177" s="2">
        <f>(D177+E177+F177)*19/100</f>
        <v>27128.441299999999</v>
      </c>
      <c r="H177" s="1">
        <f>SUM(D177:G177)</f>
        <v>169909.7113</v>
      </c>
      <c r="I177" s="13">
        <v>31001</v>
      </c>
      <c r="J177" s="49">
        <v>169909.71</v>
      </c>
    </row>
    <row r="178" spans="2:11" x14ac:dyDescent="0.25">
      <c r="B178" s="1" t="s">
        <v>152</v>
      </c>
      <c r="C178" s="2" t="s">
        <v>153</v>
      </c>
      <c r="D178" s="2">
        <v>2090</v>
      </c>
      <c r="E178" s="2">
        <v>329</v>
      </c>
      <c r="F178" s="2"/>
      <c r="G178" s="2"/>
      <c r="H178" s="1">
        <v>2419</v>
      </c>
      <c r="I178" s="13">
        <v>31010</v>
      </c>
      <c r="J178" s="49">
        <v>2419</v>
      </c>
    </row>
    <row r="179" spans="2:11" x14ac:dyDescent="0.25">
      <c r="B179" s="2"/>
      <c r="C179" s="2" t="s">
        <v>154</v>
      </c>
      <c r="D179" s="2">
        <v>10229.27</v>
      </c>
      <c r="E179" s="2">
        <v>1934.03</v>
      </c>
      <c r="F179" s="2"/>
      <c r="G179" s="2"/>
      <c r="H179" s="1">
        <f t="shared" ref="H179:H187" si="13">SUM(D179:G179)</f>
        <v>12163.300000000001</v>
      </c>
      <c r="I179" s="13">
        <v>31002</v>
      </c>
      <c r="J179" s="49">
        <v>12163.3</v>
      </c>
    </row>
    <row r="180" spans="2:11" x14ac:dyDescent="0.25">
      <c r="B180" s="2"/>
      <c r="C180" s="2" t="s">
        <v>155</v>
      </c>
      <c r="D180" s="2">
        <v>1261.68</v>
      </c>
      <c r="E180" s="2">
        <v>200</v>
      </c>
      <c r="F180" s="2"/>
      <c r="G180" s="2">
        <f>(D180+E180+F180)*19/100</f>
        <v>277.7192</v>
      </c>
      <c r="H180" s="1">
        <f t="shared" si="13"/>
        <v>1739.3992000000001</v>
      </c>
      <c r="I180" s="13">
        <v>31003</v>
      </c>
      <c r="J180" s="49">
        <v>1739.4</v>
      </c>
    </row>
    <row r="181" spans="2:11" x14ac:dyDescent="0.25">
      <c r="B181" s="2"/>
      <c r="C181" s="2" t="s">
        <v>156</v>
      </c>
      <c r="D181" s="2">
        <v>3255.58</v>
      </c>
      <c r="E181" s="2">
        <v>600.29999999999995</v>
      </c>
      <c r="F181" s="2"/>
      <c r="G181" s="2"/>
      <c r="H181" s="1">
        <f t="shared" si="13"/>
        <v>3855.88</v>
      </c>
      <c r="I181" s="13">
        <v>31004</v>
      </c>
      <c r="J181" s="49">
        <v>3855.88</v>
      </c>
    </row>
    <row r="182" spans="2:11" x14ac:dyDescent="0.25">
      <c r="B182" s="2"/>
      <c r="C182" s="2" t="s">
        <v>157</v>
      </c>
      <c r="D182" s="2">
        <v>3805.5</v>
      </c>
      <c r="E182" s="2">
        <v>584.1</v>
      </c>
      <c r="F182" s="2"/>
      <c r="G182" s="2"/>
      <c r="H182" s="1">
        <f t="shared" si="13"/>
        <v>4389.6000000000004</v>
      </c>
      <c r="I182" s="13">
        <v>31005</v>
      </c>
      <c r="J182" s="49">
        <v>4389.6000000000004</v>
      </c>
    </row>
    <row r="183" spans="2:11" x14ac:dyDescent="0.25">
      <c r="B183" s="2"/>
      <c r="C183" s="2" t="s">
        <v>158</v>
      </c>
      <c r="D183" s="2">
        <v>1140.82</v>
      </c>
      <c r="E183" s="2">
        <v>600</v>
      </c>
      <c r="F183" s="2"/>
      <c r="G183" s="2"/>
      <c r="H183" s="1">
        <f t="shared" si="13"/>
        <v>1740.82</v>
      </c>
      <c r="I183" s="13">
        <v>31006</v>
      </c>
      <c r="J183" s="49">
        <v>1740.82</v>
      </c>
    </row>
    <row r="184" spans="2:11" x14ac:dyDescent="0.25">
      <c r="B184" s="2"/>
      <c r="C184" s="2" t="s">
        <v>159</v>
      </c>
      <c r="D184" s="2">
        <v>303.99</v>
      </c>
      <c r="E184" s="2">
        <v>118</v>
      </c>
      <c r="F184" s="2"/>
      <c r="G184" s="2"/>
      <c r="H184" s="1">
        <f t="shared" si="13"/>
        <v>421.99</v>
      </c>
      <c r="I184" s="13">
        <v>31007</v>
      </c>
      <c r="J184" s="49">
        <v>421.99</v>
      </c>
    </row>
    <row r="185" spans="2:11" x14ac:dyDescent="0.25">
      <c r="B185" s="2" t="s">
        <v>160</v>
      </c>
      <c r="C185" s="2" t="s">
        <v>145</v>
      </c>
      <c r="D185" s="2">
        <v>291.67</v>
      </c>
      <c r="E185" s="2"/>
      <c r="F185" s="2"/>
      <c r="G185" s="2">
        <f>(D185+E185+F185)*19/100</f>
        <v>55.417300000000004</v>
      </c>
      <c r="H185" s="1">
        <f t="shared" si="13"/>
        <v>347.08730000000003</v>
      </c>
      <c r="I185" s="13">
        <v>31008</v>
      </c>
      <c r="J185" s="49">
        <v>4165</v>
      </c>
    </row>
    <row r="186" spans="2:11" x14ac:dyDescent="0.25">
      <c r="B186" s="2" t="s">
        <v>161</v>
      </c>
      <c r="C186" s="2" t="s">
        <v>162</v>
      </c>
      <c r="D186" s="2">
        <v>323.13</v>
      </c>
      <c r="E186" s="2"/>
      <c r="F186" s="2"/>
      <c r="G186" s="2"/>
      <c r="H186" s="1">
        <v>323.13</v>
      </c>
      <c r="I186" s="13">
        <v>31009</v>
      </c>
      <c r="J186" s="2"/>
    </row>
    <row r="187" spans="2:11" x14ac:dyDescent="0.25">
      <c r="B187" s="2" t="s">
        <v>205</v>
      </c>
      <c r="C187" s="2" t="s">
        <v>170</v>
      </c>
      <c r="D187" s="2">
        <v>1250</v>
      </c>
      <c r="E187" s="2"/>
      <c r="F187" s="2"/>
      <c r="G187" s="2">
        <f>(D187+E187+F187)*19/100</f>
        <v>237.5</v>
      </c>
      <c r="H187" s="1">
        <f t="shared" si="13"/>
        <v>1487.5</v>
      </c>
      <c r="I187" s="13">
        <v>31001</v>
      </c>
      <c r="J187" s="2"/>
    </row>
    <row r="188" spans="2:11" x14ac:dyDescent="0.25">
      <c r="B188" s="2"/>
      <c r="C188" s="2"/>
      <c r="D188" s="1">
        <f>SUM(D177:D186)</f>
        <v>160952.90999999997</v>
      </c>
      <c r="E188" s="1">
        <f>SUM(E177:E186)</f>
        <v>8895.43</v>
      </c>
      <c r="F188" s="1"/>
      <c r="G188" s="1">
        <f>SUM(G177:G186)</f>
        <v>27461.577799999999</v>
      </c>
      <c r="H188" s="1">
        <f>SUM(H177:H186)</f>
        <v>197309.91780000002</v>
      </c>
      <c r="I188" s="17"/>
      <c r="J188" s="1"/>
    </row>
    <row r="189" spans="2:11" x14ac:dyDescent="0.25">
      <c r="B189" s="2"/>
      <c r="C189" s="2"/>
      <c r="D189" s="1"/>
      <c r="E189" s="1"/>
      <c r="F189" s="1"/>
      <c r="G189" s="1"/>
      <c r="H189" s="1"/>
      <c r="I189" s="17"/>
      <c r="J189" s="1"/>
    </row>
    <row r="190" spans="2:11" x14ac:dyDescent="0.25">
      <c r="B190" s="2"/>
      <c r="C190" s="2"/>
      <c r="D190" s="1"/>
      <c r="E190" s="1"/>
      <c r="F190" s="1"/>
      <c r="G190" s="1"/>
      <c r="H190" s="1"/>
      <c r="I190" s="17"/>
      <c r="J190" s="1"/>
      <c r="K190" s="24"/>
    </row>
    <row r="191" spans="2:11" x14ac:dyDescent="0.25">
      <c r="B191" s="2" t="s">
        <v>163</v>
      </c>
      <c r="C191" s="2" t="s">
        <v>164</v>
      </c>
      <c r="D191" s="2">
        <v>50</v>
      </c>
      <c r="E191" t="s">
        <v>165</v>
      </c>
      <c r="F191" s="1"/>
      <c r="G191" s="1"/>
      <c r="H191" s="1"/>
      <c r="I191" s="17"/>
      <c r="J191" s="1"/>
      <c r="K191" s="24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1"/>
  <sheetViews>
    <sheetView workbookViewId="0">
      <pane ySplit="1" topLeftCell="A8" activePane="bottomLeft" state="frozen"/>
      <selection pane="bottomLeft" activeCell="D23" sqref="D23"/>
    </sheetView>
  </sheetViews>
  <sheetFormatPr baseColWidth="10" defaultRowHeight="15" x14ac:dyDescent="0.25"/>
  <cols>
    <col min="1" max="1" width="16.42578125" customWidth="1"/>
    <col min="2" max="2" width="21.5703125" customWidth="1"/>
    <col min="3" max="3" width="13.85546875" customWidth="1"/>
    <col min="9" max="9" width="12.7109375" customWidth="1"/>
  </cols>
  <sheetData>
    <row r="1" spans="1:10" x14ac:dyDescent="0.25">
      <c r="A1" s="1" t="s">
        <v>0</v>
      </c>
      <c r="B1" s="2"/>
      <c r="C1" s="1" t="s">
        <v>1</v>
      </c>
      <c r="D1" s="3" t="s">
        <v>179</v>
      </c>
      <c r="E1" s="4">
        <v>2016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51" t="s">
        <v>179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49">
        <v>17003.43</v>
      </c>
    </row>
    <row r="4" spans="1:10" x14ac:dyDescent="0.25">
      <c r="A4" s="15" t="s">
        <v>235</v>
      </c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49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49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49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49">
        <v>1844.5</v>
      </c>
    </row>
    <row r="8" spans="1:10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49">
        <v>1590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50">
        <v>25.56</v>
      </c>
    </row>
    <row r="10" spans="1:10" x14ac:dyDescent="0.25">
      <c r="A10" s="1"/>
      <c r="B10" s="1"/>
      <c r="C10" s="1">
        <f>SUM(C3:C9)</f>
        <v>17624.16</v>
      </c>
      <c r="D10" s="1">
        <f>SUM(D3:D9)</f>
        <v>3505</v>
      </c>
      <c r="E10" s="1"/>
      <c r="F10" s="1">
        <f>SUM(F3:F9)</f>
        <v>3707.5840000000003</v>
      </c>
      <c r="G10" s="1">
        <f>SUM(G3:G9)</f>
        <v>24836.743999999999</v>
      </c>
      <c r="H10" s="17"/>
      <c r="I10" s="1"/>
    </row>
    <row r="11" spans="1:10" x14ac:dyDescent="0.25">
      <c r="A11" s="2"/>
      <c r="B11" s="2"/>
      <c r="C11" s="2"/>
      <c r="D11" s="2"/>
      <c r="E11" s="2"/>
      <c r="F11" s="2"/>
      <c r="G11" s="1"/>
      <c r="H11" s="13"/>
      <c r="I11" s="2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49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49">
        <v>52326.51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49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49">
        <v>21182</v>
      </c>
    </row>
    <row r="16" spans="1:10" x14ac:dyDescent="0.25">
      <c r="A16" s="2"/>
      <c r="B16" s="2" t="s">
        <v>171</v>
      </c>
      <c r="C16" s="2"/>
      <c r="D16" s="2"/>
      <c r="E16" s="2"/>
      <c r="F16" s="2"/>
      <c r="G16" s="1">
        <f t="shared" si="3"/>
        <v>0</v>
      </c>
      <c r="H16" s="13">
        <v>2004</v>
      </c>
      <c r="I16" s="2"/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49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49">
        <v>1980.58</v>
      </c>
    </row>
    <row r="19" spans="1:9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49">
        <v>1666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49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49">
        <v>65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49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2"/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49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49">
        <v>358</v>
      </c>
    </row>
    <row r="26" spans="1:9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49">
        <v>2866.21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49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49">
        <v>45</v>
      </c>
    </row>
    <row r="29" spans="1:9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2"/>
    </row>
    <row r="30" spans="1:9" x14ac:dyDescent="0.25">
      <c r="B30" s="1"/>
      <c r="C30" s="1">
        <f>SUM(C12:C29)</f>
        <v>137200.59</v>
      </c>
      <c r="D30" s="1">
        <f>SUM(D12:D29)</f>
        <v>14388.51</v>
      </c>
      <c r="E30" s="1">
        <f>SUM(E12:E29)</f>
        <v>433.39</v>
      </c>
      <c r="F30" s="1">
        <f>SUM(F12:F29)</f>
        <v>26563.9323</v>
      </c>
      <c r="G30" s="1">
        <f>SUM(G12:G29)</f>
        <v>178586.42230000001</v>
      </c>
      <c r="H30" s="17"/>
      <c r="I30" s="1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49">
        <v>531.92999999999995</v>
      </c>
    </row>
    <row r="32" spans="1:9" x14ac:dyDescent="0.25">
      <c r="A32" s="1"/>
      <c r="B32" s="1"/>
      <c r="C32" s="1"/>
      <c r="D32" s="1"/>
      <c r="E32" s="1"/>
      <c r="F32" s="1"/>
      <c r="G32" s="1"/>
      <c r="H32" s="17"/>
      <c r="I32" s="1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49">
        <v>129898.1</v>
      </c>
      <c r="J33" s="52">
        <v>4998</v>
      </c>
      <c r="K33" t="s">
        <v>276</v>
      </c>
    </row>
    <row r="34" spans="1:11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1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1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49">
        <v>19813.5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49">
        <v>2518.87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1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2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2"/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2"/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2"/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2"/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1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2"/>
    </row>
    <row r="46" spans="1:11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49">
        <v>640</v>
      </c>
    </row>
    <row r="47" spans="1:11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49">
        <v>476.55</v>
      </c>
    </row>
    <row r="48" spans="1:11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49">
        <v>510</v>
      </c>
    </row>
    <row r="49" spans="1:14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49">
        <v>510</v>
      </c>
    </row>
    <row r="50" spans="1:14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49">
        <v>530</v>
      </c>
    </row>
    <row r="51" spans="1:14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49">
        <v>100</v>
      </c>
    </row>
    <row r="52" spans="1:14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5"/>
        <v>433</v>
      </c>
      <c r="H52" s="13">
        <v>5007</v>
      </c>
      <c r="I52" s="2"/>
    </row>
    <row r="53" spans="1:14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49">
        <v>456.25</v>
      </c>
    </row>
    <row r="54" spans="1:14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49">
        <v>452.7</v>
      </c>
    </row>
    <row r="55" spans="1:14" x14ac:dyDescent="0.25">
      <c r="A55" s="1"/>
      <c r="B55" s="1"/>
      <c r="C55" s="1">
        <f>SUM(C46:C54)</f>
        <v>3577.0699999999997</v>
      </c>
      <c r="D55" s="1">
        <f>SUM(D46:D54)</f>
        <v>531.43000000000006</v>
      </c>
      <c r="E55" s="1"/>
      <c r="F55" s="1"/>
      <c r="G55" s="1">
        <f>SUM(G46:G54)</f>
        <v>4108.5</v>
      </c>
      <c r="H55" s="17"/>
      <c r="I55" s="1"/>
    </row>
    <row r="56" spans="1:14" x14ac:dyDescent="0.25">
      <c r="A56" s="2"/>
      <c r="B56" s="2"/>
      <c r="C56" s="2"/>
      <c r="D56" s="2"/>
      <c r="E56" s="2"/>
      <c r="F56" s="2"/>
      <c r="G56" s="1"/>
      <c r="H56" s="13"/>
      <c r="I56" s="2"/>
    </row>
    <row r="57" spans="1:14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49">
        <v>1695.75</v>
      </c>
    </row>
    <row r="58" spans="1:14" x14ac:dyDescent="0.25">
      <c r="A58" s="1"/>
      <c r="B58" s="2"/>
      <c r="C58" s="1"/>
      <c r="D58" s="1"/>
      <c r="E58" s="1"/>
      <c r="F58" s="1"/>
      <c r="G58" s="1"/>
      <c r="H58" s="13"/>
      <c r="I58" s="2"/>
    </row>
    <row r="59" spans="1:14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49">
        <v>7437.5</v>
      </c>
    </row>
    <row r="60" spans="1:14" x14ac:dyDescent="0.25">
      <c r="A60" s="1"/>
      <c r="B60" s="2"/>
      <c r="C60" s="1"/>
      <c r="D60" s="2"/>
      <c r="E60" s="2"/>
      <c r="F60" s="1"/>
      <c r="G60" s="1"/>
      <c r="H60" s="13"/>
      <c r="I60" s="2"/>
    </row>
    <row r="61" spans="1:14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49">
        <v>56871.8</v>
      </c>
      <c r="J61" t="s">
        <v>246</v>
      </c>
      <c r="N61" s="24"/>
    </row>
    <row r="62" spans="1:14" x14ac:dyDescent="0.25">
      <c r="A62" s="1"/>
      <c r="B62" s="2"/>
      <c r="C62" s="1"/>
      <c r="D62" s="2"/>
      <c r="E62" s="2"/>
      <c r="F62" s="1"/>
      <c r="G62" s="1"/>
      <c r="H62" s="13"/>
      <c r="I62" s="2"/>
    </row>
    <row r="63" spans="1:14" x14ac:dyDescent="0.25">
      <c r="A63" s="1" t="s">
        <v>58</v>
      </c>
      <c r="B63" s="2" t="s">
        <v>59</v>
      </c>
      <c r="C63" s="2">
        <v>15338.76</v>
      </c>
      <c r="D63" s="2">
        <v>600</v>
      </c>
      <c r="E63" s="2"/>
      <c r="F63" s="2">
        <f>(C63+D63+E63)*19/100</f>
        <v>3028.3643999999999</v>
      </c>
      <c r="G63" s="1">
        <f t="shared" ref="G63:G75" si="6">SUM(C63:F63)</f>
        <v>18967.124400000001</v>
      </c>
      <c r="H63" s="13">
        <v>9001</v>
      </c>
      <c r="I63" s="49">
        <v>18967.12</v>
      </c>
    </row>
    <row r="64" spans="1:14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49">
        <v>833</v>
      </c>
    </row>
    <row r="65" spans="1:10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"/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49">
        <v>837.76</v>
      </c>
    </row>
    <row r="67" spans="1:10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"/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49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49">
        <v>1995.23</v>
      </c>
    </row>
    <row r="70" spans="1:10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49">
        <v>530</v>
      </c>
    </row>
    <row r="71" spans="1:10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50">
        <v>495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49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49">
        <v>650</v>
      </c>
    </row>
    <row r="74" spans="1:10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49">
        <v>349.5</v>
      </c>
    </row>
    <row r="75" spans="1:10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49">
        <v>480</v>
      </c>
    </row>
    <row r="76" spans="1:10" x14ac:dyDescent="0.25">
      <c r="A76" s="2"/>
      <c r="B76" s="2"/>
      <c r="C76" s="1">
        <f>SUM(C63:C75)</f>
        <v>20348.910000000003</v>
      </c>
      <c r="D76" s="1">
        <f>SUM(D63:D75)</f>
        <v>2090</v>
      </c>
      <c r="E76" s="1"/>
      <c r="F76" s="1">
        <f>SUM(F63:F75)</f>
        <v>3613.6878999999999</v>
      </c>
      <c r="G76" s="1">
        <f>SUM(G63:G75)</f>
        <v>26052.597900000001</v>
      </c>
      <c r="H76" s="13"/>
      <c r="I76" s="2"/>
    </row>
    <row r="77" spans="1:10" x14ac:dyDescent="0.25">
      <c r="A77" s="2"/>
      <c r="B77" s="2"/>
      <c r="C77" s="1"/>
      <c r="D77" s="1"/>
      <c r="E77" s="1"/>
      <c r="F77" s="1"/>
      <c r="G77" s="1"/>
      <c r="H77" s="13"/>
      <c r="I77" s="2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50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49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49">
        <v>37749.870000000003</v>
      </c>
    </row>
    <row r="81" spans="1:11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49">
        <v>19635</v>
      </c>
    </row>
    <row r="82" spans="1:11" x14ac:dyDescent="0.25">
      <c r="A82" s="2"/>
      <c r="B82" t="s">
        <v>75</v>
      </c>
      <c r="C82" s="2">
        <v>1665</v>
      </c>
      <c r="D82" s="2">
        <v>550</v>
      </c>
      <c r="E82" s="24"/>
      <c r="F82" s="2"/>
      <c r="G82" s="1">
        <f t="shared" si="7"/>
        <v>2215</v>
      </c>
      <c r="H82" s="13">
        <v>10005</v>
      </c>
      <c r="I82" s="49">
        <v>2215</v>
      </c>
    </row>
    <row r="83" spans="1:11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2"/>
    </row>
    <row r="84" spans="1:11" x14ac:dyDescent="0.25">
      <c r="A84" s="2"/>
      <c r="B84" s="2"/>
      <c r="C84" s="1">
        <f>SUM(C78:C83)</f>
        <v>152363.22</v>
      </c>
      <c r="D84" s="1">
        <f>SUM(D78:D83)</f>
        <v>10222.58</v>
      </c>
      <c r="E84" s="1"/>
      <c r="F84" s="1">
        <f>SUM(F78:F82)</f>
        <v>30365.951999999997</v>
      </c>
      <c r="G84" s="1">
        <f>SUM(G78:G83)</f>
        <v>192951.75200000001</v>
      </c>
      <c r="H84" s="13"/>
      <c r="I84" s="2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2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49">
        <v>94256.93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2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2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2"/>
    </row>
    <row r="90" spans="1:11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49">
        <v>1190</v>
      </c>
    </row>
    <row r="91" spans="1:11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49">
        <v>1963.5</v>
      </c>
    </row>
    <row r="92" spans="1:11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28">
        <v>477</v>
      </c>
    </row>
    <row r="93" spans="1:11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49">
        <v>495</v>
      </c>
    </row>
    <row r="94" spans="1:11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49">
        <v>584.66</v>
      </c>
    </row>
    <row r="95" spans="1:11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49">
        <v>720</v>
      </c>
      <c r="K95" t="s">
        <v>275</v>
      </c>
    </row>
    <row r="96" spans="1:11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1"/>
    </row>
    <row r="97" spans="1:13" x14ac:dyDescent="0.25">
      <c r="A97" s="2"/>
      <c r="B97" s="2"/>
      <c r="C97" s="2"/>
      <c r="D97" s="2"/>
      <c r="E97" s="2"/>
      <c r="F97" s="2"/>
      <c r="G97" s="1"/>
      <c r="H97" s="13"/>
      <c r="I97" s="2"/>
    </row>
    <row r="98" spans="1:13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49">
        <v>2499</v>
      </c>
    </row>
    <row r="99" spans="1:13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49">
        <v>284</v>
      </c>
      <c r="J99" t="s">
        <v>168</v>
      </c>
    </row>
    <row r="100" spans="1:13" x14ac:dyDescent="0.25">
      <c r="A100" s="2" t="s">
        <v>269</v>
      </c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49">
        <v>970</v>
      </c>
    </row>
    <row r="101" spans="1:13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1"/>
    </row>
    <row r="102" spans="1:13" x14ac:dyDescent="0.25">
      <c r="A102" s="2"/>
      <c r="B102" s="2"/>
      <c r="C102" s="2"/>
      <c r="D102" s="2"/>
      <c r="E102" s="2"/>
      <c r="F102" s="2"/>
      <c r="G102" s="1"/>
      <c r="H102" s="13"/>
      <c r="I102" s="2"/>
    </row>
    <row r="103" spans="1:13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</row>
    <row r="104" spans="1:13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389.5</v>
      </c>
    </row>
    <row r="105" spans="1:13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49">
        <v>530</v>
      </c>
    </row>
    <row r="106" spans="1:13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49">
        <v>358</v>
      </c>
    </row>
    <row r="107" spans="1:13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49">
        <v>530</v>
      </c>
    </row>
    <row r="108" spans="1:13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49">
        <v>395</v>
      </c>
    </row>
    <row r="109" spans="1:13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49">
        <v>365</v>
      </c>
    </row>
    <row r="110" spans="1:13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1"/>
      <c r="M110" s="35"/>
    </row>
    <row r="111" spans="1:13" x14ac:dyDescent="0.25">
      <c r="A111" s="2"/>
      <c r="B111" s="2"/>
      <c r="C111" s="2"/>
      <c r="D111" s="2"/>
      <c r="E111" s="2"/>
      <c r="F111" s="2"/>
      <c r="G111" s="1"/>
      <c r="H111" s="13"/>
      <c r="I111" s="2"/>
    </row>
    <row r="112" spans="1:13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49">
        <v>2463.3000000000002</v>
      </c>
    </row>
    <row r="113" spans="1:10" x14ac:dyDescent="0.25">
      <c r="A113" s="15" t="s">
        <v>269</v>
      </c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49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49">
        <v>515</v>
      </c>
    </row>
    <row r="115" spans="1:10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49">
        <v>420</v>
      </c>
      <c r="J115" s="35"/>
    </row>
    <row r="116" spans="1:10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49">
        <v>555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  <c r="I118" s="1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49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50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1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  <c r="I122" s="2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49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49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49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49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49">
        <v>547</v>
      </c>
      <c r="J127" t="s">
        <v>277</v>
      </c>
    </row>
    <row r="128" spans="1:10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49">
        <v>620</v>
      </c>
    </row>
    <row r="129" spans="1:10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49">
        <v>395</v>
      </c>
    </row>
    <row r="130" spans="1:10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49">
        <v>310</v>
      </c>
    </row>
    <row r="131" spans="1:10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49">
        <v>360</v>
      </c>
    </row>
    <row r="132" spans="1:10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49">
        <v>385</v>
      </c>
    </row>
    <row r="133" spans="1:10" x14ac:dyDescent="0.25">
      <c r="A133" s="2" t="s">
        <v>235</v>
      </c>
      <c r="B133" s="2" t="s">
        <v>218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49">
        <v>400</v>
      </c>
    </row>
    <row r="134" spans="1:10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49">
        <v>300</v>
      </c>
    </row>
    <row r="135" spans="1:10" x14ac:dyDescent="0.25">
      <c r="A135" s="1"/>
      <c r="B135" s="1"/>
      <c r="C135" s="1">
        <f>SUM(C123:C134)</f>
        <v>6676.1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8852.1790999999994</v>
      </c>
      <c r="H135" s="17"/>
      <c r="I135" s="1"/>
    </row>
    <row r="136" spans="1:10" x14ac:dyDescent="0.25">
      <c r="A136" s="2"/>
      <c r="B136" s="2"/>
      <c r="C136" s="2"/>
      <c r="D136" s="2"/>
      <c r="E136" s="2"/>
      <c r="F136" s="2"/>
      <c r="G136" s="1"/>
      <c r="H136" s="13"/>
      <c r="I136" s="2"/>
    </row>
    <row r="137" spans="1:10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49">
        <v>1725.5</v>
      </c>
    </row>
    <row r="138" spans="1:10" x14ac:dyDescent="0.25">
      <c r="A138" s="15" t="s">
        <v>269</v>
      </c>
      <c r="B138" s="2" t="s">
        <v>191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49">
        <v>530</v>
      </c>
      <c r="J138" t="s">
        <v>255</v>
      </c>
    </row>
    <row r="139" spans="1:10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49">
        <v>356</v>
      </c>
    </row>
    <row r="140" spans="1:10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49">
        <v>720</v>
      </c>
      <c r="J140" s="35"/>
    </row>
    <row r="141" spans="1:10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49">
        <v>440</v>
      </c>
    </row>
    <row r="142" spans="1:10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7"/>
      <c r="I143" s="1"/>
    </row>
    <row r="144" spans="1:10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1">SUM(C144:F144)</f>
        <v>600</v>
      </c>
      <c r="H144" s="13">
        <v>27001</v>
      </c>
      <c r="I144" s="49">
        <v>600</v>
      </c>
    </row>
    <row r="145" spans="1:9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1"/>
        <v>500</v>
      </c>
      <c r="H145" s="13">
        <v>27002</v>
      </c>
      <c r="I145" s="50">
        <v>500</v>
      </c>
    </row>
    <row r="146" spans="1:9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50">
        <v>404</v>
      </c>
    </row>
    <row r="147" spans="1:9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49">
        <v>500</v>
      </c>
    </row>
    <row r="148" spans="1:9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49">
        <v>355</v>
      </c>
    </row>
    <row r="149" spans="1:9" x14ac:dyDescent="0.25">
      <c r="A149" s="20"/>
      <c r="B149" s="39" t="s">
        <v>171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"/>
    </row>
    <row r="150" spans="1:9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49">
        <v>450</v>
      </c>
    </row>
    <row r="151" spans="1:9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49">
        <v>455</v>
      </c>
    </row>
    <row r="152" spans="1:9" x14ac:dyDescent="0.25">
      <c r="A152" s="2"/>
      <c r="B152" s="2"/>
      <c r="C152" s="1">
        <f>SUM(C144:C151)</f>
        <v>2587.5</v>
      </c>
      <c r="D152" s="1">
        <f>SUM(D144:D151)</f>
        <v>1145</v>
      </c>
      <c r="E152" s="2"/>
      <c r="F152" s="2"/>
      <c r="G152" s="1">
        <f>SUM(G144:G151)</f>
        <v>3732.5</v>
      </c>
      <c r="H152" s="13"/>
      <c r="I152" s="2"/>
    </row>
    <row r="153" spans="1:9" x14ac:dyDescent="0.25">
      <c r="A153" s="2"/>
      <c r="B153" s="2"/>
      <c r="C153" s="2"/>
      <c r="D153" s="2"/>
      <c r="E153" s="2"/>
      <c r="F153" s="2"/>
      <c r="G153" s="2"/>
      <c r="H153" s="13"/>
      <c r="I153" s="2"/>
    </row>
    <row r="154" spans="1:9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49">
        <v>606.9</v>
      </c>
    </row>
    <row r="155" spans="1:9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49">
        <v>1594.6</v>
      </c>
    </row>
    <row r="156" spans="1:9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49">
        <v>490</v>
      </c>
    </row>
    <row r="157" spans="1:9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49">
        <v>349</v>
      </c>
    </row>
    <row r="158" spans="1:9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49">
        <v>476.6</v>
      </c>
    </row>
    <row r="159" spans="1:9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49">
        <v>452.12</v>
      </c>
    </row>
    <row r="160" spans="1:9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49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49">
        <v>440</v>
      </c>
      <c r="J161" t="s">
        <v>224</v>
      </c>
    </row>
    <row r="162" spans="1:10" x14ac:dyDescent="0.25">
      <c r="A162" s="2"/>
      <c r="B162" s="2" t="s">
        <v>171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4"/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49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49">
        <v>500</v>
      </c>
    </row>
    <row r="165" spans="1:10" x14ac:dyDescent="0.25">
      <c r="A165" s="2"/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49">
        <v>540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49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2"/>
        <v>510</v>
      </c>
      <c r="H167" s="13">
        <v>28014</v>
      </c>
      <c r="I167" s="49">
        <v>510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49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49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49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49">
        <v>437.22</v>
      </c>
    </row>
    <row r="172" spans="1:10" x14ac:dyDescent="0.25">
      <c r="A172" s="2"/>
      <c r="B172" s="2"/>
      <c r="C172" s="1">
        <f>SUM(C154:C171)</f>
        <v>6766.78</v>
      </c>
      <c r="D172" s="1">
        <f>SUM(D154:D169)</f>
        <v>2322.7600000000002</v>
      </c>
      <c r="E172" s="2"/>
      <c r="F172" s="1">
        <f>SUM(F154:F171)</f>
        <v>485.90790000000004</v>
      </c>
      <c r="G172" s="1">
        <f>SUM(G154:G171)</f>
        <v>9575.4478999999992</v>
      </c>
      <c r="H172" s="13"/>
      <c r="I172" s="2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  <c r="I173" s="2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49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2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  <c r="I176" s="2"/>
    </row>
    <row r="177" spans="1:10" x14ac:dyDescent="0.25">
      <c r="A177" s="1" t="s">
        <v>150</v>
      </c>
      <c r="B177" s="2" t="s">
        <v>151</v>
      </c>
      <c r="C177" s="2">
        <v>138251.26999999999</v>
      </c>
      <c r="D177" s="2">
        <v>4530</v>
      </c>
      <c r="E177" s="2"/>
      <c r="F177" s="2">
        <f>(C177+D177+E177)*19/100</f>
        <v>27128.441299999999</v>
      </c>
      <c r="G177" s="1">
        <f>SUM(C177:F177)</f>
        <v>169909.7113</v>
      </c>
      <c r="H177" s="13">
        <v>31001</v>
      </c>
      <c r="I177" s="49">
        <v>169909.71</v>
      </c>
    </row>
    <row r="178" spans="1:10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49">
        <v>2419</v>
      </c>
    </row>
    <row r="179" spans="1:10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49">
        <v>12163.3</v>
      </c>
    </row>
    <row r="180" spans="1:10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49">
        <v>1739.4</v>
      </c>
    </row>
    <row r="181" spans="1:10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49">
        <v>3855.88</v>
      </c>
    </row>
    <row r="182" spans="1:10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49">
        <v>4389.6000000000004</v>
      </c>
    </row>
    <row r="183" spans="1:10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49">
        <v>1740.82</v>
      </c>
    </row>
    <row r="184" spans="1:10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49">
        <v>421.99</v>
      </c>
    </row>
    <row r="185" spans="1:10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"/>
    </row>
    <row r="186" spans="1:10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2"/>
    </row>
    <row r="187" spans="1:10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49">
        <v>17850</v>
      </c>
    </row>
    <row r="188" spans="1:10" x14ac:dyDescent="0.25">
      <c r="A188" s="2"/>
      <c r="B188" s="2"/>
      <c r="C188" s="1">
        <f>SUM(C177:C186)</f>
        <v>160952.90999999997</v>
      </c>
      <c r="D188" s="1">
        <f>SUM(D177:D186)</f>
        <v>8895.43</v>
      </c>
      <c r="E188" s="1"/>
      <c r="F188" s="1">
        <f>SUM(F177:F186)</f>
        <v>27461.577799999999</v>
      </c>
      <c r="G188" s="1">
        <f>SUM(G177:G186)</f>
        <v>197309.91780000002</v>
      </c>
      <c r="H188" s="17"/>
      <c r="I188" s="1"/>
    </row>
    <row r="189" spans="1:10" x14ac:dyDescent="0.25">
      <c r="A189" s="2"/>
      <c r="B189" s="2"/>
      <c r="C189" s="1"/>
      <c r="D189" s="1"/>
      <c r="E189" s="1"/>
      <c r="F189" s="1"/>
      <c r="G189" s="1"/>
      <c r="H189" s="17"/>
      <c r="I189" s="1"/>
    </row>
    <row r="190" spans="1:10" x14ac:dyDescent="0.25">
      <c r="A190" s="2"/>
      <c r="B190" s="2"/>
      <c r="C190" s="1"/>
      <c r="D190" s="1"/>
      <c r="E190" s="1"/>
      <c r="F190" s="1"/>
      <c r="G190" s="1"/>
      <c r="H190" s="17"/>
      <c r="I190" s="1"/>
      <c r="J190" s="24"/>
    </row>
    <row r="191" spans="1:10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1"/>
      <c r="J191" s="24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91"/>
  <sheetViews>
    <sheetView topLeftCell="A7" workbookViewId="0">
      <selection activeCell="J82" sqref="J82"/>
    </sheetView>
  </sheetViews>
  <sheetFormatPr baseColWidth="10" defaultRowHeight="15" x14ac:dyDescent="0.25"/>
  <cols>
    <col min="1" max="1" width="17.85546875" customWidth="1"/>
    <col min="2" max="2" width="22" customWidth="1"/>
  </cols>
  <sheetData>
    <row r="1" spans="1:10" x14ac:dyDescent="0.25">
      <c r="A1" s="1" t="s">
        <v>0</v>
      </c>
      <c r="B1" s="2"/>
      <c r="C1" s="1" t="s">
        <v>1</v>
      </c>
      <c r="D1" s="3" t="s">
        <v>180</v>
      </c>
      <c r="E1" s="4">
        <v>2016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42583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49">
        <v>17003.43</v>
      </c>
    </row>
    <row r="4" spans="1:10" x14ac:dyDescent="0.25">
      <c r="A4" s="15" t="s">
        <v>235</v>
      </c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49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49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49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49">
        <v>1844.5</v>
      </c>
    </row>
    <row r="8" spans="1:10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49">
        <v>1590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50">
        <v>25.56</v>
      </c>
    </row>
    <row r="10" spans="1:10" x14ac:dyDescent="0.25">
      <c r="A10" s="1"/>
      <c r="B10" s="1"/>
      <c r="C10" s="1">
        <f>SUM(C3:C9)</f>
        <v>17624.16</v>
      </c>
      <c r="D10" s="1">
        <f>SUM(D3:D9)</f>
        <v>3505</v>
      </c>
      <c r="E10" s="1"/>
      <c r="F10" s="1">
        <f>SUM(F3:F9)</f>
        <v>3707.5840000000003</v>
      </c>
      <c r="G10" s="1">
        <f>SUM(G3:G9)</f>
        <v>24836.743999999999</v>
      </c>
      <c r="H10" s="17"/>
      <c r="I10" s="1"/>
    </row>
    <row r="11" spans="1:10" x14ac:dyDescent="0.25">
      <c r="A11" s="2"/>
      <c r="B11" s="2"/>
      <c r="C11" s="2"/>
      <c r="D11" s="2"/>
      <c r="E11" s="2"/>
      <c r="F11" s="2"/>
      <c r="G11" s="1"/>
      <c r="H11" s="13"/>
      <c r="I11" s="2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49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49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50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49">
        <v>21182</v>
      </c>
    </row>
    <row r="16" spans="1:10" x14ac:dyDescent="0.25">
      <c r="A16" s="2"/>
      <c r="B16" s="2" t="s">
        <v>280</v>
      </c>
      <c r="C16" s="2"/>
      <c r="D16" s="2">
        <v>1300</v>
      </c>
      <c r="E16" s="2"/>
      <c r="F16" s="2">
        <v>247</v>
      </c>
      <c r="G16" s="1">
        <f t="shared" si="3"/>
        <v>1547</v>
      </c>
      <c r="H16" s="13">
        <v>2004</v>
      </c>
      <c r="I16" s="49">
        <v>1547</v>
      </c>
      <c r="J16" t="s">
        <v>281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49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49">
        <v>1980.58</v>
      </c>
    </row>
    <row r="19" spans="1:9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49">
        <v>1666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49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49">
        <v>63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49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2"/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49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49">
        <v>358</v>
      </c>
    </row>
    <row r="26" spans="1:9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49">
        <v>2866.21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49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49">
        <v>45</v>
      </c>
    </row>
    <row r="29" spans="1:9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2"/>
    </row>
    <row r="30" spans="1:9" x14ac:dyDescent="0.25">
      <c r="B30" s="1"/>
      <c r="C30" s="1">
        <f>SUM(C12:C29)</f>
        <v>137200.59</v>
      </c>
      <c r="D30" s="1">
        <f>SUM(D12:D29)</f>
        <v>15688.51</v>
      </c>
      <c r="E30" s="1">
        <f>SUM(E12:E29)</f>
        <v>433.39</v>
      </c>
      <c r="F30" s="1">
        <f>SUM(F12:F29)</f>
        <v>26810.9323</v>
      </c>
      <c r="G30" s="1">
        <f>SUM(G12:G29)</f>
        <v>180133.42230000001</v>
      </c>
      <c r="H30" s="17"/>
      <c r="I30" s="1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"/>
    </row>
    <row r="32" spans="1:9" x14ac:dyDescent="0.25">
      <c r="A32" s="1"/>
      <c r="B32" s="1"/>
      <c r="C32" s="1"/>
      <c r="D32" s="1"/>
      <c r="E32" s="1"/>
      <c r="F32" s="1"/>
      <c r="G32" s="1"/>
      <c r="H32" s="17"/>
      <c r="I32" s="1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49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7"/>
      <c r="I35" s="1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49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49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1"/>
    </row>
    <row r="39" spans="1:9" x14ac:dyDescent="0.25">
      <c r="A39" s="2"/>
      <c r="B39" s="2"/>
      <c r="C39" s="2"/>
      <c r="D39" s="2"/>
      <c r="E39" s="2"/>
      <c r="F39" s="2"/>
      <c r="G39" s="1"/>
      <c r="H39" s="13"/>
      <c r="I39" s="2"/>
    </row>
    <row r="40" spans="1:9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2"/>
    </row>
    <row r="41" spans="1:9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2"/>
    </row>
    <row r="42" spans="1:9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2"/>
    </row>
    <row r="43" spans="1:9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2"/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1"/>
    </row>
    <row r="45" spans="1:9" x14ac:dyDescent="0.25">
      <c r="A45" s="2"/>
      <c r="B45" s="2"/>
      <c r="C45" s="2"/>
      <c r="D45" s="2"/>
      <c r="E45" s="2"/>
      <c r="F45" s="2"/>
      <c r="G45" s="1"/>
      <c r="H45" s="13"/>
      <c r="I45" s="2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49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49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49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49">
        <v>510</v>
      </c>
    </row>
    <row r="50" spans="1:10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49">
        <v>530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49">
        <v>100</v>
      </c>
    </row>
    <row r="52" spans="1:10" x14ac:dyDescent="0.25">
      <c r="A52" s="2"/>
      <c r="B52" s="2" t="s">
        <v>171</v>
      </c>
      <c r="C52" s="2">
        <v>368</v>
      </c>
      <c r="D52" s="2">
        <v>65</v>
      </c>
      <c r="E52" s="2"/>
      <c r="F52" s="2"/>
      <c r="G52" s="1">
        <f t="shared" si="5"/>
        <v>433</v>
      </c>
      <c r="H52" s="13">
        <v>5007</v>
      </c>
      <c r="I52" s="2"/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49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50">
        <v>452.7</v>
      </c>
    </row>
    <row r="55" spans="1:10" x14ac:dyDescent="0.25">
      <c r="A55" s="1"/>
      <c r="B55" s="1"/>
      <c r="C55" s="1">
        <f>SUM(C46:C54)</f>
        <v>3577.0699999999997</v>
      </c>
      <c r="D55" s="1">
        <f>SUM(D46:D54)</f>
        <v>531.43000000000006</v>
      </c>
      <c r="E55" s="1"/>
      <c r="F55" s="1"/>
      <c r="G55" s="1">
        <f>SUM(G46:G54)</f>
        <v>4108.5</v>
      </c>
      <c r="H55" s="17"/>
      <c r="I55" s="1"/>
    </row>
    <row r="56" spans="1:10" x14ac:dyDescent="0.25">
      <c r="A56" s="2"/>
      <c r="B56" s="2"/>
      <c r="C56" s="2"/>
      <c r="D56" s="2"/>
      <c r="E56" s="2"/>
      <c r="F56" s="2"/>
      <c r="G56" s="1"/>
      <c r="H56" s="13"/>
      <c r="I56" s="2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49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  <c r="I58" s="2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49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  <c r="I60" s="2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49">
        <v>56871.8</v>
      </c>
      <c r="J61" t="s">
        <v>246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  <c r="I62" s="2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600</v>
      </c>
      <c r="E63" s="2"/>
      <c r="F63" s="2">
        <f>(C63+D63+E63)*19/100</f>
        <v>3028.3643999999999</v>
      </c>
      <c r="G63" s="1">
        <f t="shared" ref="G63:G75" si="6">SUM(C63:F63)</f>
        <v>18967.124400000001</v>
      </c>
      <c r="H63" s="13">
        <v>9001</v>
      </c>
      <c r="I63" s="49">
        <v>18967.12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49">
        <v>833</v>
      </c>
    </row>
    <row r="65" spans="1:10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"/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49">
        <v>837.76</v>
      </c>
    </row>
    <row r="67" spans="1:10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"/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49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49">
        <v>1995.23</v>
      </c>
    </row>
    <row r="70" spans="1:10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49">
        <v>530</v>
      </c>
    </row>
    <row r="71" spans="1:10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50">
        <v>495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49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49">
        <v>650</v>
      </c>
    </row>
    <row r="74" spans="1:10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49">
        <v>349.5</v>
      </c>
    </row>
    <row r="75" spans="1:10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49">
        <v>480</v>
      </c>
    </row>
    <row r="76" spans="1:10" x14ac:dyDescent="0.25">
      <c r="A76" s="2"/>
      <c r="B76" s="2"/>
      <c r="C76" s="1">
        <f>SUM(C63:C75)</f>
        <v>20348.910000000003</v>
      </c>
      <c r="D76" s="1">
        <f>SUM(D63:D75)</f>
        <v>2090</v>
      </c>
      <c r="E76" s="1"/>
      <c r="F76" s="1">
        <f>SUM(F63:F75)</f>
        <v>3613.6878999999999</v>
      </c>
      <c r="G76" s="1">
        <f>SUM(G63:G75)</f>
        <v>26052.597900000001</v>
      </c>
      <c r="H76" s="13"/>
      <c r="I76" s="2"/>
    </row>
    <row r="77" spans="1:10" x14ac:dyDescent="0.25">
      <c r="A77" s="2"/>
      <c r="B77" s="2"/>
      <c r="C77" s="1"/>
      <c r="D77" s="1"/>
      <c r="E77" s="1"/>
      <c r="F77" s="1"/>
      <c r="G77" s="1"/>
      <c r="H77" s="13"/>
      <c r="I77" s="2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50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49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49">
        <v>37749.870000000003</v>
      </c>
    </row>
    <row r="81" spans="1:9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49">
        <v>19635</v>
      </c>
    </row>
    <row r="82" spans="1:9" x14ac:dyDescent="0.25">
      <c r="A82" s="2"/>
      <c r="B82" t="s">
        <v>75</v>
      </c>
      <c r="C82" s="2">
        <v>1665</v>
      </c>
      <c r="D82" s="2">
        <v>550</v>
      </c>
      <c r="E82" s="24"/>
      <c r="F82" s="2"/>
      <c r="G82" s="1">
        <f t="shared" si="7"/>
        <v>2215</v>
      </c>
      <c r="H82" s="13">
        <v>10005</v>
      </c>
      <c r="I82" s="49">
        <v>2215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2"/>
    </row>
    <row r="84" spans="1:9" x14ac:dyDescent="0.25">
      <c r="A84" s="2"/>
      <c r="B84" s="2"/>
      <c r="C84" s="1">
        <f>SUM(C78:C83)</f>
        <v>152363.22</v>
      </c>
      <c r="D84" s="1">
        <f>SUM(D78:D83)</f>
        <v>10222.58</v>
      </c>
      <c r="E84" s="1"/>
      <c r="F84" s="1">
        <f>SUM(F78:F82)</f>
        <v>30365.951999999997</v>
      </c>
      <c r="G84" s="1">
        <f>SUM(G78:G83)</f>
        <v>192951.75200000001</v>
      </c>
      <c r="H84" s="13"/>
      <c r="I84" s="2"/>
    </row>
    <row r="85" spans="1:9" x14ac:dyDescent="0.25">
      <c r="A85" s="2"/>
      <c r="B85" s="2"/>
      <c r="C85" s="1"/>
      <c r="D85" s="2"/>
      <c r="E85" s="2"/>
      <c r="F85" s="1"/>
      <c r="G85" s="1"/>
      <c r="H85" s="13"/>
      <c r="I85" s="2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49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2"/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2"/>
    </row>
    <row r="89" spans="1:9" x14ac:dyDescent="0.25">
      <c r="A89" s="2"/>
      <c r="B89" s="2"/>
      <c r="C89" s="1"/>
      <c r="D89" s="2"/>
      <c r="E89" s="2"/>
      <c r="F89" s="1"/>
      <c r="G89" s="1"/>
      <c r="H89" s="13"/>
      <c r="I89" s="2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49">
        <v>1190</v>
      </c>
    </row>
    <row r="91" spans="1:9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49">
        <v>1963.5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49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49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49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49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1"/>
    </row>
    <row r="97" spans="1:10" x14ac:dyDescent="0.25">
      <c r="A97" s="2"/>
      <c r="B97" s="2"/>
      <c r="C97" s="2"/>
      <c r="D97" s="2"/>
      <c r="E97" s="2"/>
      <c r="F97" s="2"/>
      <c r="G97" s="1"/>
      <c r="H97" s="13"/>
      <c r="I97" s="2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49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49">
        <v>284</v>
      </c>
      <c r="J99" t="s">
        <v>168</v>
      </c>
    </row>
    <row r="100" spans="1:10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49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1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  <c r="I102" s="2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413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49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49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49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49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49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1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  <c r="I111" s="2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50">
        <v>2463.3000000000002</v>
      </c>
      <c r="J112" t="s">
        <v>282</v>
      </c>
    </row>
    <row r="113" spans="1:10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49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50">
        <v>515</v>
      </c>
    </row>
    <row r="115" spans="1:10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49">
        <v>420</v>
      </c>
    </row>
    <row r="116" spans="1:10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49">
        <v>555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  <c r="I118" s="1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49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50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1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  <c r="I122" s="2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49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49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49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49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49">
        <v>547</v>
      </c>
    </row>
    <row r="128" spans="1:10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49">
        <v>620</v>
      </c>
    </row>
    <row r="129" spans="1:10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49">
        <v>395</v>
      </c>
    </row>
    <row r="130" spans="1:10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50">
        <v>310</v>
      </c>
    </row>
    <row r="131" spans="1:10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49">
        <v>360</v>
      </c>
    </row>
    <row r="132" spans="1:10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49">
        <v>385</v>
      </c>
    </row>
    <row r="133" spans="1:10" x14ac:dyDescent="0.25">
      <c r="A133" s="2" t="s">
        <v>272</v>
      </c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49">
        <v>400</v>
      </c>
    </row>
    <row r="134" spans="1:10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49">
        <v>300</v>
      </c>
    </row>
    <row r="135" spans="1:10" x14ac:dyDescent="0.25">
      <c r="A135" s="1"/>
      <c r="B135" s="1"/>
      <c r="C135" s="1">
        <f>SUM(C123:C134)</f>
        <v>6676.1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8852.1790999999994</v>
      </c>
      <c r="H135" s="17"/>
      <c r="I135" s="1"/>
    </row>
    <row r="136" spans="1:10" x14ac:dyDescent="0.25">
      <c r="A136" s="2"/>
      <c r="B136" s="2"/>
      <c r="C136" s="2"/>
      <c r="D136" s="2"/>
      <c r="E136" s="2"/>
      <c r="F136" s="2"/>
      <c r="G136" s="1"/>
      <c r="H136" s="13"/>
      <c r="I136" s="2"/>
    </row>
    <row r="137" spans="1:10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49">
        <v>1725.5</v>
      </c>
    </row>
    <row r="138" spans="1:10" x14ac:dyDescent="0.25">
      <c r="A138" s="15"/>
      <c r="B138" s="2" t="s">
        <v>191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49">
        <v>530</v>
      </c>
      <c r="J138" t="s">
        <v>255</v>
      </c>
    </row>
    <row r="139" spans="1:10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49">
        <v>356</v>
      </c>
    </row>
    <row r="140" spans="1:10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49">
        <v>720</v>
      </c>
    </row>
    <row r="141" spans="1:10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49">
        <v>440</v>
      </c>
    </row>
    <row r="142" spans="1:10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7"/>
      <c r="I143" s="1"/>
    </row>
    <row r="144" spans="1:10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49">
        <v>650</v>
      </c>
    </row>
    <row r="145" spans="1:10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1"/>
        <v>500</v>
      </c>
      <c r="H145" s="13">
        <v>27002</v>
      </c>
      <c r="I145" s="50">
        <v>500</v>
      </c>
    </row>
    <row r="146" spans="1:10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49">
        <v>404</v>
      </c>
    </row>
    <row r="147" spans="1:10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50">
        <v>500</v>
      </c>
    </row>
    <row r="148" spans="1:10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49">
        <v>355</v>
      </c>
    </row>
    <row r="149" spans="1:10" x14ac:dyDescent="0.25">
      <c r="A149" s="53" t="s">
        <v>272</v>
      </c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49">
        <v>470</v>
      </c>
    </row>
    <row r="150" spans="1:10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49">
        <v>450</v>
      </c>
    </row>
    <row r="151" spans="1:10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49">
        <v>455</v>
      </c>
    </row>
    <row r="152" spans="1:10" x14ac:dyDescent="0.25">
      <c r="A152" s="2"/>
      <c r="B152" s="2"/>
      <c r="C152" s="1">
        <f>SUM(C144:C151)</f>
        <v>2637.5</v>
      </c>
      <c r="D152" s="1">
        <f>SUM(D144:D151)</f>
        <v>1145</v>
      </c>
      <c r="E152" s="2"/>
      <c r="F152" s="2"/>
      <c r="G152" s="1">
        <f>SUM(G144:G151)</f>
        <v>3782.5</v>
      </c>
      <c r="H152" s="13"/>
      <c r="I152" s="2"/>
    </row>
    <row r="153" spans="1:10" x14ac:dyDescent="0.25">
      <c r="A153" s="2"/>
      <c r="B153" s="2"/>
      <c r="C153" s="2"/>
      <c r="D153" s="2"/>
      <c r="E153" s="2"/>
      <c r="F153" s="2"/>
      <c r="G153" s="2"/>
      <c r="H153" s="13"/>
      <c r="I153" s="2"/>
    </row>
    <row r="154" spans="1:10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49">
        <v>606.9</v>
      </c>
      <c r="J154" s="54"/>
    </row>
    <row r="155" spans="1:10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49">
        <v>1594.6</v>
      </c>
    </row>
    <row r="156" spans="1:10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49">
        <v>490</v>
      </c>
    </row>
    <row r="157" spans="1:10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49">
        <v>349</v>
      </c>
    </row>
    <row r="158" spans="1:10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49">
        <v>476</v>
      </c>
    </row>
    <row r="159" spans="1:10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50">
        <v>452.12</v>
      </c>
    </row>
    <row r="160" spans="1:10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49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49">
        <v>440</v>
      </c>
      <c r="J161" t="s">
        <v>224</v>
      </c>
    </row>
    <row r="162" spans="1:10" x14ac:dyDescent="0.25">
      <c r="A162" s="2"/>
      <c r="B162" s="2" t="s">
        <v>171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49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49">
        <v>500</v>
      </c>
    </row>
    <row r="165" spans="1:10" x14ac:dyDescent="0.25">
      <c r="A165" s="2"/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49">
        <v>540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49">
        <v>385</v>
      </c>
    </row>
    <row r="167" spans="1:10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49">
        <v>550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49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49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49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50">
        <v>437.22</v>
      </c>
    </row>
    <row r="172" spans="1:10" x14ac:dyDescent="0.25">
      <c r="A172" s="2"/>
      <c r="B172" s="2"/>
      <c r="C172" s="1">
        <f>SUM(C154:C171)</f>
        <v>6766.78</v>
      </c>
      <c r="D172" s="1">
        <f>SUM(D154:D169)</f>
        <v>2362.7600000000002</v>
      </c>
      <c r="E172" s="2"/>
      <c r="F172" s="1">
        <f>SUM(F154:F171)</f>
        <v>485.90790000000004</v>
      </c>
      <c r="G172" s="1">
        <f>SUM(G154:G171)</f>
        <v>9615.4478999999992</v>
      </c>
      <c r="H172" s="13"/>
      <c r="I172" s="2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  <c r="I173" s="2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49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2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  <c r="I176" s="2"/>
    </row>
    <row r="177" spans="1:10" x14ac:dyDescent="0.25">
      <c r="A177" s="1" t="s">
        <v>150</v>
      </c>
      <c r="B177" s="2" t="s">
        <v>151</v>
      </c>
      <c r="C177" s="2">
        <v>138251.26999999999</v>
      </c>
      <c r="D177" s="2">
        <v>4530</v>
      </c>
      <c r="E177" s="2"/>
      <c r="F177" s="2">
        <f>(C177+D177+E177)*19/100</f>
        <v>27128.441299999999</v>
      </c>
      <c r="G177" s="1">
        <f>SUM(C177:F177)</f>
        <v>169909.7113</v>
      </c>
      <c r="H177" s="13">
        <v>31001</v>
      </c>
      <c r="I177" s="49">
        <v>169909.71</v>
      </c>
    </row>
    <row r="178" spans="1:10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49">
        <v>2419</v>
      </c>
    </row>
    <row r="179" spans="1:10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49">
        <v>12163.3</v>
      </c>
    </row>
    <row r="180" spans="1:10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49">
        <v>1739.4</v>
      </c>
    </row>
    <row r="181" spans="1:10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49">
        <v>3855.88</v>
      </c>
    </row>
    <row r="182" spans="1:10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49">
        <v>4389.6000000000004</v>
      </c>
    </row>
    <row r="183" spans="1:10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49">
        <v>1740.82</v>
      </c>
    </row>
    <row r="184" spans="1:10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49">
        <v>421.99</v>
      </c>
    </row>
    <row r="185" spans="1:10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"/>
    </row>
    <row r="186" spans="1:10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2"/>
    </row>
    <row r="187" spans="1:10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2"/>
    </row>
    <row r="188" spans="1:10" x14ac:dyDescent="0.25">
      <c r="A188" s="2"/>
      <c r="B188" s="2"/>
      <c r="C188" s="1">
        <f>SUM(C177:C186)</f>
        <v>160952.90999999997</v>
      </c>
      <c r="D188" s="1">
        <f>SUM(D177:D186)</f>
        <v>8895.43</v>
      </c>
      <c r="E188" s="1"/>
      <c r="F188" s="1">
        <f>SUM(F177:F186)</f>
        <v>27461.577799999999</v>
      </c>
      <c r="G188" s="1">
        <f>SUM(G177:G186)</f>
        <v>197309.91780000002</v>
      </c>
      <c r="H188" s="17"/>
      <c r="I188" s="1"/>
    </row>
    <row r="189" spans="1:10" x14ac:dyDescent="0.25">
      <c r="A189" s="2"/>
      <c r="B189" s="2"/>
      <c r="C189" s="1"/>
      <c r="D189" s="1"/>
      <c r="E189" s="1"/>
      <c r="F189" s="1"/>
      <c r="G189" s="1"/>
      <c r="H189" s="17"/>
      <c r="I189" s="17"/>
    </row>
    <row r="190" spans="1:10" x14ac:dyDescent="0.25">
      <c r="A190" s="2"/>
      <c r="B190" s="2"/>
      <c r="C190" s="1"/>
      <c r="D190" s="1"/>
      <c r="E190" s="1"/>
      <c r="F190" s="1"/>
      <c r="G190" s="1"/>
      <c r="H190" s="17"/>
      <c r="I190" s="17"/>
      <c r="J190" s="24"/>
    </row>
    <row r="191" spans="1:10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17"/>
      <c r="J191" s="24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1"/>
  <sheetViews>
    <sheetView topLeftCell="A49" workbookViewId="0">
      <selection activeCell="B162" sqref="B162"/>
    </sheetView>
  </sheetViews>
  <sheetFormatPr baseColWidth="10" defaultRowHeight="15" x14ac:dyDescent="0.25"/>
  <cols>
    <col min="1" max="1" width="17.85546875" customWidth="1"/>
    <col min="2" max="2" width="22" customWidth="1"/>
    <col min="9" max="9" width="13.5703125" bestFit="1" customWidth="1"/>
  </cols>
  <sheetData>
    <row r="1" spans="1:10" x14ac:dyDescent="0.25">
      <c r="A1" s="1" t="s">
        <v>0</v>
      </c>
      <c r="B1" s="2"/>
      <c r="C1" s="1" t="s">
        <v>1</v>
      </c>
      <c r="D1" s="3" t="s">
        <v>181</v>
      </c>
      <c r="E1" s="4">
        <v>2016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42614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49">
        <v>17003.43</v>
      </c>
    </row>
    <row r="4" spans="1:10" x14ac:dyDescent="0.25">
      <c r="A4" s="15" t="s">
        <v>285</v>
      </c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49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49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49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49">
        <v>1844.5</v>
      </c>
    </row>
    <row r="8" spans="1:10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49">
        <v>1590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50">
        <v>25.56</v>
      </c>
    </row>
    <row r="10" spans="1:10" x14ac:dyDescent="0.25">
      <c r="A10" s="1"/>
      <c r="B10" s="1"/>
      <c r="C10" s="1">
        <f>SUM(C3:C9)</f>
        <v>17624.16</v>
      </c>
      <c r="D10" s="1">
        <f>SUM(D3:D9)</f>
        <v>3505</v>
      </c>
      <c r="E10" s="1"/>
      <c r="F10" s="1">
        <f>SUM(F3:F9)</f>
        <v>3707.5840000000003</v>
      </c>
      <c r="G10" s="1">
        <f>SUM(G3:G9)</f>
        <v>24836.743999999999</v>
      </c>
      <c r="H10" s="17"/>
      <c r="I10" s="1"/>
    </row>
    <row r="11" spans="1:10" x14ac:dyDescent="0.25">
      <c r="A11" s="2"/>
      <c r="B11" s="2"/>
      <c r="C11" s="2"/>
      <c r="D11" s="2"/>
      <c r="E11" s="2"/>
      <c r="F11" s="2"/>
      <c r="G11" s="1"/>
      <c r="H11" s="13"/>
      <c r="I11" s="2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49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49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49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49">
        <v>21182</v>
      </c>
    </row>
    <row r="16" spans="1:10" x14ac:dyDescent="0.25">
      <c r="A16" s="2"/>
      <c r="B16" s="2" t="s">
        <v>280</v>
      </c>
      <c r="C16" s="2">
        <v>3750</v>
      </c>
      <c r="D16" s="2">
        <v>1300</v>
      </c>
      <c r="E16" s="2"/>
      <c r="F16" s="2">
        <f t="shared" si="2"/>
        <v>959.5</v>
      </c>
      <c r="G16" s="1">
        <f t="shared" si="3"/>
        <v>6009.5</v>
      </c>
      <c r="H16" s="13">
        <v>2004</v>
      </c>
      <c r="I16" s="49">
        <v>6009.5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49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49">
        <v>1980.58</v>
      </c>
    </row>
    <row r="19" spans="1:9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49">
        <v>1666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49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49">
        <v>63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49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2"/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49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49">
        <v>358</v>
      </c>
    </row>
    <row r="26" spans="1:9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49">
        <v>2866.21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49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49">
        <v>45</v>
      </c>
    </row>
    <row r="29" spans="1:9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2"/>
    </row>
    <row r="30" spans="1:9" x14ac:dyDescent="0.25">
      <c r="B30" s="1"/>
      <c r="C30" s="1">
        <f>SUM(C12:C29)</f>
        <v>140950.59</v>
      </c>
      <c r="D30" s="1">
        <f>SUM(D12:D29)</f>
        <v>15688.51</v>
      </c>
      <c r="E30" s="1">
        <f>SUM(E12:E29)</f>
        <v>433.39</v>
      </c>
      <c r="F30" s="1">
        <f>SUM(F12:F29)</f>
        <v>27523.4323</v>
      </c>
      <c r="G30" s="1">
        <f>SUM(G12:G29)</f>
        <v>184595.92230000001</v>
      </c>
      <c r="H30" s="17"/>
      <c r="I30" s="1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"/>
    </row>
    <row r="32" spans="1:9" x14ac:dyDescent="0.25">
      <c r="A32" s="1"/>
      <c r="B32" s="1"/>
      <c r="C32" s="1"/>
      <c r="D32" s="1"/>
      <c r="E32" s="1"/>
      <c r="F32" s="1"/>
      <c r="G32" s="1"/>
      <c r="H32" s="17"/>
      <c r="I32" s="1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49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7"/>
      <c r="I35" s="1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49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49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1"/>
    </row>
    <row r="39" spans="1:9" x14ac:dyDescent="0.25">
      <c r="A39" s="2"/>
      <c r="B39" s="2"/>
      <c r="C39" s="2"/>
      <c r="D39" s="2"/>
      <c r="E39" s="2"/>
      <c r="F39" s="2"/>
      <c r="G39" s="1"/>
      <c r="H39" s="13"/>
      <c r="I39" s="2"/>
    </row>
    <row r="40" spans="1:9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2"/>
    </row>
    <row r="41" spans="1:9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2"/>
    </row>
    <row r="42" spans="1:9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2"/>
    </row>
    <row r="43" spans="1:9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2"/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1"/>
    </row>
    <row r="45" spans="1:9" x14ac:dyDescent="0.25">
      <c r="A45" s="2"/>
      <c r="B45" s="2"/>
      <c r="C45" s="2"/>
      <c r="D45" s="2"/>
      <c r="E45" s="2"/>
      <c r="F45" s="2"/>
      <c r="G45" s="1"/>
      <c r="H45" s="13"/>
      <c r="I45" s="2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49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49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49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49">
        <v>510</v>
      </c>
    </row>
    <row r="50" spans="1:10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49">
        <v>530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49">
        <v>100</v>
      </c>
    </row>
    <row r="52" spans="1:10" x14ac:dyDescent="0.25">
      <c r="A52" s="2"/>
      <c r="B52" s="2" t="s">
        <v>171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"/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49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49">
        <v>452.7</v>
      </c>
    </row>
    <row r="55" spans="1:10" x14ac:dyDescent="0.25">
      <c r="A55" s="1"/>
      <c r="B55" s="1"/>
      <c r="C55" s="1">
        <f>SUM(C46:C54)</f>
        <v>3669.0699999999997</v>
      </c>
      <c r="D55" s="1">
        <f>SUM(D46:D54)</f>
        <v>531.43000000000006</v>
      </c>
      <c r="E55" s="1"/>
      <c r="F55" s="1"/>
      <c r="G55" s="1">
        <f>SUM(G46:G54)</f>
        <v>4200.5</v>
      </c>
      <c r="H55" s="17"/>
      <c r="I55" s="1"/>
    </row>
    <row r="56" spans="1:10" x14ac:dyDescent="0.25">
      <c r="A56" s="2"/>
      <c r="B56" s="2"/>
      <c r="C56" s="2"/>
      <c r="D56" s="2"/>
      <c r="E56" s="2"/>
      <c r="F56" s="2"/>
      <c r="G56" s="1"/>
      <c r="H56" s="13"/>
      <c r="I56" s="2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49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  <c r="I58" s="2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49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  <c r="I60" s="2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49">
        <v>56871.8</v>
      </c>
      <c r="J61" s="24" t="s">
        <v>246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  <c r="I62" s="2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600</v>
      </c>
      <c r="E63" s="2"/>
      <c r="F63" s="2">
        <f>(C63+D63+E63)*19/100</f>
        <v>3028.3643999999999</v>
      </c>
      <c r="G63" s="1">
        <f t="shared" ref="G63:G75" si="6">SUM(C63:F63)</f>
        <v>18967.124400000001</v>
      </c>
      <c r="H63" s="13">
        <v>9001</v>
      </c>
      <c r="I63" s="49">
        <v>18967.12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49">
        <v>833</v>
      </c>
    </row>
    <row r="65" spans="1:10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"/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49">
        <v>837.76</v>
      </c>
    </row>
    <row r="67" spans="1:10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"/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49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49">
        <v>1995.23</v>
      </c>
    </row>
    <row r="70" spans="1:10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49">
        <v>530</v>
      </c>
    </row>
    <row r="71" spans="1:10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49">
        <v>495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49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49">
        <v>650</v>
      </c>
    </row>
    <row r="74" spans="1:10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49">
        <v>349.5</v>
      </c>
    </row>
    <row r="75" spans="1:10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49">
        <v>480</v>
      </c>
    </row>
    <row r="76" spans="1:10" x14ac:dyDescent="0.25">
      <c r="A76" s="2"/>
      <c r="B76" s="2"/>
      <c r="C76" s="1">
        <f>SUM(C63:C75)</f>
        <v>20348.910000000003</v>
      </c>
      <c r="D76" s="1">
        <f>SUM(D63:D75)</f>
        <v>2090</v>
      </c>
      <c r="E76" s="1"/>
      <c r="F76" s="1">
        <f>SUM(F63:F75)</f>
        <v>3613.6878999999999</v>
      </c>
      <c r="G76" s="1">
        <f>SUM(G63:G75)</f>
        <v>26052.597900000001</v>
      </c>
      <c r="H76" s="13"/>
      <c r="I76" s="2"/>
    </row>
    <row r="77" spans="1:10" x14ac:dyDescent="0.25">
      <c r="A77" s="2"/>
      <c r="B77" s="2"/>
      <c r="C77" s="1"/>
      <c r="D77" s="1"/>
      <c r="E77" s="1"/>
      <c r="F77" s="1"/>
      <c r="G77" s="1"/>
      <c r="H77" s="13"/>
      <c r="I77" s="2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50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49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49">
        <v>37749.870000000003</v>
      </c>
    </row>
    <row r="81" spans="1:9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49">
        <v>19635</v>
      </c>
    </row>
    <row r="82" spans="1:9" x14ac:dyDescent="0.25">
      <c r="A82" s="2"/>
      <c r="B82" t="s">
        <v>75</v>
      </c>
      <c r="C82" s="2">
        <v>1665</v>
      </c>
      <c r="D82" s="2">
        <v>550</v>
      </c>
      <c r="E82" s="24"/>
      <c r="F82" s="2"/>
      <c r="G82" s="1">
        <f t="shared" si="7"/>
        <v>2215</v>
      </c>
      <c r="H82" s="13">
        <v>10005</v>
      </c>
      <c r="I82" s="49">
        <v>2215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2"/>
    </row>
    <row r="84" spans="1:9" x14ac:dyDescent="0.25">
      <c r="A84" s="2"/>
      <c r="B84" s="2"/>
      <c r="C84" s="1">
        <f>SUM(C78:C83)</f>
        <v>152363.22</v>
      </c>
      <c r="D84" s="1">
        <f>SUM(D78:D83)</f>
        <v>10222.58</v>
      </c>
      <c r="E84" s="1"/>
      <c r="F84" s="1">
        <f>SUM(F78:F82)</f>
        <v>30365.951999999997</v>
      </c>
      <c r="G84" s="1">
        <f>SUM(G78:G83)</f>
        <v>192951.75200000001</v>
      </c>
      <c r="H84" s="13"/>
      <c r="I84" s="2"/>
    </row>
    <row r="85" spans="1:9" x14ac:dyDescent="0.25">
      <c r="A85" s="2"/>
      <c r="B85" s="2"/>
      <c r="C85" s="1"/>
      <c r="D85" s="2"/>
      <c r="E85" s="2"/>
      <c r="F85" s="1"/>
      <c r="G85" s="1"/>
      <c r="H85" s="13"/>
      <c r="I85" s="2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49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2"/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2"/>
    </row>
    <row r="89" spans="1:9" x14ac:dyDescent="0.25">
      <c r="A89" s="2"/>
      <c r="B89" s="2"/>
      <c r="C89" s="1"/>
      <c r="D89" s="2"/>
      <c r="E89" s="2"/>
      <c r="F89" s="1"/>
      <c r="G89" s="1"/>
      <c r="H89" s="13"/>
      <c r="I89" s="2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50">
        <v>1190</v>
      </c>
    </row>
    <row r="91" spans="1:9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49">
        <v>1963.5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28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49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49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49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1"/>
    </row>
    <row r="97" spans="1:10" x14ac:dyDescent="0.25">
      <c r="A97" s="2"/>
      <c r="B97" s="2"/>
      <c r="C97" s="2"/>
      <c r="D97" s="2"/>
      <c r="E97" s="2"/>
      <c r="F97" s="2"/>
      <c r="G97" s="1"/>
      <c r="H97" s="13"/>
      <c r="I97" s="2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49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49">
        <v>284</v>
      </c>
      <c r="J99" t="s">
        <v>168</v>
      </c>
    </row>
    <row r="100" spans="1:10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49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1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  <c r="I102" s="2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49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49">
        <v>358</v>
      </c>
    </row>
    <row r="107" spans="1:10" x14ac:dyDescent="0.25">
      <c r="A107" s="2" t="s">
        <v>283</v>
      </c>
      <c r="B107" s="2" t="s">
        <v>95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49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49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49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1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  <c r="I111" s="2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49">
        <v>2463.3000000000002</v>
      </c>
    </row>
    <row r="113" spans="1:10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49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49">
        <v>515</v>
      </c>
    </row>
    <row r="115" spans="1:10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49">
        <v>420</v>
      </c>
    </row>
    <row r="116" spans="1:10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49">
        <v>555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  <c r="I118" s="1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49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50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1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  <c r="I122" s="2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49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49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49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49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49">
        <v>547</v>
      </c>
    </row>
    <row r="128" spans="1:10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49">
        <v>620</v>
      </c>
    </row>
    <row r="129" spans="1:10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49">
        <v>395</v>
      </c>
    </row>
    <row r="130" spans="1:10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49">
        <v>310</v>
      </c>
    </row>
    <row r="131" spans="1:10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49">
        <v>360</v>
      </c>
    </row>
    <row r="132" spans="1:10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49">
        <v>385</v>
      </c>
    </row>
    <row r="133" spans="1:10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49">
        <v>400</v>
      </c>
    </row>
    <row r="134" spans="1:10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49">
        <v>300</v>
      </c>
    </row>
    <row r="135" spans="1:10" x14ac:dyDescent="0.25">
      <c r="A135" s="1"/>
      <c r="B135" s="1"/>
      <c r="C135" s="1">
        <f>SUM(C123:C134)</f>
        <v>6676.1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8852.1790999999994</v>
      </c>
      <c r="H135" s="17"/>
      <c r="I135" s="1"/>
    </row>
    <row r="136" spans="1:10" x14ac:dyDescent="0.25">
      <c r="A136" s="2"/>
      <c r="B136" s="2"/>
      <c r="C136" s="2"/>
      <c r="D136" s="2"/>
      <c r="E136" s="2"/>
      <c r="F136" s="2"/>
      <c r="G136" s="1"/>
      <c r="H136" s="13"/>
      <c r="I136" s="2"/>
    </row>
    <row r="137" spans="1:10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49">
        <v>1725.5</v>
      </c>
    </row>
    <row r="138" spans="1:10" x14ac:dyDescent="0.25">
      <c r="A138" s="15"/>
      <c r="B138" s="2" t="s">
        <v>191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49">
        <v>530</v>
      </c>
      <c r="J138" t="s">
        <v>255</v>
      </c>
    </row>
    <row r="139" spans="1:10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49">
        <v>356</v>
      </c>
    </row>
    <row r="140" spans="1:10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49">
        <v>720</v>
      </c>
    </row>
    <row r="141" spans="1:10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49">
        <v>440</v>
      </c>
    </row>
    <row r="142" spans="1:10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7"/>
      <c r="I143" s="1"/>
    </row>
    <row r="144" spans="1:10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49">
        <v>650</v>
      </c>
    </row>
    <row r="145" spans="1:9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1"/>
        <v>500</v>
      </c>
      <c r="H145" s="13">
        <v>27002</v>
      </c>
      <c r="I145" s="50">
        <v>500</v>
      </c>
    </row>
    <row r="146" spans="1:9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49">
        <v>404</v>
      </c>
    </row>
    <row r="147" spans="1:9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50">
        <v>500</v>
      </c>
    </row>
    <row r="148" spans="1:9" x14ac:dyDescent="0.25">
      <c r="A148" s="2"/>
      <c r="B148" s="39" t="s">
        <v>245</v>
      </c>
      <c r="C148" s="2">
        <v>225</v>
      </c>
      <c r="D148" s="2">
        <v>170</v>
      </c>
      <c r="E148" s="2"/>
      <c r="F148" s="2"/>
      <c r="G148" s="1">
        <f t="shared" si="11"/>
        <v>395</v>
      </c>
      <c r="H148" s="13">
        <v>27004</v>
      </c>
      <c r="I148" s="49">
        <v>395</v>
      </c>
    </row>
    <row r="149" spans="1:9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49">
        <v>470</v>
      </c>
    </row>
    <row r="150" spans="1:9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49">
        <v>450</v>
      </c>
    </row>
    <row r="151" spans="1:9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49">
        <v>455</v>
      </c>
    </row>
    <row r="152" spans="1:9" x14ac:dyDescent="0.25">
      <c r="A152" s="2"/>
      <c r="B152" s="2"/>
      <c r="C152" s="1">
        <f>SUM(C144:C151)</f>
        <v>2637.5</v>
      </c>
      <c r="D152" s="1">
        <f>SUM(D144:D151)</f>
        <v>1185</v>
      </c>
      <c r="E152" s="2"/>
      <c r="F152" s="2"/>
      <c r="G152" s="1">
        <f>SUM(G144:G151)</f>
        <v>3822.5</v>
      </c>
      <c r="H152" s="13"/>
      <c r="I152" s="2"/>
    </row>
    <row r="153" spans="1:9" x14ac:dyDescent="0.25">
      <c r="A153" s="2"/>
      <c r="B153" s="2"/>
      <c r="C153" s="2"/>
      <c r="D153" s="2"/>
      <c r="E153" s="2"/>
      <c r="F153" s="2"/>
      <c r="G153" s="2"/>
      <c r="H153" s="13"/>
      <c r="I153" s="2"/>
    </row>
    <row r="154" spans="1:9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49">
        <v>606.9</v>
      </c>
    </row>
    <row r="155" spans="1:9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49">
        <v>1594.6</v>
      </c>
    </row>
    <row r="156" spans="1:9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49">
        <v>490</v>
      </c>
    </row>
    <row r="157" spans="1:9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49">
        <v>349</v>
      </c>
    </row>
    <row r="158" spans="1:9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49">
        <v>476.6</v>
      </c>
    </row>
    <row r="159" spans="1:9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50">
        <v>452.12</v>
      </c>
    </row>
    <row r="160" spans="1:9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49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49">
        <v>440</v>
      </c>
      <c r="J161" t="s">
        <v>224</v>
      </c>
    </row>
    <row r="162" spans="1:10" x14ac:dyDescent="0.25">
      <c r="A162" s="2"/>
      <c r="B162" s="2" t="s">
        <v>279</v>
      </c>
      <c r="C162" s="2">
        <v>180</v>
      </c>
      <c r="D162" s="2">
        <v>140</v>
      </c>
      <c r="E162" s="2"/>
      <c r="F162" s="2"/>
      <c r="G162" s="1">
        <f t="shared" si="12"/>
        <v>320</v>
      </c>
      <c r="H162" s="13">
        <v>28009</v>
      </c>
      <c r="I162" s="28">
        <v>320</v>
      </c>
      <c r="J162" t="s">
        <v>284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49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49">
        <v>500</v>
      </c>
    </row>
    <row r="165" spans="1:10" x14ac:dyDescent="0.25">
      <c r="A165" s="2"/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49">
        <v>540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49">
        <v>385</v>
      </c>
    </row>
    <row r="167" spans="1:10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49">
        <v>550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49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49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49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49">
        <v>437.22</v>
      </c>
    </row>
    <row r="172" spans="1:10" x14ac:dyDescent="0.25">
      <c r="A172" s="2"/>
      <c r="B172" s="2"/>
      <c r="C172" s="1">
        <f>SUM(C154:C171)</f>
        <v>6586.78</v>
      </c>
      <c r="D172" s="1">
        <f>SUM(D154:D169)</f>
        <v>2362.7600000000002</v>
      </c>
      <c r="E172" s="2"/>
      <c r="F172" s="1">
        <f>SUM(F154:F171)</f>
        <v>485.90790000000004</v>
      </c>
      <c r="G172" s="1">
        <f>SUM(G154:G171)</f>
        <v>9435.4478999999992</v>
      </c>
      <c r="H172" s="13"/>
      <c r="I172" s="2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  <c r="I173" s="2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49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2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  <c r="I176" s="2"/>
    </row>
    <row r="177" spans="1:10" x14ac:dyDescent="0.25">
      <c r="A177" s="1" t="s">
        <v>150</v>
      </c>
      <c r="B177" s="2" t="s">
        <v>151</v>
      </c>
      <c r="C177" s="2">
        <v>138251.26999999999</v>
      </c>
      <c r="D177" s="2">
        <v>4530</v>
      </c>
      <c r="E177" s="2"/>
      <c r="F177" s="2">
        <f>(C177+D177+E177)*19/100</f>
        <v>27128.441299999999</v>
      </c>
      <c r="G177" s="1">
        <f>SUM(C177:F177)</f>
        <v>169909.7113</v>
      </c>
      <c r="H177" s="13">
        <v>31001</v>
      </c>
      <c r="I177" s="49">
        <v>169909.71</v>
      </c>
    </row>
    <row r="178" spans="1:10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49">
        <v>2419</v>
      </c>
    </row>
    <row r="179" spans="1:10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49">
        <v>12163.3</v>
      </c>
    </row>
    <row r="180" spans="1:10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49">
        <v>1739.4</v>
      </c>
    </row>
    <row r="181" spans="1:10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49">
        <v>3855.88</v>
      </c>
    </row>
    <row r="182" spans="1:10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49">
        <v>4389.6000000000004</v>
      </c>
    </row>
    <row r="183" spans="1:10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49">
        <v>1740.82</v>
      </c>
    </row>
    <row r="184" spans="1:10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49">
        <v>421.99</v>
      </c>
    </row>
    <row r="185" spans="1:10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"/>
    </row>
    <row r="186" spans="1:10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2"/>
    </row>
    <row r="187" spans="1:10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2"/>
    </row>
    <row r="188" spans="1:10" x14ac:dyDescent="0.25">
      <c r="A188" s="2"/>
      <c r="B188" s="2"/>
      <c r="C188" s="1">
        <f>SUM(C177:C186)</f>
        <v>160952.90999999997</v>
      </c>
      <c r="D188" s="1">
        <f>SUM(D177:D186)</f>
        <v>8895.43</v>
      </c>
      <c r="E188" s="1"/>
      <c r="F188" s="1">
        <f>SUM(F177:F186)</f>
        <v>27461.577799999999</v>
      </c>
      <c r="G188" s="1">
        <f>SUM(G177:G186)</f>
        <v>197309.91780000002</v>
      </c>
      <c r="H188" s="17"/>
      <c r="I188" s="1"/>
    </row>
    <row r="189" spans="1:10" x14ac:dyDescent="0.25">
      <c r="A189" s="2"/>
      <c r="B189" s="2"/>
      <c r="C189" s="1"/>
      <c r="D189" s="1"/>
      <c r="E189" s="1"/>
      <c r="F189" s="1"/>
      <c r="G189" s="1"/>
      <c r="H189" s="17"/>
      <c r="I189" s="1"/>
    </row>
    <row r="190" spans="1:10" x14ac:dyDescent="0.25">
      <c r="A190" s="2"/>
      <c r="B190" s="2"/>
      <c r="C190" s="1"/>
      <c r="D190" s="1"/>
      <c r="E190" s="1"/>
      <c r="F190" s="1"/>
      <c r="G190" s="1"/>
      <c r="H190" s="17"/>
      <c r="I190" s="1"/>
      <c r="J190" s="24"/>
    </row>
    <row r="191" spans="1:10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17"/>
      <c r="J191" s="24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1"/>
  <sheetViews>
    <sheetView topLeftCell="A4" workbookViewId="0">
      <selection activeCell="I140" sqref="I140"/>
    </sheetView>
  </sheetViews>
  <sheetFormatPr baseColWidth="10" defaultRowHeight="15" x14ac:dyDescent="0.25"/>
  <cols>
    <col min="1" max="1" width="16" customWidth="1"/>
    <col min="2" max="2" width="22.7109375" customWidth="1"/>
    <col min="9" max="9" width="12.7109375" customWidth="1"/>
  </cols>
  <sheetData>
    <row r="1" spans="1:9" x14ac:dyDescent="0.25">
      <c r="A1" s="1" t="s">
        <v>0</v>
      </c>
      <c r="B1" s="2"/>
      <c r="C1" s="1" t="s">
        <v>1</v>
      </c>
      <c r="D1" s="3" t="s">
        <v>182</v>
      </c>
      <c r="E1" s="4">
        <v>2016</v>
      </c>
      <c r="F1" s="2"/>
      <c r="G1" s="5">
        <f ca="1">TODAY()</f>
        <v>43453</v>
      </c>
      <c r="H1" s="6"/>
    </row>
    <row r="2" spans="1:9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42644</v>
      </c>
    </row>
    <row r="3" spans="1:9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49">
        <v>17003.43</v>
      </c>
    </row>
    <row r="4" spans="1:9" x14ac:dyDescent="0.25">
      <c r="A4" s="15"/>
      <c r="B4" s="2" t="s">
        <v>171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2"/>
    </row>
    <row r="5" spans="1:9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49">
        <v>2046.8</v>
      </c>
    </row>
    <row r="6" spans="1:9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49">
        <v>1773.1</v>
      </c>
    </row>
    <row r="7" spans="1:9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49">
        <v>1844.5</v>
      </c>
    </row>
    <row r="8" spans="1:9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49">
        <v>1590</v>
      </c>
    </row>
    <row r="9" spans="1:9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49">
        <v>25.56</v>
      </c>
    </row>
    <row r="10" spans="1:9" x14ac:dyDescent="0.25">
      <c r="A10" s="1"/>
      <c r="B10" s="1"/>
      <c r="C10" s="1">
        <f>SUM(C3:C9)</f>
        <v>17624.16</v>
      </c>
      <c r="D10" s="1">
        <f>SUM(D3:D9)</f>
        <v>3040</v>
      </c>
      <c r="E10" s="1"/>
      <c r="F10" s="1">
        <f>SUM(F3:F9)</f>
        <v>3619.2340000000004</v>
      </c>
      <c r="G10" s="1">
        <f>SUM(G3:G9)</f>
        <v>24283.394</v>
      </c>
      <c r="H10" s="17"/>
      <c r="I10" s="1"/>
    </row>
    <row r="11" spans="1:9" x14ac:dyDescent="0.25">
      <c r="A11" s="2"/>
      <c r="B11" s="2"/>
      <c r="C11" s="2"/>
      <c r="D11" s="2"/>
      <c r="E11" s="2"/>
      <c r="F11" s="2"/>
      <c r="G11" s="1"/>
      <c r="H11" s="13"/>
      <c r="I11" s="2"/>
    </row>
    <row r="12" spans="1:9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49">
        <v>46648</v>
      </c>
    </row>
    <row r="13" spans="1:9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49">
        <v>52236.61</v>
      </c>
    </row>
    <row r="14" spans="1:9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49">
        <v>14161</v>
      </c>
    </row>
    <row r="15" spans="1:9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49">
        <v>21182</v>
      </c>
    </row>
    <row r="16" spans="1:9" x14ac:dyDescent="0.25">
      <c r="A16" s="2"/>
      <c r="B16" s="2" t="s">
        <v>280</v>
      </c>
      <c r="C16" s="2">
        <v>3750</v>
      </c>
      <c r="D16" s="2">
        <v>1300</v>
      </c>
      <c r="E16" s="2"/>
      <c r="F16" s="2">
        <f t="shared" si="2"/>
        <v>959.5</v>
      </c>
      <c r="G16" s="1">
        <f t="shared" si="3"/>
        <v>6009.5</v>
      </c>
      <c r="H16" s="13">
        <v>2004</v>
      </c>
      <c r="I16" s="49">
        <v>6009.5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49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49">
        <v>1980.58</v>
      </c>
    </row>
    <row r="19" spans="1:9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49">
        <v>1666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49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49">
        <v>63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49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2"/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49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49">
        <v>358</v>
      </c>
    </row>
    <row r="26" spans="1:9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49">
        <v>2866.21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49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49">
        <v>45</v>
      </c>
    </row>
    <row r="29" spans="1:9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2"/>
    </row>
    <row r="30" spans="1:9" x14ac:dyDescent="0.25">
      <c r="B30" s="1"/>
      <c r="C30" s="1">
        <f>SUM(C12:C29)</f>
        <v>140950.59</v>
      </c>
      <c r="D30" s="1">
        <f>SUM(D12:D29)</f>
        <v>15688.51</v>
      </c>
      <c r="E30" s="1">
        <f>SUM(E12:E29)</f>
        <v>433.39</v>
      </c>
      <c r="F30" s="1">
        <f>SUM(F12:F29)</f>
        <v>27523.4323</v>
      </c>
      <c r="G30" s="1">
        <f>SUM(G12:G29)</f>
        <v>184595.92230000001</v>
      </c>
      <c r="H30" s="17"/>
      <c r="I30" s="1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49">
        <v>531.92999999999995</v>
      </c>
    </row>
    <row r="32" spans="1:9" x14ac:dyDescent="0.25">
      <c r="A32" s="1"/>
      <c r="B32" s="1"/>
      <c r="C32" s="1"/>
      <c r="D32" s="1"/>
      <c r="E32" s="1"/>
      <c r="F32" s="1"/>
      <c r="G32" s="1"/>
      <c r="H32" s="17"/>
      <c r="I32" s="1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49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7"/>
      <c r="I35" s="1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49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49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1"/>
    </row>
    <row r="39" spans="1:9" x14ac:dyDescent="0.25">
      <c r="A39" s="2"/>
      <c r="B39" s="2"/>
      <c r="C39" s="2"/>
      <c r="D39" s="2"/>
      <c r="E39" s="2"/>
      <c r="F39" s="2"/>
      <c r="G39" s="1"/>
      <c r="H39" s="13"/>
      <c r="I39" s="2"/>
    </row>
    <row r="40" spans="1:9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2"/>
    </row>
    <row r="41" spans="1:9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2"/>
    </row>
    <row r="42" spans="1:9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2"/>
    </row>
    <row r="43" spans="1:9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2"/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1"/>
    </row>
    <row r="45" spans="1:9" x14ac:dyDescent="0.25">
      <c r="A45" s="2"/>
      <c r="B45" s="2"/>
      <c r="C45" s="2"/>
      <c r="D45" s="2"/>
      <c r="E45" s="2"/>
      <c r="F45" s="2"/>
      <c r="G45" s="1"/>
      <c r="H45" s="13"/>
      <c r="I45" s="2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49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49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49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49">
        <v>510</v>
      </c>
    </row>
    <row r="50" spans="1:10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49">
        <v>530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49">
        <v>100</v>
      </c>
    </row>
    <row r="52" spans="1:10" x14ac:dyDescent="0.25">
      <c r="A52" s="2"/>
      <c r="B52" s="2" t="s">
        <v>171</v>
      </c>
      <c r="C52" s="2">
        <v>368</v>
      </c>
      <c r="D52" s="2">
        <v>65</v>
      </c>
      <c r="E52" s="2"/>
      <c r="F52" s="2"/>
      <c r="G52" s="1">
        <f t="shared" si="5"/>
        <v>433</v>
      </c>
      <c r="H52" s="13">
        <v>5007</v>
      </c>
      <c r="I52" s="2"/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49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49">
        <v>452.7</v>
      </c>
    </row>
    <row r="55" spans="1:10" x14ac:dyDescent="0.25">
      <c r="A55" s="1"/>
      <c r="B55" s="1"/>
      <c r="C55" s="1">
        <f>SUM(C46:C54)</f>
        <v>3577.0699999999997</v>
      </c>
      <c r="D55" s="1">
        <f>SUM(D46:D54)</f>
        <v>531.43000000000006</v>
      </c>
      <c r="E55" s="1"/>
      <c r="F55" s="1"/>
      <c r="G55" s="1">
        <f>SUM(G46:G54)</f>
        <v>4108.5</v>
      </c>
      <c r="H55" s="17"/>
      <c r="I55" s="1"/>
    </row>
    <row r="56" spans="1:10" x14ac:dyDescent="0.25">
      <c r="A56" s="2"/>
      <c r="B56" s="2"/>
      <c r="C56" s="2"/>
      <c r="D56" s="2"/>
      <c r="E56" s="2"/>
      <c r="F56" s="2"/>
      <c r="G56" s="1"/>
      <c r="H56" s="13"/>
      <c r="I56" s="2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49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  <c r="I58" s="2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49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  <c r="I60" s="2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49">
        <v>56871.8</v>
      </c>
      <c r="J61" s="24" t="s">
        <v>246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  <c r="I62" s="2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600</v>
      </c>
      <c r="E63" s="2"/>
      <c r="F63" s="2">
        <f>(C63+D63+E63)*19/100</f>
        <v>3028.3643999999999</v>
      </c>
      <c r="G63" s="1">
        <f t="shared" ref="G63:G75" si="6">SUM(C63:F63)</f>
        <v>18967.124400000001</v>
      </c>
      <c r="H63" s="13">
        <v>9001</v>
      </c>
      <c r="I63" s="49">
        <v>18967.12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49">
        <v>833</v>
      </c>
    </row>
    <row r="65" spans="1:10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"/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49">
        <v>837.76</v>
      </c>
    </row>
    <row r="67" spans="1:10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"/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49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49">
        <v>1995.23</v>
      </c>
    </row>
    <row r="70" spans="1:10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49">
        <v>530</v>
      </c>
    </row>
    <row r="71" spans="1:10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49">
        <v>495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49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49">
        <v>650</v>
      </c>
    </row>
    <row r="74" spans="1:10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49">
        <v>349.5</v>
      </c>
    </row>
    <row r="75" spans="1:10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49">
        <v>480</v>
      </c>
    </row>
    <row r="76" spans="1:10" x14ac:dyDescent="0.25">
      <c r="A76" s="2"/>
      <c r="B76" s="2"/>
      <c r="C76" s="1">
        <f>SUM(C63:C75)</f>
        <v>20348.910000000003</v>
      </c>
      <c r="D76" s="1">
        <f>SUM(D63:D75)</f>
        <v>2090</v>
      </c>
      <c r="E76" s="1"/>
      <c r="F76" s="1">
        <f>SUM(F63:F75)</f>
        <v>3613.6878999999999</v>
      </c>
      <c r="G76" s="1">
        <f>SUM(G63:G75)</f>
        <v>26052.597900000001</v>
      </c>
      <c r="H76" s="13"/>
      <c r="I76" s="2"/>
    </row>
    <row r="77" spans="1:10" x14ac:dyDescent="0.25">
      <c r="A77" s="2"/>
      <c r="B77" s="2"/>
      <c r="C77" s="1"/>
      <c r="D77" s="1"/>
      <c r="E77" s="1"/>
      <c r="F77" s="1"/>
      <c r="G77" s="1"/>
      <c r="H77" s="13"/>
      <c r="I77" s="2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49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49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49">
        <v>37749.870000000003</v>
      </c>
    </row>
    <row r="81" spans="1:9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49">
        <v>19635</v>
      </c>
    </row>
    <row r="82" spans="1:9" x14ac:dyDescent="0.25">
      <c r="A82" s="2"/>
      <c r="B82" t="s">
        <v>75</v>
      </c>
      <c r="C82" s="2">
        <v>1665</v>
      </c>
      <c r="D82" s="2">
        <v>550</v>
      </c>
      <c r="E82" s="24"/>
      <c r="F82" s="2"/>
      <c r="G82" s="1">
        <f t="shared" si="7"/>
        <v>2215</v>
      </c>
      <c r="H82" s="13">
        <v>10005</v>
      </c>
      <c r="I82" s="49">
        <v>2215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2"/>
    </row>
    <row r="84" spans="1:9" x14ac:dyDescent="0.25">
      <c r="A84" s="2"/>
      <c r="B84" s="2"/>
      <c r="C84" s="1">
        <f>SUM(C78:C83)</f>
        <v>152363.22</v>
      </c>
      <c r="D84" s="1">
        <f>SUM(D78:D83)</f>
        <v>10222.58</v>
      </c>
      <c r="E84" s="1"/>
      <c r="F84" s="1">
        <f>SUM(F78:F82)</f>
        <v>30365.951999999997</v>
      </c>
      <c r="G84" s="1">
        <f>SUM(G78:G83)</f>
        <v>192951.75200000001</v>
      </c>
      <c r="H84" s="13"/>
      <c r="I84" s="2"/>
    </row>
    <row r="85" spans="1:9" x14ac:dyDescent="0.25">
      <c r="A85" s="2"/>
      <c r="B85" s="2"/>
      <c r="C85" s="1"/>
      <c r="D85" s="2"/>
      <c r="E85" s="2"/>
      <c r="F85" s="1"/>
      <c r="G85" s="1"/>
      <c r="H85" s="13"/>
      <c r="I85" s="2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49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2"/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2"/>
    </row>
    <row r="89" spans="1:9" x14ac:dyDescent="0.25">
      <c r="A89" s="2"/>
      <c r="B89" s="2"/>
      <c r="C89" s="1"/>
      <c r="D89" s="2"/>
      <c r="E89" s="2"/>
      <c r="F89" s="1"/>
      <c r="G89" s="1"/>
      <c r="H89" s="13"/>
      <c r="I89" s="2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49">
        <v>1190</v>
      </c>
    </row>
    <row r="91" spans="1:9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49">
        <v>1963.5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49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49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49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49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2"/>
    </row>
    <row r="97" spans="1:10" x14ac:dyDescent="0.25">
      <c r="A97" s="2"/>
      <c r="B97" s="2"/>
      <c r="C97" s="2"/>
      <c r="D97" s="2"/>
      <c r="E97" s="2"/>
      <c r="F97" s="2"/>
      <c r="G97" s="1"/>
      <c r="H97" s="13"/>
      <c r="I97" s="2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49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49">
        <v>284</v>
      </c>
      <c r="J99" t="s">
        <v>168</v>
      </c>
    </row>
    <row r="100" spans="1:10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49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2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  <c r="I102" s="2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50">
        <v>413.61</v>
      </c>
      <c r="J104" t="s">
        <v>286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49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49">
        <v>358</v>
      </c>
    </row>
    <row r="107" spans="1:10" x14ac:dyDescent="0.25">
      <c r="A107" s="2" t="s">
        <v>283</v>
      </c>
      <c r="B107" s="2" t="s">
        <v>95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49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49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49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2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  <c r="I111" s="2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49">
        <v>2463.3000000000002</v>
      </c>
    </row>
    <row r="113" spans="1:10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49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49">
        <v>515</v>
      </c>
    </row>
    <row r="115" spans="1:10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49">
        <v>420</v>
      </c>
    </row>
    <row r="116" spans="1:10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49">
        <v>555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  <c r="I118" s="2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49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49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2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  <c r="I122" s="2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49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49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49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49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49">
        <v>547</v>
      </c>
    </row>
    <row r="128" spans="1:10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49">
        <v>620</v>
      </c>
    </row>
    <row r="129" spans="1:10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49">
        <v>395</v>
      </c>
    </row>
    <row r="130" spans="1:10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49">
        <v>310</v>
      </c>
    </row>
    <row r="131" spans="1:10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49">
        <v>360</v>
      </c>
    </row>
    <row r="132" spans="1:10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49">
        <v>385</v>
      </c>
    </row>
    <row r="133" spans="1:10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49">
        <v>400</v>
      </c>
    </row>
    <row r="134" spans="1:10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49">
        <v>300</v>
      </c>
    </row>
    <row r="135" spans="1:10" x14ac:dyDescent="0.25">
      <c r="A135" s="1"/>
      <c r="B135" s="1"/>
      <c r="C135" s="1">
        <f>SUM(C123:C134)</f>
        <v>6676.1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8852.1790999999994</v>
      </c>
      <c r="H135" s="17"/>
      <c r="I135" s="2"/>
    </row>
    <row r="136" spans="1:10" x14ac:dyDescent="0.25">
      <c r="A136" s="2"/>
      <c r="B136" s="2"/>
      <c r="C136" s="2"/>
      <c r="D136" s="2"/>
      <c r="E136" s="2"/>
      <c r="F136" s="2"/>
      <c r="G136" s="1"/>
      <c r="H136" s="13"/>
      <c r="I136" s="2"/>
    </row>
    <row r="137" spans="1:10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49">
        <v>1725.5</v>
      </c>
    </row>
    <row r="138" spans="1:10" x14ac:dyDescent="0.25">
      <c r="A138" s="15"/>
      <c r="B138" s="2" t="s">
        <v>191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49">
        <v>530</v>
      </c>
      <c r="J138" t="s">
        <v>255</v>
      </c>
    </row>
    <row r="139" spans="1:10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49">
        <v>356</v>
      </c>
    </row>
    <row r="140" spans="1:10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49">
        <v>720</v>
      </c>
    </row>
    <row r="141" spans="1:10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49">
        <v>440</v>
      </c>
    </row>
    <row r="142" spans="1:10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7"/>
      <c r="I143" s="2"/>
    </row>
    <row r="144" spans="1:10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49">
        <v>650</v>
      </c>
    </row>
    <row r="145" spans="1:10" x14ac:dyDescent="0.25">
      <c r="A145" s="2" t="s">
        <v>268</v>
      </c>
      <c r="B145" s="2" t="s">
        <v>124</v>
      </c>
      <c r="C145" s="2">
        <v>335</v>
      </c>
      <c r="D145" s="2">
        <v>165</v>
      </c>
      <c r="E145" s="2"/>
      <c r="F145" s="2"/>
      <c r="G145" s="1">
        <f t="shared" si="11"/>
        <v>500</v>
      </c>
      <c r="H145" s="13">
        <v>27002</v>
      </c>
      <c r="I145" s="50">
        <v>466.5</v>
      </c>
      <c r="J145" t="s">
        <v>288</v>
      </c>
    </row>
    <row r="146" spans="1:10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50">
        <v>404</v>
      </c>
    </row>
    <row r="147" spans="1:10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49">
        <v>500</v>
      </c>
    </row>
    <row r="148" spans="1:10" x14ac:dyDescent="0.25">
      <c r="A148" s="2"/>
      <c r="B148" s="39" t="s">
        <v>245</v>
      </c>
      <c r="C148" s="2">
        <v>225</v>
      </c>
      <c r="D148" s="2">
        <v>170</v>
      </c>
      <c r="E148" s="2"/>
      <c r="F148" s="2"/>
      <c r="G148" s="1">
        <f t="shared" si="11"/>
        <v>395</v>
      </c>
      <c r="H148" s="13">
        <v>27004</v>
      </c>
      <c r="I148" s="49">
        <v>395</v>
      </c>
    </row>
    <row r="149" spans="1:10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49">
        <v>470</v>
      </c>
    </row>
    <row r="150" spans="1:10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49">
        <v>450</v>
      </c>
    </row>
    <row r="151" spans="1:10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49">
        <v>455</v>
      </c>
    </row>
    <row r="152" spans="1:10" x14ac:dyDescent="0.25">
      <c r="A152" s="2"/>
      <c r="B152" s="2"/>
      <c r="C152" s="1">
        <f>SUM(C144:C151)</f>
        <v>2637.5</v>
      </c>
      <c r="D152" s="1">
        <f>SUM(D144:D151)</f>
        <v>1185</v>
      </c>
      <c r="E152" s="2"/>
      <c r="F152" s="2"/>
      <c r="G152" s="1">
        <f>SUM(G144:G151)</f>
        <v>3822.5</v>
      </c>
      <c r="H152" s="13"/>
      <c r="I152" s="2"/>
    </row>
    <row r="153" spans="1:10" x14ac:dyDescent="0.25">
      <c r="A153" s="2"/>
      <c r="B153" s="2"/>
      <c r="C153" s="2"/>
      <c r="D153" s="2"/>
      <c r="E153" s="2"/>
      <c r="F153" s="2"/>
      <c r="G153" s="2"/>
      <c r="H153" s="13"/>
      <c r="I153" s="2"/>
    </row>
    <row r="154" spans="1:10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49">
        <v>606.9</v>
      </c>
    </row>
    <row r="155" spans="1:10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49">
        <v>1594.6</v>
      </c>
    </row>
    <row r="156" spans="1:10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49">
        <v>490</v>
      </c>
    </row>
    <row r="157" spans="1:10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49">
        <v>349</v>
      </c>
    </row>
    <row r="158" spans="1:10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49">
        <v>476.6</v>
      </c>
    </row>
    <row r="159" spans="1:10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49">
        <v>452.12</v>
      </c>
    </row>
    <row r="160" spans="1:10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49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t="s">
        <v>224</v>
      </c>
    </row>
    <row r="162" spans="1:10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49">
        <v>500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49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49">
        <v>500</v>
      </c>
    </row>
    <row r="165" spans="1:10" x14ac:dyDescent="0.25">
      <c r="A165" s="2"/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49">
        <v>540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49">
        <v>385</v>
      </c>
    </row>
    <row r="167" spans="1:10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49">
        <v>550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49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49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49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49">
        <v>437.22</v>
      </c>
    </row>
    <row r="172" spans="1:10" x14ac:dyDescent="0.25">
      <c r="A172" s="2"/>
      <c r="B172" s="2"/>
      <c r="C172" s="1">
        <f>SUM(C154:C171)</f>
        <v>6766.78</v>
      </c>
      <c r="D172" s="1">
        <f>SUM(D154:D169)</f>
        <v>2362.7600000000002</v>
      </c>
      <c r="E172" s="2"/>
      <c r="F172" s="1">
        <f>SUM(F154:F171)</f>
        <v>485.90790000000004</v>
      </c>
      <c r="G172" s="1">
        <f>SUM(G154:G171)</f>
        <v>9615.4478999999992</v>
      </c>
      <c r="H172" s="13"/>
      <c r="I172" s="2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  <c r="I173" s="2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49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2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  <c r="I176" s="2"/>
    </row>
    <row r="177" spans="1:9" x14ac:dyDescent="0.25">
      <c r="A177" s="1" t="s">
        <v>150</v>
      </c>
      <c r="B177" s="2" t="s">
        <v>151</v>
      </c>
      <c r="C177" s="2">
        <v>138251.26999999999</v>
      </c>
      <c r="D177" s="2">
        <v>4530</v>
      </c>
      <c r="E177" s="2"/>
      <c r="F177" s="2">
        <f>(C177+D177+E177)*19/100</f>
        <v>27128.441299999999</v>
      </c>
      <c r="G177" s="1">
        <f>SUM(C177:F177)</f>
        <v>169909.7113</v>
      </c>
      <c r="H177" s="13">
        <v>31001</v>
      </c>
      <c r="I177" s="49">
        <v>169909.71</v>
      </c>
    </row>
    <row r="178" spans="1:9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49">
        <v>2419</v>
      </c>
    </row>
    <row r="179" spans="1:9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49">
        <v>12163.3</v>
      </c>
    </row>
    <row r="180" spans="1:9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49">
        <v>1739.4</v>
      </c>
    </row>
    <row r="181" spans="1:9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49">
        <v>3855.88</v>
      </c>
    </row>
    <row r="182" spans="1:9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49">
        <v>4389.6000000000004</v>
      </c>
    </row>
    <row r="183" spans="1:9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49">
        <v>1740.82</v>
      </c>
    </row>
    <row r="184" spans="1:9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49">
        <v>421.99</v>
      </c>
    </row>
    <row r="185" spans="1:9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"/>
    </row>
    <row r="186" spans="1:9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2"/>
    </row>
    <row r="187" spans="1:9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1"/>
    </row>
    <row r="188" spans="1:9" x14ac:dyDescent="0.25">
      <c r="A188" s="2"/>
      <c r="B188" s="2"/>
      <c r="C188" s="1">
        <f>SUM(C177:C186)</f>
        <v>160952.90999999997</v>
      </c>
      <c r="D188" s="1">
        <f>SUM(D177:D186)</f>
        <v>8895.43</v>
      </c>
      <c r="E188" s="1"/>
      <c r="F188" s="1">
        <f>SUM(F177:F186)</f>
        <v>27461.577799999999</v>
      </c>
      <c r="G188" s="1">
        <f>SUM(G177:G186)</f>
        <v>197309.91780000002</v>
      </c>
      <c r="H188" s="17"/>
      <c r="I188" s="1"/>
    </row>
    <row r="189" spans="1:9" x14ac:dyDescent="0.25">
      <c r="A189" s="2"/>
      <c r="B189" s="2"/>
      <c r="C189" s="1"/>
      <c r="D189" s="1"/>
      <c r="E189" s="1"/>
      <c r="F189" s="1"/>
      <c r="G189" s="1"/>
      <c r="H189" s="17"/>
      <c r="I189" s="1"/>
    </row>
    <row r="190" spans="1:9" x14ac:dyDescent="0.25">
      <c r="A190" s="2"/>
      <c r="B190" s="2"/>
      <c r="C190" s="1"/>
      <c r="D190" s="1"/>
      <c r="E190" s="1"/>
      <c r="F190" s="1"/>
      <c r="G190" s="1"/>
      <c r="H190" s="17"/>
      <c r="I190" s="17"/>
    </row>
    <row r="191" spans="1:9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92"/>
  <sheetViews>
    <sheetView topLeftCell="A4" workbookViewId="0">
      <selection activeCell="J192" sqref="J192"/>
    </sheetView>
  </sheetViews>
  <sheetFormatPr baseColWidth="10" defaultRowHeight="15" x14ac:dyDescent="0.25"/>
  <cols>
    <col min="1" max="1" width="16" customWidth="1"/>
    <col min="2" max="2" width="22.7109375" customWidth="1"/>
    <col min="9" max="9" width="12.7109375" customWidth="1"/>
  </cols>
  <sheetData>
    <row r="1" spans="1:9" x14ac:dyDescent="0.25">
      <c r="A1" s="1" t="s">
        <v>0</v>
      </c>
      <c r="B1" s="2"/>
      <c r="C1" s="1" t="s">
        <v>1</v>
      </c>
      <c r="D1" s="3" t="s">
        <v>183</v>
      </c>
      <c r="E1" s="4">
        <v>2016</v>
      </c>
      <c r="F1" s="2"/>
      <c r="G1" s="5">
        <f ca="1">TODAY()</f>
        <v>43453</v>
      </c>
      <c r="H1" s="6"/>
    </row>
    <row r="2" spans="1:9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42675</v>
      </c>
    </row>
    <row r="3" spans="1:9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49">
        <v>17003.43</v>
      </c>
    </row>
    <row r="4" spans="1:9" x14ac:dyDescent="0.25">
      <c r="A4" s="15"/>
      <c r="B4" s="2" t="s">
        <v>171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55"/>
    </row>
    <row r="5" spans="1:9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49">
        <v>2046.8</v>
      </c>
    </row>
    <row r="6" spans="1:9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49">
        <v>1773.1</v>
      </c>
    </row>
    <row r="7" spans="1:9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49">
        <v>1844.5</v>
      </c>
    </row>
    <row r="8" spans="1:9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49">
        <v>1590</v>
      </c>
    </row>
    <row r="9" spans="1:9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49">
        <v>25.56</v>
      </c>
    </row>
    <row r="10" spans="1:9" x14ac:dyDescent="0.25">
      <c r="A10" s="1"/>
      <c r="B10" s="1"/>
      <c r="C10" s="1">
        <f>SUM(C3:C9)</f>
        <v>17624.16</v>
      </c>
      <c r="D10" s="1">
        <f>SUM(D3:D9)</f>
        <v>3040</v>
      </c>
      <c r="E10" s="1"/>
      <c r="F10" s="1">
        <f>SUM(F3:F9)</f>
        <v>3619.2340000000004</v>
      </c>
      <c r="G10" s="1">
        <f>SUM(G3:G9)</f>
        <v>24283.394</v>
      </c>
      <c r="H10" s="17"/>
      <c r="I10" s="56"/>
    </row>
    <row r="11" spans="1:9" x14ac:dyDescent="0.25">
      <c r="A11" s="2"/>
      <c r="B11" s="2"/>
      <c r="C11" s="2"/>
      <c r="D11" s="2"/>
      <c r="E11" s="2"/>
      <c r="F11" s="2"/>
      <c r="G11" s="1"/>
      <c r="H11" s="13"/>
      <c r="I11" s="55"/>
    </row>
    <row r="12" spans="1:9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49">
        <v>46648</v>
      </c>
    </row>
    <row r="13" spans="1:9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49">
        <v>52236.61</v>
      </c>
    </row>
    <row r="14" spans="1:9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50">
        <v>14161</v>
      </c>
    </row>
    <row r="15" spans="1:9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49">
        <v>21182</v>
      </c>
    </row>
    <row r="16" spans="1:9" x14ac:dyDescent="0.25">
      <c r="A16" s="2"/>
      <c r="B16" s="2" t="s">
        <v>280</v>
      </c>
      <c r="C16" s="2">
        <v>3750</v>
      </c>
      <c r="D16" s="2">
        <v>1300</v>
      </c>
      <c r="E16" s="2"/>
      <c r="F16" s="2">
        <f t="shared" si="2"/>
        <v>959.5</v>
      </c>
      <c r="G16" s="1">
        <f t="shared" si="3"/>
        <v>6009.5</v>
      </c>
      <c r="H16" s="13">
        <v>2004</v>
      </c>
      <c r="I16" s="49">
        <v>6009.5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49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49">
        <v>1980.58</v>
      </c>
    </row>
    <row r="19" spans="1:9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49">
        <v>1666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49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49">
        <v>63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49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55"/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49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49">
        <v>358</v>
      </c>
    </row>
    <row r="26" spans="1:9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49">
        <v>2866.21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49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49">
        <v>45</v>
      </c>
    </row>
    <row r="29" spans="1:9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55"/>
    </row>
    <row r="30" spans="1:9" x14ac:dyDescent="0.25">
      <c r="B30" s="1"/>
      <c r="C30" s="1">
        <f>SUM(C12:C29)</f>
        <v>140950.59</v>
      </c>
      <c r="D30" s="1">
        <f>SUM(D12:D29)</f>
        <v>15688.51</v>
      </c>
      <c r="E30" s="1">
        <f>SUM(E12:E29)</f>
        <v>433.39</v>
      </c>
      <c r="F30" s="1">
        <f>SUM(F12:F29)</f>
        <v>27523.4323</v>
      </c>
      <c r="G30" s="1">
        <f>SUM(G12:G29)</f>
        <v>184595.92230000001</v>
      </c>
      <c r="H30" s="17"/>
      <c r="I30" s="56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55"/>
    </row>
    <row r="32" spans="1:9" x14ac:dyDescent="0.25">
      <c r="A32" s="1"/>
      <c r="B32" s="1"/>
      <c r="C32" s="1"/>
      <c r="D32" s="1"/>
      <c r="E32" s="1"/>
      <c r="F32" s="1"/>
      <c r="G32" s="1"/>
      <c r="H32" s="17"/>
      <c r="I32" s="56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49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56"/>
    </row>
    <row r="35" spans="1:9" x14ac:dyDescent="0.25">
      <c r="A35" s="1"/>
      <c r="B35" s="1"/>
      <c r="C35" s="1"/>
      <c r="D35" s="1"/>
      <c r="E35" s="1"/>
      <c r="F35" s="1"/>
      <c r="G35" s="1"/>
      <c r="H35" s="17"/>
      <c r="I35" s="56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49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49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56"/>
    </row>
    <row r="39" spans="1:9" x14ac:dyDescent="0.25">
      <c r="A39" s="2"/>
      <c r="B39" s="2"/>
      <c r="C39" s="2"/>
      <c r="D39" s="2"/>
      <c r="E39" s="2"/>
      <c r="F39" s="2"/>
      <c r="G39" s="1"/>
      <c r="H39" s="13"/>
      <c r="I39" s="55"/>
    </row>
    <row r="40" spans="1:9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55"/>
    </row>
    <row r="41" spans="1:9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55"/>
    </row>
    <row r="42" spans="1:9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55"/>
    </row>
    <row r="43" spans="1:9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55"/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56"/>
    </row>
    <row r="45" spans="1:9" x14ac:dyDescent="0.25">
      <c r="A45" s="2"/>
      <c r="B45" s="2"/>
      <c r="C45" s="2"/>
      <c r="D45" s="2"/>
      <c r="E45" s="2"/>
      <c r="F45" s="2"/>
      <c r="G45" s="1"/>
      <c r="H45" s="13"/>
      <c r="I45" s="55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49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49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49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49">
        <v>510</v>
      </c>
    </row>
    <row r="50" spans="1:10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49">
        <v>530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49">
        <v>100</v>
      </c>
    </row>
    <row r="52" spans="1:10" x14ac:dyDescent="0.25">
      <c r="A52" s="2"/>
      <c r="B52" s="2" t="s">
        <v>171</v>
      </c>
      <c r="C52" s="2">
        <v>368</v>
      </c>
      <c r="D52" s="2">
        <v>65</v>
      </c>
      <c r="E52" s="2"/>
      <c r="F52" s="2"/>
      <c r="G52" s="1">
        <f t="shared" si="5"/>
        <v>433</v>
      </c>
      <c r="H52" s="13">
        <v>5007</v>
      </c>
      <c r="I52" s="55"/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49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50">
        <v>452.7</v>
      </c>
    </row>
    <row r="55" spans="1:10" x14ac:dyDescent="0.25">
      <c r="A55" s="1"/>
      <c r="B55" s="1"/>
      <c r="C55" s="1">
        <f>SUM(C46:C54)</f>
        <v>3577.0699999999997</v>
      </c>
      <c r="D55" s="1">
        <f>SUM(D46:D54)</f>
        <v>531.43000000000006</v>
      </c>
      <c r="E55" s="1"/>
      <c r="F55" s="1"/>
      <c r="G55" s="1">
        <f>SUM(G46:G54)</f>
        <v>4108.5</v>
      </c>
      <c r="H55" s="17"/>
      <c r="I55" s="56"/>
    </row>
    <row r="56" spans="1:10" x14ac:dyDescent="0.25">
      <c r="A56" s="2"/>
      <c r="B56" s="2"/>
      <c r="C56" s="2"/>
      <c r="D56" s="2"/>
      <c r="E56" s="2"/>
      <c r="F56" s="2"/>
      <c r="G56" s="1"/>
      <c r="H56" s="13"/>
      <c r="I56" s="55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49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  <c r="I58" s="55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49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  <c r="I60" s="55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49">
        <v>56871.8</v>
      </c>
      <c r="J61" s="24" t="s">
        <v>246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  <c r="I62" s="55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600</v>
      </c>
      <c r="E63" s="2"/>
      <c r="F63" s="2">
        <f>(C63+D63+E63)*19/100</f>
        <v>3028.3643999999999</v>
      </c>
      <c r="G63" s="1">
        <f t="shared" ref="G63:G75" si="6">SUM(C63:F63)</f>
        <v>18967.124400000001</v>
      </c>
      <c r="H63" s="13">
        <v>9001</v>
      </c>
      <c r="I63" s="49">
        <v>18967.12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49">
        <v>833</v>
      </c>
    </row>
    <row r="65" spans="1:10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55"/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49">
        <v>837.76</v>
      </c>
    </row>
    <row r="67" spans="1:10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55"/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49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49">
        <v>1995.23</v>
      </c>
    </row>
    <row r="70" spans="1:10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49">
        <v>530</v>
      </c>
    </row>
    <row r="71" spans="1:10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49">
        <v>495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49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49">
        <v>650</v>
      </c>
    </row>
    <row r="74" spans="1:10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49">
        <v>349.5</v>
      </c>
    </row>
    <row r="75" spans="1:10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49">
        <v>480</v>
      </c>
    </row>
    <row r="76" spans="1:10" x14ac:dyDescent="0.25">
      <c r="A76" s="2"/>
      <c r="B76" s="2"/>
      <c r="C76" s="1">
        <f>SUM(C63:C75)</f>
        <v>20348.910000000003</v>
      </c>
      <c r="D76" s="1">
        <f>SUM(D63:D75)</f>
        <v>2090</v>
      </c>
      <c r="E76" s="1"/>
      <c r="F76" s="1">
        <f>SUM(F63:F75)</f>
        <v>3613.6878999999999</v>
      </c>
      <c r="G76" s="1">
        <f>SUM(G63:G75)</f>
        <v>26052.597900000001</v>
      </c>
      <c r="H76" s="13"/>
      <c r="I76" s="55"/>
    </row>
    <row r="77" spans="1:10" x14ac:dyDescent="0.25">
      <c r="A77" s="2"/>
      <c r="B77" s="2"/>
      <c r="C77" s="1"/>
      <c r="D77" s="1"/>
      <c r="E77" s="1"/>
      <c r="F77" s="1"/>
      <c r="G77" s="1"/>
      <c r="H77" s="13"/>
      <c r="I77" s="55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49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49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49">
        <v>37749.870000000003</v>
      </c>
    </row>
    <row r="81" spans="1:9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49">
        <v>19635</v>
      </c>
    </row>
    <row r="82" spans="1:9" x14ac:dyDescent="0.25">
      <c r="A82" s="2"/>
      <c r="B82" t="s">
        <v>75</v>
      </c>
      <c r="C82" s="2">
        <v>1665</v>
      </c>
      <c r="D82" s="2">
        <v>550</v>
      </c>
      <c r="E82" s="24"/>
      <c r="F82" s="2"/>
      <c r="G82" s="1">
        <f t="shared" si="7"/>
        <v>2215</v>
      </c>
      <c r="H82" s="13">
        <v>10005</v>
      </c>
      <c r="I82" s="49">
        <v>2215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55"/>
    </row>
    <row r="84" spans="1:9" x14ac:dyDescent="0.25">
      <c r="A84" s="2"/>
      <c r="B84" s="2"/>
      <c r="C84" s="1">
        <f>SUM(C78:C83)</f>
        <v>152363.22</v>
      </c>
      <c r="D84" s="1">
        <f>SUM(D78:D83)</f>
        <v>10222.58</v>
      </c>
      <c r="E84" s="1"/>
      <c r="F84" s="1">
        <f>SUM(F78:F82)</f>
        <v>30365.951999999997</v>
      </c>
      <c r="G84" s="1">
        <f>SUM(G78:G83)</f>
        <v>192951.75200000001</v>
      </c>
      <c r="H84" s="13"/>
      <c r="I84" s="55"/>
    </row>
    <row r="85" spans="1:9" x14ac:dyDescent="0.25">
      <c r="A85" s="2"/>
      <c r="B85" s="2"/>
      <c r="C85" s="1"/>
      <c r="D85" s="2"/>
      <c r="E85" s="2"/>
      <c r="F85" s="1"/>
      <c r="G85" s="1"/>
      <c r="H85" s="13"/>
      <c r="I85" s="55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49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55"/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55"/>
    </row>
    <row r="89" spans="1:9" x14ac:dyDescent="0.25">
      <c r="A89" s="2"/>
      <c r="B89" s="2"/>
      <c r="C89" s="1"/>
      <c r="D89" s="2"/>
      <c r="E89" s="2"/>
      <c r="F89" s="1"/>
      <c r="G89" s="1"/>
      <c r="H89" s="13"/>
      <c r="I89" s="55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49">
        <v>1190</v>
      </c>
    </row>
    <row r="91" spans="1:9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49">
        <v>1963.5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49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49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49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49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55"/>
    </row>
    <row r="97" spans="1:16" x14ac:dyDescent="0.25">
      <c r="A97" s="2"/>
      <c r="B97" s="2"/>
      <c r="C97" s="2"/>
      <c r="D97" s="2"/>
      <c r="E97" s="2"/>
      <c r="F97" s="2"/>
      <c r="G97" s="1"/>
      <c r="H97" s="13"/>
      <c r="I97" s="55"/>
    </row>
    <row r="98" spans="1:16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49">
        <v>2499</v>
      </c>
    </row>
    <row r="99" spans="1:16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49">
        <v>284</v>
      </c>
      <c r="J99" t="s">
        <v>168</v>
      </c>
    </row>
    <row r="100" spans="1:16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49">
        <v>970</v>
      </c>
    </row>
    <row r="101" spans="1:16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55"/>
    </row>
    <row r="102" spans="1:16" x14ac:dyDescent="0.25">
      <c r="A102" s="2"/>
      <c r="B102" s="2"/>
      <c r="C102" s="2"/>
      <c r="D102" s="2"/>
      <c r="E102" s="2"/>
      <c r="F102" s="2"/>
      <c r="G102" s="1"/>
      <c r="H102" s="13"/>
      <c r="I102" s="55"/>
    </row>
    <row r="103" spans="1:16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</row>
    <row r="104" spans="1:16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60">
        <v>413.61</v>
      </c>
      <c r="J104" s="59" t="s">
        <v>287</v>
      </c>
      <c r="K104" s="59"/>
      <c r="L104" s="63"/>
      <c r="M104" s="58"/>
      <c r="N104" s="58"/>
    </row>
    <row r="105" spans="1:16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49">
        <v>530</v>
      </c>
    </row>
    <row r="106" spans="1:16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49">
        <v>358</v>
      </c>
    </row>
    <row r="107" spans="1:16" x14ac:dyDescent="0.25">
      <c r="A107" s="2" t="s">
        <v>283</v>
      </c>
      <c r="B107" s="2" t="s">
        <v>95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49">
        <v>530</v>
      </c>
    </row>
    <row r="108" spans="1:16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49">
        <v>395</v>
      </c>
    </row>
    <row r="109" spans="1:16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49">
        <v>365</v>
      </c>
    </row>
    <row r="110" spans="1:16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55"/>
    </row>
    <row r="111" spans="1:16" x14ac:dyDescent="0.25">
      <c r="A111" s="2"/>
      <c r="B111" s="2"/>
      <c r="C111" s="2"/>
      <c r="D111" s="2"/>
      <c r="E111" s="2"/>
      <c r="F111" s="2"/>
      <c r="G111" s="1"/>
      <c r="H111" s="13"/>
      <c r="I111" s="55"/>
    </row>
    <row r="112" spans="1:16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49">
        <v>2463.3000000000002</v>
      </c>
      <c r="P112" s="62"/>
    </row>
    <row r="113" spans="1:10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49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50">
        <v>515</v>
      </c>
    </row>
    <row r="115" spans="1:10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49">
        <v>420</v>
      </c>
    </row>
    <row r="116" spans="1:10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49">
        <v>555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56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  <c r="I118" s="55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49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50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55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  <c r="I122" s="55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49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49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49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49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49">
        <v>547</v>
      </c>
    </row>
    <row r="128" spans="1:10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61">
        <v>620</v>
      </c>
    </row>
    <row r="129" spans="1:10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49">
        <v>395</v>
      </c>
    </row>
    <row r="130" spans="1:10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49">
        <v>310</v>
      </c>
    </row>
    <row r="131" spans="1:10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49">
        <v>360</v>
      </c>
    </row>
    <row r="132" spans="1:10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49">
        <v>385</v>
      </c>
    </row>
    <row r="133" spans="1:10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49">
        <v>400</v>
      </c>
    </row>
    <row r="134" spans="1:10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49">
        <v>300</v>
      </c>
    </row>
    <row r="135" spans="1:10" x14ac:dyDescent="0.25">
      <c r="A135" s="1"/>
      <c r="B135" s="1"/>
      <c r="C135" s="1">
        <f>SUM(C123:C134)</f>
        <v>6676.1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8852.1790999999994</v>
      </c>
      <c r="H135" s="17"/>
      <c r="I135" s="55"/>
    </row>
    <row r="136" spans="1:10" x14ac:dyDescent="0.25">
      <c r="A136" s="2"/>
      <c r="B136" s="2"/>
      <c r="C136" s="2"/>
      <c r="D136" s="2"/>
      <c r="E136" s="2"/>
      <c r="F136" s="2"/>
      <c r="G136" s="1"/>
      <c r="H136" s="13"/>
      <c r="I136" s="55"/>
    </row>
    <row r="137" spans="1:10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49">
        <v>1725.5</v>
      </c>
    </row>
    <row r="138" spans="1:10" x14ac:dyDescent="0.25">
      <c r="A138" s="15"/>
      <c r="B138" s="2" t="s">
        <v>191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49">
        <v>530</v>
      </c>
      <c r="J138" t="s">
        <v>255</v>
      </c>
    </row>
    <row r="139" spans="1:10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49">
        <v>356</v>
      </c>
    </row>
    <row r="140" spans="1:10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49">
        <v>720</v>
      </c>
    </row>
    <row r="141" spans="1:10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49">
        <v>440</v>
      </c>
    </row>
    <row r="142" spans="1:10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56"/>
    </row>
    <row r="143" spans="1:10" x14ac:dyDescent="0.25">
      <c r="A143" s="1"/>
      <c r="B143" s="1"/>
      <c r="C143" s="1"/>
      <c r="D143" s="1"/>
      <c r="E143" s="1"/>
      <c r="F143" s="1"/>
      <c r="G143" s="1"/>
      <c r="H143" s="17"/>
      <c r="I143" s="55"/>
    </row>
    <row r="144" spans="1:10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49">
        <v>650</v>
      </c>
    </row>
    <row r="145" spans="1:10" x14ac:dyDescent="0.25">
      <c r="A145" s="2" t="s">
        <v>289</v>
      </c>
      <c r="B145" s="2" t="s">
        <v>171</v>
      </c>
      <c r="C145" s="2">
        <v>335</v>
      </c>
      <c r="D145" s="2">
        <v>165</v>
      </c>
      <c r="E145" s="2"/>
      <c r="F145" s="2"/>
      <c r="G145" s="1">
        <f t="shared" si="11"/>
        <v>500</v>
      </c>
      <c r="H145" s="13">
        <v>27002</v>
      </c>
      <c r="I145" s="55"/>
    </row>
    <row r="146" spans="1:10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49">
        <v>404</v>
      </c>
    </row>
    <row r="147" spans="1:10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61">
        <v>500</v>
      </c>
    </row>
    <row r="148" spans="1:10" x14ac:dyDescent="0.25">
      <c r="A148" s="2"/>
      <c r="B148" s="39" t="s">
        <v>245</v>
      </c>
      <c r="C148" s="2">
        <v>225</v>
      </c>
      <c r="D148" s="2">
        <v>170</v>
      </c>
      <c r="E148" s="2"/>
      <c r="F148" s="2"/>
      <c r="G148" s="1">
        <f t="shared" si="11"/>
        <v>395</v>
      </c>
      <c r="H148" s="13">
        <v>27004</v>
      </c>
      <c r="I148" s="49">
        <v>395</v>
      </c>
    </row>
    <row r="149" spans="1:10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49">
        <v>470</v>
      </c>
    </row>
    <row r="150" spans="1:10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49">
        <v>450</v>
      </c>
    </row>
    <row r="151" spans="1:10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49">
        <v>455</v>
      </c>
    </row>
    <row r="152" spans="1:10" x14ac:dyDescent="0.25">
      <c r="A152" s="2"/>
      <c r="B152" s="2"/>
      <c r="C152" s="1">
        <f>SUM(C144:C151)</f>
        <v>2637.5</v>
      </c>
      <c r="D152" s="1">
        <f>SUM(D144:D151)</f>
        <v>1185</v>
      </c>
      <c r="E152" s="2"/>
      <c r="F152" s="2"/>
      <c r="G152" s="1">
        <f>SUM(G144:G151)</f>
        <v>3822.5</v>
      </c>
      <c r="H152" s="13"/>
      <c r="I152" s="55"/>
    </row>
    <row r="153" spans="1:10" x14ac:dyDescent="0.25">
      <c r="A153" s="2"/>
      <c r="B153" s="2"/>
      <c r="C153" s="2"/>
      <c r="D153" s="2"/>
      <c r="E153" s="2"/>
      <c r="F153" s="2"/>
      <c r="G153" s="2"/>
      <c r="H153" s="13"/>
      <c r="I153" s="55"/>
    </row>
    <row r="154" spans="1:10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61">
        <v>606.9</v>
      </c>
    </row>
    <row r="155" spans="1:10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49">
        <v>1594.6</v>
      </c>
    </row>
    <row r="156" spans="1:10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49">
        <v>490</v>
      </c>
    </row>
    <row r="157" spans="1:10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49">
        <v>349</v>
      </c>
    </row>
    <row r="158" spans="1:10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49">
        <v>476.6</v>
      </c>
    </row>
    <row r="159" spans="1:10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49">
        <v>452.12</v>
      </c>
    </row>
    <row r="160" spans="1:10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49">
        <v>348.75</v>
      </c>
      <c r="J160" t="s">
        <v>290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t="s">
        <v>224</v>
      </c>
    </row>
    <row r="162" spans="1:10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49">
        <v>500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49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49">
        <v>500</v>
      </c>
    </row>
    <row r="165" spans="1:10" x14ac:dyDescent="0.25">
      <c r="A165" s="2"/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49">
        <v>540</v>
      </c>
    </row>
    <row r="166" spans="1:10" x14ac:dyDescent="0.25">
      <c r="A166" s="2" t="s">
        <v>292</v>
      </c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49">
        <v>385</v>
      </c>
    </row>
    <row r="167" spans="1:10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49">
        <v>550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49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49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49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61">
        <v>437.22</v>
      </c>
    </row>
    <row r="172" spans="1:10" x14ac:dyDescent="0.25">
      <c r="A172" s="2"/>
      <c r="B172" s="2"/>
      <c r="C172" s="1">
        <f>SUM(C154:C171)</f>
        <v>6766.78</v>
      </c>
      <c r="D172" s="1">
        <f>SUM(D154:D169)</f>
        <v>2362.7600000000002</v>
      </c>
      <c r="E172" s="2"/>
      <c r="F172" s="1">
        <f>SUM(F154:F171)</f>
        <v>485.90790000000004</v>
      </c>
      <c r="G172" s="1">
        <f>SUM(G154:G171)</f>
        <v>9615.4478999999992</v>
      </c>
      <c r="H172" s="13"/>
      <c r="I172" s="55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  <c r="I173" s="55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49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55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  <c r="I176" s="55"/>
    </row>
    <row r="177" spans="1:16" x14ac:dyDescent="0.25">
      <c r="A177" s="1" t="s">
        <v>150</v>
      </c>
      <c r="B177" s="2" t="s">
        <v>151</v>
      </c>
      <c r="C177" s="2">
        <v>138251.26999999999</v>
      </c>
      <c r="D177" s="2">
        <v>4530</v>
      </c>
      <c r="E177" s="2"/>
      <c r="F177" s="2">
        <f>(C177+D177+E177)*19/100</f>
        <v>27128.441299999999</v>
      </c>
      <c r="G177" s="1">
        <f>SUM(C177:F177)</f>
        <v>169909.7113</v>
      </c>
      <c r="H177" s="13">
        <v>31001</v>
      </c>
      <c r="I177" s="49">
        <v>169909.71</v>
      </c>
    </row>
    <row r="178" spans="1:16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49">
        <v>2419</v>
      </c>
    </row>
    <row r="179" spans="1:16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49">
        <v>12163.3</v>
      </c>
    </row>
    <row r="180" spans="1:16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49">
        <v>1739.4</v>
      </c>
    </row>
    <row r="181" spans="1:16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49">
        <v>3855.88</v>
      </c>
      <c r="M181" s="24"/>
      <c r="N181" s="24"/>
    </row>
    <row r="182" spans="1:16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49">
        <v>4389.6000000000004</v>
      </c>
      <c r="N182" s="24"/>
    </row>
    <row r="183" spans="1:16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49">
        <v>1740.82</v>
      </c>
      <c r="L183" s="24"/>
    </row>
    <row r="184" spans="1:16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49">
        <v>421.99</v>
      </c>
    </row>
    <row r="185" spans="1:16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55"/>
      <c r="N185" s="24"/>
      <c r="P185" s="24"/>
    </row>
    <row r="186" spans="1:16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55"/>
    </row>
    <row r="187" spans="1:16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56"/>
      <c r="M187" s="24"/>
    </row>
    <row r="188" spans="1:16" x14ac:dyDescent="0.25">
      <c r="A188" s="2"/>
      <c r="B188" s="2"/>
      <c r="C188" s="1">
        <f>SUM(C177:C186)</f>
        <v>160952.90999999997</v>
      </c>
      <c r="D188" s="1">
        <f>SUM(D177:D186)</f>
        <v>8895.43</v>
      </c>
      <c r="E188" s="1"/>
      <c r="F188" s="1">
        <f>SUM(F177:F186)</f>
        <v>27461.577799999999</v>
      </c>
      <c r="G188" s="1">
        <f>SUM(G177:G186)</f>
        <v>197309.91780000002</v>
      </c>
      <c r="H188" s="17"/>
      <c r="I188" s="56"/>
      <c r="N188" s="24"/>
      <c r="P188" s="24"/>
    </row>
    <row r="189" spans="1:16" x14ac:dyDescent="0.25">
      <c r="A189" s="2"/>
      <c r="B189" s="2"/>
      <c r="C189" s="1"/>
      <c r="D189" s="1"/>
      <c r="E189" s="1"/>
      <c r="F189" s="1"/>
      <c r="G189" s="1"/>
      <c r="H189" s="17"/>
      <c r="I189" s="56"/>
    </row>
    <row r="190" spans="1:16" x14ac:dyDescent="0.25">
      <c r="A190" s="2"/>
      <c r="B190" s="2"/>
      <c r="C190" s="1"/>
      <c r="D190" s="1"/>
      <c r="E190" s="1"/>
      <c r="F190" s="1"/>
      <c r="G190" s="1"/>
      <c r="H190" s="17"/>
      <c r="I190" s="57"/>
    </row>
    <row r="191" spans="1:16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5"/>
      <c r="L191" s="24"/>
    </row>
    <row r="192" spans="1:16" x14ac:dyDescent="0.25">
      <c r="I192" s="35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91"/>
  <sheetViews>
    <sheetView topLeftCell="A163" workbookViewId="0">
      <selection activeCell="N61" sqref="N61"/>
    </sheetView>
  </sheetViews>
  <sheetFormatPr baseColWidth="10" defaultRowHeight="15" x14ac:dyDescent="0.25"/>
  <cols>
    <col min="1" max="1" width="16.85546875" customWidth="1"/>
    <col min="2" max="2" width="20" customWidth="1"/>
    <col min="9" max="9" width="14.140625" customWidth="1"/>
  </cols>
  <sheetData>
    <row r="1" spans="1:9" x14ac:dyDescent="0.25">
      <c r="A1" s="1" t="s">
        <v>0</v>
      </c>
      <c r="B1" s="2"/>
      <c r="C1" s="1" t="s">
        <v>1</v>
      </c>
      <c r="D1" s="3" t="s">
        <v>184</v>
      </c>
      <c r="E1" s="4">
        <v>2016</v>
      </c>
      <c r="F1" s="2"/>
      <c r="G1" s="5">
        <f ca="1">TODAY()</f>
        <v>43453</v>
      </c>
      <c r="H1" s="6"/>
    </row>
    <row r="2" spans="1:9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42705</v>
      </c>
    </row>
    <row r="3" spans="1:9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49">
        <v>17003.43</v>
      </c>
    </row>
    <row r="4" spans="1:9" x14ac:dyDescent="0.25">
      <c r="A4" s="15"/>
      <c r="B4" s="2" t="s">
        <v>171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55"/>
    </row>
    <row r="5" spans="1:9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49">
        <v>2046.8</v>
      </c>
    </row>
    <row r="6" spans="1:9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49">
        <v>1773.1</v>
      </c>
    </row>
    <row r="7" spans="1:9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49">
        <v>1844.5</v>
      </c>
    </row>
    <row r="8" spans="1:9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50">
        <v>1590</v>
      </c>
    </row>
    <row r="9" spans="1:9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50">
        <v>25.56</v>
      </c>
    </row>
    <row r="10" spans="1:9" x14ac:dyDescent="0.25">
      <c r="A10" s="1"/>
      <c r="B10" s="1"/>
      <c r="C10" s="1">
        <f>SUM(C3:C9)</f>
        <v>17624.16</v>
      </c>
      <c r="D10" s="1">
        <f>SUM(D3:D9)</f>
        <v>3040</v>
      </c>
      <c r="E10" s="1"/>
      <c r="F10" s="1">
        <f>SUM(F3:F9)</f>
        <v>3619.2340000000004</v>
      </c>
      <c r="G10" s="1">
        <f>SUM(G3:G9)</f>
        <v>24283.394</v>
      </c>
      <c r="H10" s="17"/>
      <c r="I10" s="56"/>
    </row>
    <row r="11" spans="1:9" x14ac:dyDescent="0.25">
      <c r="A11" s="2"/>
      <c r="B11" s="2"/>
      <c r="C11" s="2"/>
      <c r="D11" s="2"/>
      <c r="E11" s="2"/>
      <c r="F11" s="2"/>
      <c r="G11" s="1"/>
      <c r="H11" s="13"/>
      <c r="I11" s="55"/>
    </row>
    <row r="12" spans="1:9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49">
        <v>46648</v>
      </c>
    </row>
    <row r="13" spans="1:9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49">
        <v>52236.61</v>
      </c>
    </row>
    <row r="14" spans="1:9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49">
        <v>14161</v>
      </c>
    </row>
    <row r="15" spans="1:9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49">
        <v>21182</v>
      </c>
    </row>
    <row r="16" spans="1:9" x14ac:dyDescent="0.25">
      <c r="A16" s="2"/>
      <c r="B16" s="2" t="s">
        <v>280</v>
      </c>
      <c r="C16" s="2">
        <v>3750</v>
      </c>
      <c r="D16" s="2">
        <v>1300</v>
      </c>
      <c r="E16" s="2"/>
      <c r="F16" s="2">
        <f t="shared" si="2"/>
        <v>959.5</v>
      </c>
      <c r="G16" s="1">
        <f t="shared" si="3"/>
        <v>6009.5</v>
      </c>
      <c r="H16" s="13">
        <v>2004</v>
      </c>
      <c r="I16" s="49">
        <v>6009.5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49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49">
        <v>1980.58</v>
      </c>
    </row>
    <row r="19" spans="1:9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49">
        <v>1666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49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49">
        <v>63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49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55"/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49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49">
        <v>358</v>
      </c>
    </row>
    <row r="26" spans="1:9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49">
        <v>2866.21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49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50">
        <v>45</v>
      </c>
    </row>
    <row r="29" spans="1:9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55"/>
    </row>
    <row r="30" spans="1:9" x14ac:dyDescent="0.25">
      <c r="B30" s="1"/>
      <c r="C30" s="1">
        <f>SUM(C12:C29)</f>
        <v>140950.59</v>
      </c>
      <c r="D30" s="1">
        <f>SUM(D12:D29)</f>
        <v>15688.51</v>
      </c>
      <c r="E30" s="1">
        <f>SUM(E12:E29)</f>
        <v>433.39</v>
      </c>
      <c r="F30" s="1">
        <f>SUM(F12:F29)</f>
        <v>27523.4323</v>
      </c>
      <c r="G30" s="1">
        <f>SUM(G12:G29)</f>
        <v>184595.92230000001</v>
      </c>
      <c r="H30" s="17"/>
      <c r="I30" s="56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55"/>
    </row>
    <row r="32" spans="1:9" x14ac:dyDescent="0.25">
      <c r="A32" s="1"/>
      <c r="B32" s="1"/>
      <c r="C32" s="1"/>
      <c r="D32" s="1"/>
      <c r="E32" s="1"/>
      <c r="F32" s="1"/>
      <c r="G32" s="1"/>
      <c r="H32" s="17"/>
      <c r="I32" s="56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50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56"/>
    </row>
    <row r="35" spans="1:9" x14ac:dyDescent="0.25">
      <c r="A35" s="1"/>
      <c r="B35" s="1"/>
      <c r="C35" s="1"/>
      <c r="D35" s="1"/>
      <c r="E35" s="1"/>
      <c r="F35" s="1"/>
      <c r="G35" s="1"/>
      <c r="H35" s="17"/>
      <c r="I35" s="56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49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49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56"/>
    </row>
    <row r="39" spans="1:9" x14ac:dyDescent="0.25">
      <c r="A39" s="2"/>
      <c r="B39" s="2"/>
      <c r="C39" s="2"/>
      <c r="D39" s="2"/>
      <c r="E39" s="2"/>
      <c r="F39" s="2"/>
      <c r="G39" s="1"/>
      <c r="H39" s="13"/>
      <c r="I39" s="55"/>
    </row>
    <row r="40" spans="1:9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55"/>
    </row>
    <row r="41" spans="1:9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55"/>
    </row>
    <row r="42" spans="1:9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55"/>
    </row>
    <row r="43" spans="1:9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55"/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56"/>
    </row>
    <row r="45" spans="1:9" x14ac:dyDescent="0.25">
      <c r="A45" s="2"/>
      <c r="B45" s="2"/>
      <c r="C45" s="2"/>
      <c r="D45" s="2"/>
      <c r="E45" s="2"/>
      <c r="F45" s="2"/>
      <c r="G45" s="1"/>
      <c r="H45" s="13"/>
      <c r="I45" s="55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49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49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49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49">
        <v>510</v>
      </c>
    </row>
    <row r="50" spans="1:10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49">
        <v>530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49">
        <v>100</v>
      </c>
    </row>
    <row r="52" spans="1:10" x14ac:dyDescent="0.25">
      <c r="A52" s="2" t="s">
        <v>295</v>
      </c>
      <c r="B52" s="2" t="s">
        <v>294</v>
      </c>
      <c r="C52" s="55">
        <v>252.26</v>
      </c>
      <c r="D52" s="2">
        <v>35.64</v>
      </c>
      <c r="E52" s="2"/>
      <c r="F52" s="2"/>
      <c r="G52" s="1">
        <f t="shared" si="5"/>
        <v>287.89999999999998</v>
      </c>
      <c r="H52" s="13">
        <v>5007</v>
      </c>
      <c r="I52" s="49">
        <v>287.89999999999998</v>
      </c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49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49">
        <v>452.7</v>
      </c>
    </row>
    <row r="55" spans="1:10" x14ac:dyDescent="0.25">
      <c r="A55" s="1"/>
      <c r="B55" s="1"/>
      <c r="C55" s="1">
        <f>SUM(C46:C54)</f>
        <v>3461.33</v>
      </c>
      <c r="D55" s="1">
        <f>SUM(D46:D54)</f>
        <v>502.07</v>
      </c>
      <c r="E55" s="1"/>
      <c r="F55" s="1"/>
      <c r="G55" s="1">
        <f>SUM(G46:G54)</f>
        <v>3963.4</v>
      </c>
      <c r="H55" s="17"/>
      <c r="I55" s="56"/>
    </row>
    <row r="56" spans="1:10" x14ac:dyDescent="0.25">
      <c r="A56" s="2"/>
      <c r="B56" s="2"/>
      <c r="C56" s="2"/>
      <c r="D56" s="2"/>
      <c r="E56" s="2"/>
      <c r="F56" s="2"/>
      <c r="G56" s="1"/>
      <c r="H56" s="13"/>
      <c r="I56" s="55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49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  <c r="I58" s="55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49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  <c r="I60" s="55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49">
        <v>53538.04</v>
      </c>
      <c r="J61" s="24" t="s">
        <v>246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  <c r="I62" s="55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600</v>
      </c>
      <c r="E63" s="2"/>
      <c r="F63" s="2">
        <f>(C63+D63+E63)*19/100</f>
        <v>3028.3643999999999</v>
      </c>
      <c r="G63" s="1">
        <f t="shared" ref="G63:G75" si="6">SUM(C63:F63)</f>
        <v>18967.124400000001</v>
      </c>
      <c r="H63" s="13">
        <v>9001</v>
      </c>
      <c r="I63" s="49">
        <v>18967.12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49">
        <v>833</v>
      </c>
    </row>
    <row r="65" spans="1:10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55"/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49">
        <v>837.76</v>
      </c>
    </row>
    <row r="67" spans="1:10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55"/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49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49">
        <v>1995.23</v>
      </c>
    </row>
    <row r="70" spans="1:10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49">
        <v>530</v>
      </c>
    </row>
    <row r="71" spans="1:10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49">
        <v>495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49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49">
        <v>650</v>
      </c>
    </row>
    <row r="74" spans="1:10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49">
        <v>349.5</v>
      </c>
    </row>
    <row r="75" spans="1:10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49">
        <v>480</v>
      </c>
    </row>
    <row r="76" spans="1:10" x14ac:dyDescent="0.25">
      <c r="A76" s="2"/>
      <c r="B76" s="2"/>
      <c r="C76" s="1">
        <f>SUM(C63:C75)</f>
        <v>20348.910000000003</v>
      </c>
      <c r="D76" s="1">
        <f>SUM(D63:D75)</f>
        <v>2090</v>
      </c>
      <c r="E76" s="1"/>
      <c r="F76" s="1">
        <f>SUM(F63:F75)</f>
        <v>3613.6878999999999</v>
      </c>
      <c r="G76" s="1">
        <f>SUM(G63:G75)</f>
        <v>26052.597900000001</v>
      </c>
      <c r="H76" s="13"/>
      <c r="I76" s="55"/>
    </row>
    <row r="77" spans="1:10" x14ac:dyDescent="0.25">
      <c r="A77" s="2"/>
      <c r="B77" s="2"/>
      <c r="C77" s="1"/>
      <c r="D77" s="1"/>
      <c r="E77" s="1"/>
      <c r="F77" s="1"/>
      <c r="G77" s="1"/>
      <c r="H77" s="13"/>
      <c r="I77" s="55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49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49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49">
        <v>37749.870000000003</v>
      </c>
    </row>
    <row r="81" spans="1:9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49">
        <v>19635</v>
      </c>
    </row>
    <row r="82" spans="1:9" x14ac:dyDescent="0.25">
      <c r="A82" s="2"/>
      <c r="B82" t="s">
        <v>75</v>
      </c>
      <c r="C82" s="2">
        <v>1665</v>
      </c>
      <c r="D82" s="2">
        <v>550</v>
      </c>
      <c r="E82" s="24"/>
      <c r="F82" s="2"/>
      <c r="G82" s="1">
        <f t="shared" si="7"/>
        <v>2215</v>
      </c>
      <c r="H82" s="13">
        <v>10005</v>
      </c>
      <c r="I82" s="49">
        <v>2215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55"/>
    </row>
    <row r="84" spans="1:9" x14ac:dyDescent="0.25">
      <c r="A84" s="2"/>
      <c r="B84" s="2"/>
      <c r="C84" s="1">
        <f>SUM(C78:C83)</f>
        <v>152363.22</v>
      </c>
      <c r="D84" s="1">
        <f>SUM(D78:D83)</f>
        <v>10222.58</v>
      </c>
      <c r="E84" s="1"/>
      <c r="F84" s="1">
        <f>SUM(F78:F82)</f>
        <v>30365.951999999997</v>
      </c>
      <c r="G84" s="1">
        <f>SUM(G78:G83)</f>
        <v>192951.75200000001</v>
      </c>
      <c r="H84" s="13"/>
      <c r="I84" s="55"/>
    </row>
    <row r="85" spans="1:9" x14ac:dyDescent="0.25">
      <c r="A85" s="2"/>
      <c r="B85" s="2"/>
      <c r="C85" s="1"/>
      <c r="D85" s="2"/>
      <c r="E85" s="2"/>
      <c r="F85" s="1"/>
      <c r="G85" s="1"/>
      <c r="H85" s="13"/>
      <c r="I85" s="55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49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55"/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55"/>
    </row>
    <row r="89" spans="1:9" x14ac:dyDescent="0.25">
      <c r="A89" s="2"/>
      <c r="B89" s="2"/>
      <c r="C89" s="1"/>
      <c r="D89" s="2"/>
      <c r="E89" s="2"/>
      <c r="F89" s="1"/>
      <c r="G89" s="1"/>
      <c r="H89" s="13"/>
      <c r="I89" s="55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49">
        <v>1190</v>
      </c>
    </row>
    <row r="91" spans="1:9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49">
        <v>1963.5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49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49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49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49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55"/>
    </row>
    <row r="97" spans="1:14" x14ac:dyDescent="0.25">
      <c r="A97" s="2"/>
      <c r="B97" s="2"/>
      <c r="C97" s="2"/>
      <c r="D97" s="2"/>
      <c r="E97" s="2"/>
      <c r="F97" s="2"/>
      <c r="G97" s="1"/>
      <c r="H97" s="13"/>
      <c r="I97" s="55"/>
    </row>
    <row r="98" spans="1:14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49">
        <v>2499</v>
      </c>
    </row>
    <row r="99" spans="1:14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49">
        <v>284</v>
      </c>
      <c r="J99" t="s">
        <v>168</v>
      </c>
    </row>
    <row r="100" spans="1:14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49">
        <v>970</v>
      </c>
    </row>
    <row r="101" spans="1:14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55"/>
    </row>
    <row r="102" spans="1:14" x14ac:dyDescent="0.25">
      <c r="A102" s="2"/>
      <c r="B102" s="2"/>
      <c r="C102" s="2"/>
      <c r="D102" s="2"/>
      <c r="E102" s="2"/>
      <c r="F102" s="2"/>
      <c r="G102" s="1"/>
      <c r="H102" s="13"/>
      <c r="I102" s="55"/>
    </row>
    <row r="103" spans="1:14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</row>
    <row r="104" spans="1:14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413.61</v>
      </c>
      <c r="J104" s="59" t="s">
        <v>291</v>
      </c>
      <c r="K104" s="59"/>
      <c r="L104" s="58"/>
      <c r="M104" s="58"/>
      <c r="N104" s="58"/>
    </row>
    <row r="105" spans="1:14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49">
        <v>530</v>
      </c>
    </row>
    <row r="106" spans="1:14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49">
        <v>358</v>
      </c>
    </row>
    <row r="107" spans="1:14" x14ac:dyDescent="0.25">
      <c r="A107" s="2" t="s">
        <v>297</v>
      </c>
      <c r="B107" s="2" t="s">
        <v>296</v>
      </c>
      <c r="C107" s="2">
        <v>196.13</v>
      </c>
      <c r="D107" s="2">
        <v>77.42</v>
      </c>
      <c r="E107" s="2"/>
      <c r="F107" s="2"/>
      <c r="G107" s="1">
        <f t="shared" si="9"/>
        <v>273.55</v>
      </c>
      <c r="H107" s="13">
        <v>22005</v>
      </c>
      <c r="I107" s="49">
        <v>273.55</v>
      </c>
    </row>
    <row r="108" spans="1:14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49">
        <v>395</v>
      </c>
    </row>
    <row r="109" spans="1:14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49">
        <v>365</v>
      </c>
    </row>
    <row r="110" spans="1:14" x14ac:dyDescent="0.25">
      <c r="A110" s="1"/>
      <c r="B110" s="1"/>
      <c r="C110" s="1">
        <f>SUM(C103:C109)</f>
        <v>3050.23</v>
      </c>
      <c r="D110" s="1">
        <f>SUM(D103:D109)</f>
        <v>942.42</v>
      </c>
      <c r="E110" s="1"/>
      <c r="F110" s="1"/>
      <c r="G110" s="1">
        <f>SUM(G103:G109)</f>
        <v>3992.65</v>
      </c>
      <c r="H110" s="17"/>
      <c r="I110" s="55"/>
    </row>
    <row r="111" spans="1:14" x14ac:dyDescent="0.25">
      <c r="A111" s="2"/>
      <c r="B111" s="2"/>
      <c r="C111" s="2"/>
      <c r="D111" s="2"/>
      <c r="E111" s="2"/>
      <c r="F111" s="2"/>
      <c r="G111" s="1"/>
      <c r="H111" s="13"/>
      <c r="I111" s="55"/>
    </row>
    <row r="112" spans="1:14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49">
        <v>2463.3000000000002</v>
      </c>
    </row>
    <row r="113" spans="1:10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49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49">
        <v>515</v>
      </c>
    </row>
    <row r="115" spans="1:10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49">
        <v>420</v>
      </c>
    </row>
    <row r="116" spans="1:10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49">
        <v>555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56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  <c r="I118" s="55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49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50">
        <v>880.82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55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  <c r="I122" s="55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49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49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49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49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49">
        <v>547</v>
      </c>
    </row>
    <row r="128" spans="1:10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50">
        <v>620</v>
      </c>
    </row>
    <row r="129" spans="1:10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49">
        <v>395</v>
      </c>
    </row>
    <row r="130" spans="1:10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50">
        <v>310</v>
      </c>
    </row>
    <row r="131" spans="1:10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49">
        <v>360</v>
      </c>
    </row>
    <row r="132" spans="1:10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49">
        <v>385</v>
      </c>
    </row>
    <row r="133" spans="1:10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49">
        <v>400</v>
      </c>
    </row>
    <row r="134" spans="1:10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49">
        <v>300</v>
      </c>
    </row>
    <row r="135" spans="1:10" x14ac:dyDescent="0.25">
      <c r="A135" s="1"/>
      <c r="B135" s="1"/>
      <c r="C135" s="1">
        <f>SUM(C123:C134)</f>
        <v>6676.1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8852.1790999999994</v>
      </c>
      <c r="H135" s="17"/>
      <c r="I135" s="55"/>
    </row>
    <row r="136" spans="1:10" x14ac:dyDescent="0.25">
      <c r="A136" s="2"/>
      <c r="B136" s="2"/>
      <c r="C136" s="2"/>
      <c r="D136" s="2"/>
      <c r="E136" s="2"/>
      <c r="F136" s="2"/>
      <c r="G136" s="1"/>
      <c r="H136" s="13"/>
      <c r="I136" s="55"/>
    </row>
    <row r="137" spans="1:10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49">
        <v>1725.5</v>
      </c>
    </row>
    <row r="138" spans="1:10" x14ac:dyDescent="0.25">
      <c r="A138" s="15"/>
      <c r="B138" s="2" t="s">
        <v>191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49">
        <v>530</v>
      </c>
      <c r="J138" t="s">
        <v>255</v>
      </c>
    </row>
    <row r="139" spans="1:10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49">
        <v>356</v>
      </c>
    </row>
    <row r="140" spans="1:10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49">
        <v>720</v>
      </c>
    </row>
    <row r="141" spans="1:10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49">
        <v>440</v>
      </c>
    </row>
    <row r="142" spans="1:10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56"/>
    </row>
    <row r="143" spans="1:10" x14ac:dyDescent="0.25">
      <c r="A143" s="1"/>
      <c r="B143" s="1"/>
      <c r="C143" s="1"/>
      <c r="D143" s="1"/>
      <c r="E143" s="1"/>
      <c r="F143" s="1"/>
      <c r="G143" s="1"/>
      <c r="H143" s="17"/>
      <c r="I143" s="55"/>
    </row>
    <row r="144" spans="1:10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49">
        <v>650</v>
      </c>
    </row>
    <row r="145" spans="1:10" x14ac:dyDescent="0.25">
      <c r="A145" s="2"/>
      <c r="B145" s="2" t="s">
        <v>171</v>
      </c>
      <c r="C145" s="2">
        <v>0</v>
      </c>
      <c r="D145" s="2">
        <v>0</v>
      </c>
      <c r="E145" s="2"/>
      <c r="F145" s="2"/>
      <c r="G145" s="1">
        <f t="shared" si="11"/>
        <v>0</v>
      </c>
      <c r="H145" s="13">
        <v>27002</v>
      </c>
      <c r="I145" s="55"/>
    </row>
    <row r="146" spans="1:10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50">
        <v>404</v>
      </c>
      <c r="J146" t="s">
        <v>348</v>
      </c>
    </row>
    <row r="147" spans="1:10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50">
        <v>500</v>
      </c>
    </row>
    <row r="148" spans="1:10" x14ac:dyDescent="0.25">
      <c r="A148" s="2"/>
      <c r="B148" s="39" t="s">
        <v>245</v>
      </c>
      <c r="C148" s="2">
        <v>225</v>
      </c>
      <c r="D148" s="2">
        <v>170</v>
      </c>
      <c r="E148" s="2"/>
      <c r="F148" s="2"/>
      <c r="G148" s="1">
        <f t="shared" si="11"/>
        <v>395</v>
      </c>
      <c r="H148" s="13">
        <v>27004</v>
      </c>
      <c r="I148" s="49">
        <v>395</v>
      </c>
    </row>
    <row r="149" spans="1:10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49">
        <v>470</v>
      </c>
    </row>
    <row r="150" spans="1:10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49">
        <v>450</v>
      </c>
    </row>
    <row r="151" spans="1:10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49">
        <v>455</v>
      </c>
    </row>
    <row r="152" spans="1:10" x14ac:dyDescent="0.25">
      <c r="A152" s="2"/>
      <c r="B152" s="2"/>
      <c r="C152" s="1">
        <f>SUM(C144:C151)</f>
        <v>2302.5</v>
      </c>
      <c r="D152" s="1">
        <f>SUM(D144:D151)</f>
        <v>1020</v>
      </c>
      <c r="E152" s="2"/>
      <c r="F152" s="2"/>
      <c r="G152" s="1">
        <f>SUM(G144:G151)</f>
        <v>3322.5</v>
      </c>
      <c r="H152" s="13"/>
      <c r="I152" s="55"/>
    </row>
    <row r="153" spans="1:10" x14ac:dyDescent="0.25">
      <c r="A153" s="2"/>
      <c r="B153" s="2"/>
      <c r="C153" s="2"/>
      <c r="D153" s="2"/>
      <c r="E153" s="2"/>
      <c r="F153" s="2"/>
      <c r="G153" s="2"/>
      <c r="H153" s="13"/>
      <c r="I153" s="55"/>
    </row>
    <row r="154" spans="1:10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49">
        <v>606.9</v>
      </c>
    </row>
    <row r="155" spans="1:10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49">
        <v>1594.6</v>
      </c>
    </row>
    <row r="156" spans="1:10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49">
        <v>490</v>
      </c>
    </row>
    <row r="157" spans="1:10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49">
        <v>349</v>
      </c>
    </row>
    <row r="158" spans="1:10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49">
        <v>476.6</v>
      </c>
    </row>
    <row r="159" spans="1:10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50">
        <v>452.12</v>
      </c>
    </row>
    <row r="160" spans="1:10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49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t="s">
        <v>224</v>
      </c>
    </row>
    <row r="162" spans="1:10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49">
        <v>500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49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49">
        <v>500</v>
      </c>
    </row>
    <row r="165" spans="1:10" x14ac:dyDescent="0.25">
      <c r="A165" s="2"/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49">
        <v>540</v>
      </c>
    </row>
    <row r="166" spans="1:10" x14ac:dyDescent="0.25">
      <c r="A166" s="2" t="s">
        <v>292</v>
      </c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49">
        <v>385</v>
      </c>
    </row>
    <row r="167" spans="1:10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49">
        <v>550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49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49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49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49">
        <v>437.22</v>
      </c>
    </row>
    <row r="172" spans="1:10" x14ac:dyDescent="0.25">
      <c r="A172" s="2"/>
      <c r="B172" s="2"/>
      <c r="C172" s="1">
        <f>SUM(C154:C171)</f>
        <v>6766.78</v>
      </c>
      <c r="D172" s="1">
        <f>SUM(D154:D169)</f>
        <v>2362.7600000000002</v>
      </c>
      <c r="E172" s="2"/>
      <c r="F172" s="1">
        <f>SUM(F154:F171)</f>
        <v>485.90790000000004</v>
      </c>
      <c r="G172" s="1">
        <f>SUM(G154:G171)</f>
        <v>9615.4478999999992</v>
      </c>
      <c r="H172" s="13"/>
      <c r="I172" s="55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  <c r="I173" s="55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49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55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  <c r="I176" s="55"/>
    </row>
    <row r="177" spans="1:11" x14ac:dyDescent="0.25">
      <c r="A177" s="1" t="s">
        <v>150</v>
      </c>
      <c r="B177" s="2" t="s">
        <v>151</v>
      </c>
      <c r="C177" s="2">
        <v>139357.28</v>
      </c>
      <c r="D177" s="2">
        <v>4530</v>
      </c>
      <c r="E177" s="2"/>
      <c r="F177" s="2">
        <f>(C177+D177+E177)*19/100</f>
        <v>27338.583199999997</v>
      </c>
      <c r="G177" s="1">
        <f>SUM(C177:F177)</f>
        <v>171225.86319999999</v>
      </c>
      <c r="H177" s="13">
        <v>31001</v>
      </c>
      <c r="I177" s="49">
        <v>171225.86</v>
      </c>
      <c r="J177" s="52">
        <v>171225.86</v>
      </c>
      <c r="K177" t="s">
        <v>298</v>
      </c>
    </row>
    <row r="178" spans="1:11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49">
        <v>2419</v>
      </c>
    </row>
    <row r="179" spans="1:11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49">
        <v>12163.3</v>
      </c>
    </row>
    <row r="180" spans="1:11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49">
        <v>1739.4</v>
      </c>
    </row>
    <row r="181" spans="1:11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49">
        <v>3855.88</v>
      </c>
    </row>
    <row r="182" spans="1:11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49">
        <v>4389.6000000000004</v>
      </c>
    </row>
    <row r="183" spans="1:11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49">
        <v>1740.82</v>
      </c>
    </row>
    <row r="184" spans="1:11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49">
        <v>421.99</v>
      </c>
    </row>
    <row r="185" spans="1:11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55"/>
    </row>
    <row r="186" spans="1:11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55"/>
    </row>
    <row r="187" spans="1:11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56"/>
    </row>
    <row r="188" spans="1:11" x14ac:dyDescent="0.25">
      <c r="A188" s="2"/>
      <c r="B188" s="2"/>
      <c r="C188" s="1">
        <f>SUM(C177:C186)</f>
        <v>162058.91999999998</v>
      </c>
      <c r="D188" s="1">
        <f>SUM(D177:D186)</f>
        <v>8895.43</v>
      </c>
      <c r="E188" s="1"/>
      <c r="F188" s="1">
        <f>SUM(F177:F186)</f>
        <v>27671.719699999998</v>
      </c>
      <c r="G188" s="1">
        <f>SUM(G177:G186)</f>
        <v>198626.06970000002</v>
      </c>
      <c r="H188" s="17"/>
      <c r="I188" s="56"/>
    </row>
    <row r="189" spans="1:11" x14ac:dyDescent="0.25">
      <c r="A189" s="2"/>
      <c r="B189" s="2"/>
      <c r="C189" s="1"/>
      <c r="D189" s="1"/>
      <c r="E189" s="1"/>
      <c r="F189" s="1"/>
      <c r="G189" s="1"/>
      <c r="H189" s="17"/>
      <c r="I189" s="56"/>
    </row>
    <row r="190" spans="1:11" x14ac:dyDescent="0.25">
      <c r="A190" s="2"/>
      <c r="B190" s="2"/>
      <c r="C190" s="1"/>
      <c r="D190" s="1"/>
      <c r="E190" s="1"/>
      <c r="F190" s="1"/>
      <c r="G190" s="1"/>
      <c r="H190" s="17"/>
      <c r="I190" s="57"/>
    </row>
    <row r="191" spans="1:11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5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95"/>
  <sheetViews>
    <sheetView workbookViewId="0">
      <selection activeCell="L22" sqref="L22"/>
    </sheetView>
  </sheetViews>
  <sheetFormatPr baseColWidth="10" defaultRowHeight="15" x14ac:dyDescent="0.25"/>
  <cols>
    <col min="1" max="1" width="19.140625" customWidth="1"/>
    <col min="2" max="2" width="22.7109375" customWidth="1"/>
    <col min="9" max="9" width="15.5703125" customWidth="1"/>
    <col min="10" max="10" width="5.5703125" style="35" customWidth="1"/>
    <col min="11" max="11" width="9.5703125" style="35" customWidth="1"/>
  </cols>
  <sheetData>
    <row r="1" spans="1:12" x14ac:dyDescent="0.25">
      <c r="A1" s="1" t="s">
        <v>0</v>
      </c>
      <c r="B1" s="2"/>
      <c r="C1" s="1" t="s">
        <v>1</v>
      </c>
      <c r="D1" s="3" t="s">
        <v>243</v>
      </c>
      <c r="E1" s="4">
        <v>2017</v>
      </c>
      <c r="F1" s="2"/>
      <c r="G1" s="5">
        <f ca="1">TODAY()</f>
        <v>43453</v>
      </c>
      <c r="H1" s="6"/>
    </row>
    <row r="2" spans="1:12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42736</v>
      </c>
      <c r="J2" s="26" t="s">
        <v>363</v>
      </c>
      <c r="K2" s="26" t="s">
        <v>472</v>
      </c>
    </row>
    <row r="3" spans="1:12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49">
        <v>18196.78</v>
      </c>
      <c r="J3" s="36" t="s">
        <v>355</v>
      </c>
      <c r="K3" s="36" t="s">
        <v>473</v>
      </c>
      <c r="L3" s="35"/>
    </row>
    <row r="4" spans="1:12" x14ac:dyDescent="0.25">
      <c r="A4" s="15"/>
      <c r="B4" s="2" t="s">
        <v>171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55"/>
      <c r="J4" s="36" t="s">
        <v>355</v>
      </c>
      <c r="K4" s="36" t="s">
        <v>477</v>
      </c>
    </row>
    <row r="5" spans="1:12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49">
        <v>2046.8</v>
      </c>
      <c r="J5" s="36" t="s">
        <v>355</v>
      </c>
      <c r="K5" s="36" t="s">
        <v>478</v>
      </c>
    </row>
    <row r="6" spans="1:12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49">
        <v>1773.1</v>
      </c>
      <c r="J6" s="36" t="s">
        <v>355</v>
      </c>
      <c r="K6" s="36" t="s">
        <v>479</v>
      </c>
    </row>
    <row r="7" spans="1:12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49">
        <v>1844.5</v>
      </c>
      <c r="J7" s="36" t="s">
        <v>355</v>
      </c>
      <c r="K7" s="36" t="s">
        <v>474</v>
      </c>
    </row>
    <row r="8" spans="1:12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49">
        <v>1590</v>
      </c>
      <c r="J8" s="36" t="s">
        <v>355</v>
      </c>
      <c r="K8" s="36" t="s">
        <v>475</v>
      </c>
    </row>
    <row r="9" spans="1:12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49">
        <v>25.56</v>
      </c>
      <c r="J9" s="36" t="s">
        <v>355</v>
      </c>
      <c r="K9" s="36" t="s">
        <v>476</v>
      </c>
    </row>
    <row r="10" spans="1:12" x14ac:dyDescent="0.25">
      <c r="A10" s="1"/>
      <c r="B10" s="1"/>
      <c r="C10" s="1">
        <f>SUM(C3:C9)</f>
        <v>18626.97</v>
      </c>
      <c r="D10" s="1">
        <f>SUM(D3:D9)</f>
        <v>3040</v>
      </c>
      <c r="E10" s="1"/>
      <c r="F10" s="1">
        <f>SUM(F3:F9)</f>
        <v>3809.7678999999998</v>
      </c>
      <c r="G10" s="1">
        <f>SUM(G3:G9)</f>
        <v>25476.7379</v>
      </c>
      <c r="H10" s="17"/>
      <c r="I10" s="56"/>
      <c r="J10" s="36"/>
      <c r="K10" s="36"/>
    </row>
    <row r="11" spans="1:12" x14ac:dyDescent="0.25">
      <c r="A11" s="2"/>
      <c r="B11" s="2"/>
      <c r="C11" s="2"/>
      <c r="D11" s="2"/>
      <c r="E11" s="2"/>
      <c r="F11" s="2"/>
      <c r="G11" s="1"/>
      <c r="H11" s="13"/>
      <c r="I11" s="55"/>
      <c r="J11" s="36"/>
      <c r="K11" s="36"/>
    </row>
    <row r="12" spans="1:12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49">
        <v>46648</v>
      </c>
      <c r="J12" s="36" t="s">
        <v>356</v>
      </c>
      <c r="K12" s="36" t="s">
        <v>480</v>
      </c>
    </row>
    <row r="13" spans="1:12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49">
        <v>52236.61</v>
      </c>
      <c r="J13" s="36" t="s">
        <v>356</v>
      </c>
      <c r="K13" s="36" t="s">
        <v>481</v>
      </c>
    </row>
    <row r="14" spans="1:12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49">
        <v>14161</v>
      </c>
      <c r="J14" s="36" t="s">
        <v>356</v>
      </c>
      <c r="K14" s="36" t="s">
        <v>482</v>
      </c>
    </row>
    <row r="15" spans="1:12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49">
        <v>21182</v>
      </c>
      <c r="J15" s="36" t="s">
        <v>356</v>
      </c>
      <c r="K15" s="36" t="s">
        <v>483</v>
      </c>
    </row>
    <row r="16" spans="1:12" x14ac:dyDescent="0.25">
      <c r="A16" s="2"/>
      <c r="B16" s="2" t="s">
        <v>280</v>
      </c>
      <c r="C16" s="2">
        <v>3750</v>
      </c>
      <c r="D16" s="2">
        <v>1300</v>
      </c>
      <c r="E16" s="2"/>
      <c r="F16" s="2">
        <f t="shared" si="2"/>
        <v>959.5</v>
      </c>
      <c r="G16" s="1">
        <f t="shared" si="3"/>
        <v>6009.5</v>
      </c>
      <c r="H16" s="13">
        <v>2004</v>
      </c>
      <c r="I16" s="49">
        <v>6009.5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49">
        <v>15327.2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49">
        <v>1980.58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49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49">
        <v>3975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49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49">
        <v>5102.2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55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49">
        <v>9817.5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49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49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49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49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55"/>
      <c r="J29" s="36" t="s">
        <v>356</v>
      </c>
      <c r="K29" s="36" t="s">
        <v>493</v>
      </c>
    </row>
    <row r="30" spans="1:11" x14ac:dyDescent="0.25">
      <c r="B30" s="1"/>
      <c r="C30" s="1">
        <f>SUM(C12:C29)</f>
        <v>140950.59</v>
      </c>
      <c r="D30" s="1">
        <f>SUM(D12:D29)</f>
        <v>15688.51</v>
      </c>
      <c r="E30" s="1">
        <f>SUM(E12:E29)</f>
        <v>433.39</v>
      </c>
      <c r="F30" s="1">
        <f>SUM(F12:F29)</f>
        <v>27523.4323</v>
      </c>
      <c r="G30" s="1">
        <f>SUM(G12:G29)</f>
        <v>184595.92230000001</v>
      </c>
      <c r="H30" s="17"/>
      <c r="I30" s="5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49">
        <v>531.92999999999995</v>
      </c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5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50">
        <v>124900.1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5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5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49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49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5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55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55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55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55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55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5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55"/>
      <c r="J45" s="36"/>
      <c r="K45" s="36"/>
    </row>
    <row r="46" spans="1:11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49">
        <v>640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49">
        <v>476.55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49">
        <v>510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49">
        <v>510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49">
        <v>530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49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49">
        <v>525</v>
      </c>
      <c r="J52" s="36" t="s">
        <v>364</v>
      </c>
      <c r="K52" s="36" t="s">
        <v>507</v>
      </c>
    </row>
    <row r="53" spans="1:12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49">
        <v>456.25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50">
        <v>452.7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3669.0699999999997</v>
      </c>
      <c r="D55" s="1">
        <f>SUM(D46:D54)</f>
        <v>531.43000000000006</v>
      </c>
      <c r="E55" s="1"/>
      <c r="F55" s="1"/>
      <c r="G55" s="1">
        <f>SUM(G46:G54)</f>
        <v>4200.5</v>
      </c>
      <c r="H55" s="17"/>
      <c r="I55" s="5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55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49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55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49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55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49">
        <v>53538.04</v>
      </c>
      <c r="J61" s="36" t="s">
        <v>367</v>
      </c>
      <c r="K61" s="36" t="s">
        <v>512</v>
      </c>
      <c r="L61" s="24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55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49">
        <v>20270.400000000001</v>
      </c>
      <c r="J63" s="36" t="s">
        <v>361</v>
      </c>
      <c r="K63" s="36" t="s">
        <v>513</v>
      </c>
      <c r="L63" s="35"/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49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55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49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55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49">
        <v>525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49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49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49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49">
        <v>390</v>
      </c>
      <c r="J72" s="36" t="s">
        <v>361</v>
      </c>
      <c r="K72" s="36" t="s">
        <v>522</v>
      </c>
    </row>
    <row r="73" spans="1:12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49">
        <v>650</v>
      </c>
      <c r="J73" s="36" t="s">
        <v>361</v>
      </c>
      <c r="K73" s="36" t="s">
        <v>523</v>
      </c>
    </row>
    <row r="74" spans="1:12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49">
        <v>349.5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49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21444.100000000002</v>
      </c>
      <c r="D76" s="1">
        <f>SUM(D63:D75)</f>
        <v>2090</v>
      </c>
      <c r="E76" s="1"/>
      <c r="F76" s="1">
        <f>SUM(F63:F75)</f>
        <v>3821.7740000000003</v>
      </c>
      <c r="G76" s="1">
        <f>SUM(G63:G75)</f>
        <v>27355.874</v>
      </c>
      <c r="H76" s="13"/>
      <c r="I76" s="55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55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49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49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49">
        <v>37749.870000000003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49">
        <v>19635</v>
      </c>
      <c r="J81" s="36" t="s">
        <v>359</v>
      </c>
      <c r="K81" s="36" t="s">
        <v>529</v>
      </c>
    </row>
    <row r="82" spans="1:11" x14ac:dyDescent="0.25">
      <c r="A82" s="2"/>
      <c r="B82" t="s">
        <v>75</v>
      </c>
      <c r="C82" s="2">
        <v>1665</v>
      </c>
      <c r="D82" s="2">
        <v>550</v>
      </c>
      <c r="E82" s="24"/>
      <c r="F82" s="2"/>
      <c r="G82" s="1">
        <f t="shared" si="7"/>
        <v>2215</v>
      </c>
      <c r="H82" s="13">
        <v>10005</v>
      </c>
      <c r="I82" s="49">
        <v>2215</v>
      </c>
      <c r="J82" s="36" t="s">
        <v>359</v>
      </c>
      <c r="K82" s="36" t="s">
        <v>530</v>
      </c>
    </row>
    <row r="83" spans="1:11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55"/>
      <c r="J83" s="36" t="s">
        <v>359</v>
      </c>
      <c r="K83" s="36" t="s">
        <v>531</v>
      </c>
    </row>
    <row r="84" spans="1:11" x14ac:dyDescent="0.25">
      <c r="A84" s="2"/>
      <c r="B84" s="2"/>
      <c r="C84" s="1">
        <f>SUM(C78:C83)</f>
        <v>152363.22</v>
      </c>
      <c r="D84" s="1">
        <f>SUM(D78:D83)</f>
        <v>10222.58</v>
      </c>
      <c r="E84" s="1"/>
      <c r="F84" s="1">
        <f>SUM(F78:F82)</f>
        <v>30365.951999999997</v>
      </c>
      <c r="G84" s="1">
        <f>SUM(G78:G83)</f>
        <v>192951.75200000001</v>
      </c>
      <c r="H84" s="13"/>
      <c r="I84" s="55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55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49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55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55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55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49">
        <v>1190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49">
        <v>1963.5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49">
        <v>477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49">
        <v>495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49">
        <v>584.66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49">
        <v>720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55"/>
      <c r="J96" s="36"/>
      <c r="K96" s="36"/>
    </row>
    <row r="97" spans="1:16" x14ac:dyDescent="0.25">
      <c r="A97" s="2"/>
      <c r="B97" s="2"/>
      <c r="C97" s="2"/>
      <c r="D97" s="2"/>
      <c r="E97" s="2"/>
      <c r="F97" s="2"/>
      <c r="G97" s="1"/>
      <c r="H97" s="13"/>
      <c r="I97" s="55"/>
      <c r="J97" s="36"/>
      <c r="K97" s="36"/>
    </row>
    <row r="98" spans="1:16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49">
        <v>2499</v>
      </c>
      <c r="J98" s="36" t="s">
        <v>369</v>
      </c>
      <c r="K98" s="36" t="s">
        <v>539</v>
      </c>
    </row>
    <row r="99" spans="1:16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49">
        <v>284</v>
      </c>
      <c r="J99" s="36" t="s">
        <v>369</v>
      </c>
      <c r="K99" s="36" t="s">
        <v>540</v>
      </c>
      <c r="L99" t="s">
        <v>168</v>
      </c>
    </row>
    <row r="100" spans="1:16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49">
        <v>970</v>
      </c>
      <c r="J100" s="36" t="s">
        <v>369</v>
      </c>
      <c r="K100" s="36" t="s">
        <v>541</v>
      </c>
    </row>
    <row r="101" spans="1:16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55"/>
      <c r="J101" s="36"/>
      <c r="K101" s="36"/>
    </row>
    <row r="102" spans="1:16" x14ac:dyDescent="0.25">
      <c r="A102" s="2"/>
      <c r="B102" s="2"/>
      <c r="C102" s="2"/>
      <c r="D102" s="2"/>
      <c r="E102" s="2"/>
      <c r="F102" s="2"/>
      <c r="G102" s="1"/>
      <c r="H102" s="13"/>
      <c r="I102" s="55"/>
      <c r="J102" s="36"/>
      <c r="K102" s="36"/>
    </row>
    <row r="103" spans="1:16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50">
        <v>1681.6</v>
      </c>
      <c r="J103" s="55" t="s">
        <v>370</v>
      </c>
      <c r="K103" s="55" t="s">
        <v>542</v>
      </c>
      <c r="L103" t="s">
        <v>301</v>
      </c>
    </row>
    <row r="104" spans="1:16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413.61</v>
      </c>
      <c r="J104" s="55" t="s">
        <v>370</v>
      </c>
      <c r="K104" s="55" t="s">
        <v>543</v>
      </c>
      <c r="L104" s="59" t="s">
        <v>293</v>
      </c>
      <c r="M104" s="59"/>
      <c r="N104" s="58"/>
      <c r="O104" s="58"/>
      <c r="P104" s="58"/>
    </row>
    <row r="105" spans="1:16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49">
        <v>530</v>
      </c>
      <c r="J105" s="55" t="s">
        <v>370</v>
      </c>
      <c r="K105" s="55" t="s">
        <v>544</v>
      </c>
    </row>
    <row r="106" spans="1:16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49">
        <v>358</v>
      </c>
      <c r="J106" s="55" t="s">
        <v>370</v>
      </c>
      <c r="K106" s="55" t="s">
        <v>545</v>
      </c>
    </row>
    <row r="107" spans="1:16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49">
        <v>530</v>
      </c>
      <c r="J107" s="55" t="s">
        <v>370</v>
      </c>
      <c r="K107" s="55" t="s">
        <v>546</v>
      </c>
    </row>
    <row r="108" spans="1:16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49">
        <v>395</v>
      </c>
      <c r="J108" s="55" t="s">
        <v>370</v>
      </c>
      <c r="K108" s="55" t="s">
        <v>547</v>
      </c>
    </row>
    <row r="109" spans="1:16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49">
        <v>365</v>
      </c>
      <c r="J109" s="55" t="s">
        <v>370</v>
      </c>
      <c r="K109" s="55" t="s">
        <v>548</v>
      </c>
    </row>
    <row r="110" spans="1:16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55"/>
      <c r="J110" s="36"/>
      <c r="K110" s="36"/>
    </row>
    <row r="111" spans="1:16" x14ac:dyDescent="0.25">
      <c r="A111" s="2"/>
      <c r="B111" s="2"/>
      <c r="C111" s="2"/>
      <c r="D111" s="2"/>
      <c r="E111" s="2"/>
      <c r="F111" s="2"/>
      <c r="G111" s="1"/>
      <c r="H111" s="13"/>
      <c r="I111" s="55"/>
      <c r="J111" s="36"/>
      <c r="K111" s="36"/>
    </row>
    <row r="112" spans="1:16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49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49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50">
        <v>515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50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49">
        <v>555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5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55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49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50">
        <v>880.82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55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55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49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49">
        <v>1985.39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49">
        <v>1300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49">
        <v>620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49">
        <v>547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49">
        <v>620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49">
        <v>395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49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49">
        <v>360</v>
      </c>
      <c r="J131" s="36" t="s">
        <v>373</v>
      </c>
      <c r="K131" s="36" t="s">
        <v>564</v>
      </c>
    </row>
    <row r="132" spans="1:12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50">
        <v>385</v>
      </c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49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49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6676.1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8852.1790999999994</v>
      </c>
      <c r="H135" s="17"/>
      <c r="I135" s="55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55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49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191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49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49">
        <v>356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49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49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5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55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49">
        <v>650</v>
      </c>
      <c r="J144" s="36" t="s">
        <v>375</v>
      </c>
      <c r="K144" s="36" t="s">
        <v>573</v>
      </c>
    </row>
    <row r="145" spans="1:12" x14ac:dyDescent="0.25">
      <c r="A145" s="2"/>
      <c r="B145" s="2" t="s">
        <v>171</v>
      </c>
      <c r="C145" s="2">
        <v>0</v>
      </c>
      <c r="D145" s="2">
        <v>0</v>
      </c>
      <c r="E145" s="2"/>
      <c r="F145" s="2"/>
      <c r="G145" s="1">
        <f t="shared" si="11"/>
        <v>0</v>
      </c>
      <c r="H145" s="13">
        <v>27002</v>
      </c>
      <c r="I145" s="55"/>
      <c r="J145" s="36" t="s">
        <v>375</v>
      </c>
      <c r="K145" s="36" t="s">
        <v>574</v>
      </c>
    </row>
    <row r="146" spans="1:12" x14ac:dyDescent="0.25">
      <c r="A146" s="2" t="s">
        <v>302</v>
      </c>
      <c r="B146" s="2" t="s">
        <v>125</v>
      </c>
      <c r="C146" s="2">
        <v>151.74</v>
      </c>
      <c r="D146" s="2">
        <v>56.77</v>
      </c>
      <c r="E146" s="2"/>
      <c r="F146" s="2"/>
      <c r="G146" s="1">
        <f t="shared" si="11"/>
        <v>208.51000000000002</v>
      </c>
      <c r="H146" s="13">
        <v>27008</v>
      </c>
      <c r="I146" s="50">
        <v>208.51</v>
      </c>
      <c r="J146" s="36" t="s">
        <v>375</v>
      </c>
      <c r="K146" s="36" t="s">
        <v>575</v>
      </c>
      <c r="L146" t="s">
        <v>349</v>
      </c>
    </row>
    <row r="147" spans="1:12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50">
        <v>500</v>
      </c>
      <c r="J147" s="36" t="s">
        <v>375</v>
      </c>
      <c r="K147" s="36" t="s">
        <v>576</v>
      </c>
    </row>
    <row r="148" spans="1:12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49">
        <v>355</v>
      </c>
      <c r="J148" s="36" t="s">
        <v>375</v>
      </c>
      <c r="K148" s="36" t="s">
        <v>577</v>
      </c>
    </row>
    <row r="149" spans="1:12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49">
        <v>470</v>
      </c>
      <c r="J149" s="36" t="s">
        <v>375</v>
      </c>
      <c r="K149" s="36" t="s">
        <v>578</v>
      </c>
    </row>
    <row r="150" spans="1:12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49">
        <v>450</v>
      </c>
      <c r="J150" s="36" t="s">
        <v>375</v>
      </c>
      <c r="K150" s="36" t="s">
        <v>579</v>
      </c>
    </row>
    <row r="151" spans="1:12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49">
        <v>455</v>
      </c>
      <c r="J151" s="36" t="s">
        <v>375</v>
      </c>
      <c r="K151" s="36" t="s">
        <v>580</v>
      </c>
    </row>
    <row r="152" spans="1:12" x14ac:dyDescent="0.25">
      <c r="A152" s="2"/>
      <c r="B152" s="2"/>
      <c r="C152" s="1">
        <f>SUM(C144:C151)</f>
        <v>2160.2399999999998</v>
      </c>
      <c r="D152" s="1">
        <f>SUM(D144:D151)</f>
        <v>926.77</v>
      </c>
      <c r="E152" s="2"/>
      <c r="F152" s="2"/>
      <c r="G152" s="1">
        <f>SUM(G144:G151)</f>
        <v>3087.01</v>
      </c>
      <c r="H152" s="13"/>
      <c r="I152" s="55"/>
      <c r="J152" s="36"/>
      <c r="K152" s="36"/>
    </row>
    <row r="153" spans="1:12" x14ac:dyDescent="0.25">
      <c r="A153" s="2"/>
      <c r="B153" s="2"/>
      <c r="C153" s="2"/>
      <c r="D153" s="2"/>
      <c r="E153" s="2"/>
      <c r="F153" s="2"/>
      <c r="G153" s="2"/>
      <c r="H153" s="13"/>
      <c r="I153" s="55"/>
      <c r="J153" s="36"/>
      <c r="K153" s="36"/>
    </row>
    <row r="154" spans="1:12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49">
        <v>606.9</v>
      </c>
      <c r="J154" s="36" t="s">
        <v>376</v>
      </c>
      <c r="K154" s="36" t="s">
        <v>581</v>
      </c>
    </row>
    <row r="155" spans="1:12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49">
        <v>1594.6</v>
      </c>
      <c r="J155" s="36" t="s">
        <v>376</v>
      </c>
      <c r="K155" s="36" t="s">
        <v>582</v>
      </c>
    </row>
    <row r="156" spans="1:12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49">
        <v>490</v>
      </c>
      <c r="J156" s="36" t="s">
        <v>376</v>
      </c>
      <c r="K156" s="36" t="s">
        <v>583</v>
      </c>
    </row>
    <row r="157" spans="1:12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49">
        <v>349</v>
      </c>
      <c r="J157" s="36" t="s">
        <v>376</v>
      </c>
      <c r="K157" s="36" t="s">
        <v>584</v>
      </c>
    </row>
    <row r="158" spans="1:12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49">
        <v>476.6</v>
      </c>
      <c r="J158" s="36" t="s">
        <v>376</v>
      </c>
      <c r="K158" s="36" t="s">
        <v>585</v>
      </c>
    </row>
    <row r="159" spans="1:12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49">
        <v>452.12</v>
      </c>
      <c r="J159" s="36" t="s">
        <v>376</v>
      </c>
      <c r="K159" s="36" t="s">
        <v>586</v>
      </c>
    </row>
    <row r="160" spans="1:12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49">
        <v>360</v>
      </c>
      <c r="J160" s="36" t="s">
        <v>376</v>
      </c>
      <c r="K160" s="36" t="s">
        <v>587</v>
      </c>
    </row>
    <row r="161" spans="1:12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s="36" t="s">
        <v>376</v>
      </c>
      <c r="K161" s="36" t="s">
        <v>588</v>
      </c>
      <c r="L161" t="s">
        <v>224</v>
      </c>
    </row>
    <row r="162" spans="1:12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49">
        <v>500</v>
      </c>
      <c r="J162" s="36" t="s">
        <v>376</v>
      </c>
      <c r="K162" s="36" t="s">
        <v>589</v>
      </c>
    </row>
    <row r="163" spans="1:12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49">
        <v>445</v>
      </c>
      <c r="J163" s="36" t="s">
        <v>376</v>
      </c>
      <c r="K163" s="36" t="s">
        <v>590</v>
      </c>
    </row>
    <row r="164" spans="1:12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49">
        <v>500</v>
      </c>
      <c r="J164" s="36" t="s">
        <v>376</v>
      </c>
      <c r="K164" s="36" t="s">
        <v>591</v>
      </c>
    </row>
    <row r="165" spans="1:12" x14ac:dyDescent="0.25">
      <c r="A165" s="2"/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49">
        <v>540</v>
      </c>
      <c r="J165" s="36" t="s">
        <v>376</v>
      </c>
      <c r="K165" s="36" t="s">
        <v>592</v>
      </c>
    </row>
    <row r="166" spans="1:12" x14ac:dyDescent="0.25">
      <c r="A166" s="2" t="s">
        <v>292</v>
      </c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49">
        <v>385</v>
      </c>
      <c r="J166" s="36" t="s">
        <v>376</v>
      </c>
      <c r="K166" s="36" t="s">
        <v>593</v>
      </c>
    </row>
    <row r="167" spans="1:12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49">
        <v>550</v>
      </c>
      <c r="J167" s="36" t="s">
        <v>376</v>
      </c>
      <c r="K167" s="36" t="s">
        <v>594</v>
      </c>
    </row>
    <row r="168" spans="1:12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49">
        <v>607.62</v>
      </c>
      <c r="J168" s="36" t="s">
        <v>376</v>
      </c>
      <c r="K168" s="36" t="s">
        <v>595</v>
      </c>
    </row>
    <row r="169" spans="1:12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49">
        <v>480.9</v>
      </c>
      <c r="J169" s="36" t="s">
        <v>376</v>
      </c>
      <c r="K169" s="36" t="s">
        <v>596</v>
      </c>
    </row>
    <row r="170" spans="1:12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49">
        <v>404.6</v>
      </c>
      <c r="J170" s="36" t="s">
        <v>376</v>
      </c>
      <c r="K170" s="36" t="s">
        <v>597</v>
      </c>
    </row>
    <row r="171" spans="1:12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49">
        <v>437.22</v>
      </c>
      <c r="J171" s="36" t="s">
        <v>376</v>
      </c>
      <c r="K171" s="36" t="s">
        <v>598</v>
      </c>
    </row>
    <row r="172" spans="1:12" x14ac:dyDescent="0.25">
      <c r="A172" s="2"/>
      <c r="B172" s="2"/>
      <c r="C172" s="1">
        <f>SUM(C154:C171)</f>
        <v>6766.78</v>
      </c>
      <c r="D172" s="1">
        <f>SUM(D154:D169)</f>
        <v>2362.7600000000002</v>
      </c>
      <c r="E172" s="2"/>
      <c r="F172" s="1">
        <f>SUM(F154:F171)</f>
        <v>485.90790000000004</v>
      </c>
      <c r="G172" s="1">
        <f>SUM(G154:G171)</f>
        <v>9615.4478999999992</v>
      </c>
      <c r="H172" s="13"/>
      <c r="I172" s="55"/>
      <c r="J172" s="36"/>
      <c r="K172" s="36"/>
    </row>
    <row r="173" spans="1:12" x14ac:dyDescent="0.25">
      <c r="A173" s="2"/>
      <c r="B173" s="2"/>
      <c r="C173" s="2"/>
      <c r="D173" s="2"/>
      <c r="E173" s="2"/>
      <c r="F173" s="2"/>
      <c r="G173" s="2"/>
      <c r="H173" s="13"/>
      <c r="I173" s="55"/>
      <c r="J173" s="36"/>
      <c r="K173" s="36"/>
    </row>
    <row r="174" spans="1:12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49">
        <v>1523.2</v>
      </c>
      <c r="J174" s="36" t="s">
        <v>377</v>
      </c>
      <c r="K174" s="36" t="s">
        <v>599</v>
      </c>
    </row>
    <row r="175" spans="1:12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55"/>
      <c r="J175" s="36"/>
      <c r="K175" s="36"/>
    </row>
    <row r="176" spans="1:12" x14ac:dyDescent="0.25">
      <c r="A176" s="2"/>
      <c r="B176" s="2"/>
      <c r="C176" s="2"/>
      <c r="D176" s="2"/>
      <c r="E176" s="2"/>
      <c r="F176" s="2"/>
      <c r="G176" s="1"/>
      <c r="H176" s="13"/>
      <c r="I176" s="55"/>
      <c r="J176" s="36"/>
      <c r="K176" s="36"/>
    </row>
    <row r="177" spans="1:13" x14ac:dyDescent="0.25">
      <c r="A177" s="1" t="s">
        <v>150</v>
      </c>
      <c r="B177" s="2" t="s">
        <v>151</v>
      </c>
      <c r="C177" s="2">
        <v>139357.28</v>
      </c>
      <c r="D177" s="2">
        <v>4530</v>
      </c>
      <c r="E177" s="2"/>
      <c r="F177" s="2">
        <f>(C177+D177+E177)*19/100</f>
        <v>27338.583199999997</v>
      </c>
      <c r="G177" s="1">
        <f>SUM(C177:F177)</f>
        <v>171225.86319999999</v>
      </c>
      <c r="H177" s="13">
        <v>31001</v>
      </c>
      <c r="I177" s="64">
        <v>171225.86</v>
      </c>
      <c r="J177" s="36" t="s">
        <v>378</v>
      </c>
      <c r="K177" s="36" t="s">
        <v>600</v>
      </c>
    </row>
    <row r="178" spans="1:13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49">
        <v>2419</v>
      </c>
      <c r="J178" s="36" t="s">
        <v>378</v>
      </c>
      <c r="K178" s="36" t="s">
        <v>601</v>
      </c>
    </row>
    <row r="179" spans="1:13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ref="G179:G187" si="13">SUM(C179:F179)</f>
        <v>12746.37</v>
      </c>
      <c r="H179" s="13">
        <v>31002</v>
      </c>
      <c r="I179" s="49">
        <v>12163.3</v>
      </c>
      <c r="J179" s="36" t="s">
        <v>378</v>
      </c>
      <c r="K179" s="36" t="s">
        <v>602</v>
      </c>
      <c r="L179" s="66">
        <v>583.07000000000005</v>
      </c>
      <c r="M179" t="s">
        <v>304</v>
      </c>
    </row>
    <row r="180" spans="1:13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49">
        <v>1739.4</v>
      </c>
      <c r="J180" s="36" t="s">
        <v>378</v>
      </c>
      <c r="K180" s="36" t="s">
        <v>603</v>
      </c>
    </row>
    <row r="181" spans="1:13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49">
        <v>3855.88</v>
      </c>
      <c r="J181" s="36" t="s">
        <v>378</v>
      </c>
      <c r="K181" s="36" t="s">
        <v>604</v>
      </c>
    </row>
    <row r="182" spans="1:13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49">
        <v>4389.6000000000004</v>
      </c>
      <c r="J182" s="36" t="s">
        <v>378</v>
      </c>
      <c r="K182" s="36" t="s">
        <v>605</v>
      </c>
    </row>
    <row r="183" spans="1:13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49">
        <v>1740.82</v>
      </c>
      <c r="J183" s="36" t="s">
        <v>378</v>
      </c>
      <c r="K183" s="36" t="s">
        <v>606</v>
      </c>
    </row>
    <row r="184" spans="1:13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49">
        <v>421.99</v>
      </c>
      <c r="J184" s="36" t="s">
        <v>378</v>
      </c>
      <c r="K184" s="36" t="s">
        <v>607</v>
      </c>
    </row>
    <row r="185" spans="1:13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55"/>
      <c r="J185" s="36" t="s">
        <v>378</v>
      </c>
      <c r="K185" s="36" t="s">
        <v>608</v>
      </c>
    </row>
    <row r="186" spans="1:13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49">
        <v>3877.56</v>
      </c>
      <c r="J186" s="36" t="s">
        <v>378</v>
      </c>
      <c r="K186" s="36" t="s">
        <v>609</v>
      </c>
    </row>
    <row r="187" spans="1:13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56"/>
      <c r="J187" s="36" t="s">
        <v>378</v>
      </c>
      <c r="K187" s="36" t="s">
        <v>600</v>
      </c>
    </row>
    <row r="188" spans="1:13" x14ac:dyDescent="0.25">
      <c r="A188" s="2"/>
      <c r="B188" s="2"/>
      <c r="C188" s="1">
        <f>SUM(C177:C187)</f>
        <v>163891.99</v>
      </c>
      <c r="D188" s="1">
        <f>SUM(D177:D186)</f>
        <v>8895.43</v>
      </c>
      <c r="E188" s="1"/>
      <c r="F188" s="1">
        <f>SUM(F177:F186)</f>
        <v>27671.719699999998</v>
      </c>
      <c r="G188" s="1">
        <f>SUM(G177:G186)</f>
        <v>199209.13970000003</v>
      </c>
      <c r="H188" s="17"/>
      <c r="I188" s="56"/>
      <c r="J188" s="36"/>
      <c r="K188" s="36"/>
    </row>
    <row r="189" spans="1:13" x14ac:dyDescent="0.25">
      <c r="A189" s="2"/>
      <c r="B189" s="2"/>
      <c r="C189" s="1"/>
      <c r="D189" s="1"/>
      <c r="E189" s="1"/>
      <c r="F189" s="1"/>
      <c r="G189" s="1"/>
      <c r="H189" s="17"/>
      <c r="I189" s="56"/>
      <c r="J189" s="36"/>
      <c r="K189" s="36"/>
    </row>
    <row r="190" spans="1:13" x14ac:dyDescent="0.25">
      <c r="A190" s="2"/>
      <c r="B190" s="2"/>
      <c r="C190" s="1"/>
      <c r="D190" s="1"/>
      <c r="E190" s="1"/>
      <c r="F190" s="1"/>
      <c r="G190" s="1"/>
      <c r="H190" s="17"/>
      <c r="I190" s="57"/>
      <c r="J190" s="36"/>
      <c r="K190" s="36"/>
    </row>
    <row r="191" spans="1:13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5"/>
      <c r="J191" s="36"/>
      <c r="K191" s="36"/>
    </row>
    <row r="192" spans="1:13" x14ac:dyDescent="0.25"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2"/>
  <sheetViews>
    <sheetView topLeftCell="A13" workbookViewId="0">
      <selection activeCell="J39" sqref="J39"/>
    </sheetView>
  </sheetViews>
  <sheetFormatPr baseColWidth="10" defaultRowHeight="15" x14ac:dyDescent="0.25"/>
  <cols>
    <col min="1" max="1" width="14.42578125" customWidth="1"/>
    <col min="2" max="2" width="17.5703125" customWidth="1"/>
    <col min="9" max="9" width="12.28515625" style="24" customWidth="1"/>
    <col min="10" max="10" width="50.140625" customWidth="1"/>
  </cols>
  <sheetData>
    <row r="1" spans="1:10" x14ac:dyDescent="0.25">
      <c r="A1" s="1" t="s">
        <v>0</v>
      </c>
      <c r="B1" s="2"/>
      <c r="C1" s="1" t="s">
        <v>1</v>
      </c>
      <c r="D1" s="3" t="s">
        <v>180</v>
      </c>
      <c r="E1" s="4">
        <v>2015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41">
        <v>42217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8" si="0">(C3+D3+E3)*19/100</f>
        <v>2714.8340000000003</v>
      </c>
      <c r="G3" s="1">
        <f t="shared" ref="G3:G9" si="1">SUM(C3:F3)</f>
        <v>17003.434000000001</v>
      </c>
      <c r="H3" s="13">
        <v>1001</v>
      </c>
      <c r="I3" s="28">
        <v>17003.43</v>
      </c>
    </row>
    <row r="4" spans="1:10" x14ac:dyDescent="0.25">
      <c r="A4" s="14"/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28">
        <v>553.35</v>
      </c>
      <c r="J4" s="40"/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</row>
    <row r="8" spans="1:10" x14ac:dyDescent="0.25">
      <c r="A8" s="16"/>
      <c r="B8" s="2"/>
      <c r="C8" s="2">
        <v>1190</v>
      </c>
      <c r="D8" s="2">
        <v>350</v>
      </c>
      <c r="E8" s="2"/>
      <c r="F8" s="2">
        <f t="shared" si="0"/>
        <v>292.60000000000002</v>
      </c>
      <c r="G8" s="1">
        <f t="shared" si="1"/>
        <v>1832.6</v>
      </c>
      <c r="H8" s="13">
        <v>1005</v>
      </c>
      <c r="J8" t="s">
        <v>189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</row>
    <row r="10" spans="1:10" x14ac:dyDescent="0.25">
      <c r="A10" s="1"/>
      <c r="B10" s="1"/>
      <c r="C10" s="1">
        <f>SUM(C3:C9)</f>
        <v>17714.16</v>
      </c>
      <c r="D10" s="1">
        <f>SUM(D3:D9)</f>
        <v>3365</v>
      </c>
      <c r="E10" s="1"/>
      <c r="F10" s="1">
        <f>SUM(F3:F9)</f>
        <v>4000.1840000000002</v>
      </c>
      <c r="G10" s="1">
        <f>SUM(G3:G9)</f>
        <v>25079.343999999997</v>
      </c>
      <c r="H10" s="17"/>
    </row>
    <row r="11" spans="1:10" x14ac:dyDescent="0.25">
      <c r="A11" s="2"/>
      <c r="B11" s="2"/>
      <c r="C11" s="2"/>
      <c r="D11" s="2"/>
      <c r="E11" s="2"/>
      <c r="F11" s="2"/>
      <c r="G11" s="1"/>
      <c r="H11" s="13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8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</row>
    <row r="16" spans="1:10" x14ac:dyDescent="0.25">
      <c r="A16" s="2"/>
      <c r="B16" s="2" t="s">
        <v>171</v>
      </c>
      <c r="C16" s="2">
        <v>14500</v>
      </c>
      <c r="D16" s="2">
        <v>495</v>
      </c>
      <c r="E16" s="2">
        <v>550</v>
      </c>
      <c r="F16" s="2">
        <f t="shared" si="2"/>
        <v>2953.55</v>
      </c>
      <c r="G16" s="1">
        <f t="shared" si="3"/>
        <v>18498.55</v>
      </c>
      <c r="H16" s="13">
        <v>2004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</row>
    <row r="19" spans="1:9" x14ac:dyDescent="0.25">
      <c r="A19" s="2"/>
      <c r="B19" s="2"/>
      <c r="C19" s="2"/>
      <c r="D19" s="2"/>
      <c r="E19" s="2"/>
      <c r="F19" s="2"/>
      <c r="G19" s="1">
        <f t="shared" si="3"/>
        <v>0</v>
      </c>
      <c r="H19" s="13"/>
    </row>
    <row r="20" spans="1:9" x14ac:dyDescent="0.25">
      <c r="A20" s="2"/>
      <c r="B20" s="2" t="s">
        <v>23</v>
      </c>
      <c r="C20" s="2">
        <v>891.31</v>
      </c>
      <c r="D20" s="2">
        <v>318</v>
      </c>
      <c r="E20" s="2"/>
      <c r="F20" s="2"/>
      <c r="G20" s="1">
        <f t="shared" si="3"/>
        <v>1209.31</v>
      </c>
      <c r="H20" s="13">
        <v>2007</v>
      </c>
      <c r="I20" s="28">
        <v>1209.31</v>
      </c>
    </row>
    <row r="21" spans="1:9" x14ac:dyDescent="0.25">
      <c r="A21" s="2"/>
      <c r="B21" s="2" t="s">
        <v>24</v>
      </c>
      <c r="C21" s="2">
        <v>2975</v>
      </c>
      <c r="D21" s="2">
        <v>1000</v>
      </c>
      <c r="E21" s="2"/>
      <c r="F21" s="2"/>
      <c r="G21" s="1">
        <f t="shared" si="3"/>
        <v>3975</v>
      </c>
      <c r="H21" s="13">
        <v>2008</v>
      </c>
      <c r="I21" s="28">
        <v>3975</v>
      </c>
    </row>
    <row r="22" spans="1:9" x14ac:dyDescent="0.25">
      <c r="A22" s="2"/>
      <c r="B22" s="2" t="s">
        <v>25</v>
      </c>
      <c r="C22" s="2">
        <v>63</v>
      </c>
      <c r="D22" s="18"/>
      <c r="E22" s="2"/>
      <c r="F22" s="2"/>
      <c r="G22" s="1">
        <f t="shared" si="3"/>
        <v>63</v>
      </c>
      <c r="H22" s="13">
        <v>2008</v>
      </c>
      <c r="I22" s="28">
        <v>63</v>
      </c>
    </row>
    <row r="23" spans="1:9" x14ac:dyDescent="0.25">
      <c r="A23" s="2"/>
      <c r="B23" s="2" t="s">
        <v>26</v>
      </c>
      <c r="C23" s="2">
        <v>3845.14</v>
      </c>
      <c r="D23" s="2">
        <v>1257.06</v>
      </c>
      <c r="E23" s="2"/>
      <c r="F23" s="2"/>
      <c r="G23" s="1">
        <f t="shared" si="3"/>
        <v>5102.2</v>
      </c>
      <c r="H23" s="13">
        <v>2009</v>
      </c>
      <c r="I23" s="28">
        <v>5102.2</v>
      </c>
    </row>
    <row r="24" spans="1:9" x14ac:dyDescent="0.25">
      <c r="A24" s="2"/>
      <c r="B24" s="2" t="s">
        <v>27</v>
      </c>
      <c r="C24" s="2">
        <v>2112.67</v>
      </c>
      <c r="D24" s="2">
        <v>511.45</v>
      </c>
      <c r="E24" s="2"/>
      <c r="F24" s="2"/>
      <c r="G24" s="1">
        <f t="shared" si="3"/>
        <v>2624.12</v>
      </c>
      <c r="H24" s="13">
        <v>2010</v>
      </c>
    </row>
    <row r="25" spans="1:9" x14ac:dyDescent="0.25">
      <c r="A25" s="2"/>
      <c r="B25" s="2" t="s">
        <v>28</v>
      </c>
      <c r="C25" s="2">
        <v>6750</v>
      </c>
      <c r="D25" s="2">
        <v>1500</v>
      </c>
      <c r="E25" s="2"/>
      <c r="F25" s="2">
        <f>(C25+D25+E25)*19/100</f>
        <v>1567.5</v>
      </c>
      <c r="G25" s="1">
        <f t="shared" si="3"/>
        <v>9817.5</v>
      </c>
      <c r="H25" s="13">
        <v>2011</v>
      </c>
      <c r="I25" s="28">
        <v>9817.5</v>
      </c>
    </row>
    <row r="26" spans="1:9" x14ac:dyDescent="0.25">
      <c r="A26" s="2"/>
      <c r="B26" s="2" t="s">
        <v>29</v>
      </c>
      <c r="C26" s="2">
        <v>300.83999999999997</v>
      </c>
      <c r="D26" s="2"/>
      <c r="E26" s="2"/>
      <c r="F26" s="2">
        <f>(C26+D26+E26)*19/100</f>
        <v>57.15959999999999</v>
      </c>
      <c r="G26" s="1">
        <f t="shared" si="3"/>
        <v>357.99959999999999</v>
      </c>
      <c r="H26" s="13">
        <v>2011</v>
      </c>
      <c r="I26" s="28">
        <v>358</v>
      </c>
    </row>
    <row r="27" spans="1:9" x14ac:dyDescent="0.25">
      <c r="A27" s="2"/>
      <c r="B27" s="2" t="s">
        <v>30</v>
      </c>
      <c r="C27" s="2">
        <v>1608.58</v>
      </c>
      <c r="D27" s="2">
        <v>650</v>
      </c>
      <c r="E27" s="2"/>
      <c r="F27" s="2">
        <f>(C27+D27+E27)*19/100</f>
        <v>429.13019999999995</v>
      </c>
      <c r="G27" s="1">
        <f t="shared" si="3"/>
        <v>2687.7102</v>
      </c>
      <c r="H27" s="13">
        <v>2012</v>
      </c>
      <c r="I27" s="28">
        <v>2687.71</v>
      </c>
    </row>
    <row r="28" spans="1:9" x14ac:dyDescent="0.25">
      <c r="A28" s="2"/>
      <c r="B28" s="2" t="s">
        <v>31</v>
      </c>
      <c r="C28" s="2">
        <v>110.09</v>
      </c>
      <c r="D28" s="2"/>
      <c r="E28" s="2"/>
      <c r="F28" s="2">
        <f>(C28+D28+E28)*19/100</f>
        <v>20.917100000000001</v>
      </c>
      <c r="G28" s="1">
        <f t="shared" si="3"/>
        <v>131.00710000000001</v>
      </c>
      <c r="H28" s="13">
        <v>2012</v>
      </c>
      <c r="I28" s="28">
        <v>131</v>
      </c>
    </row>
    <row r="29" spans="1:9" x14ac:dyDescent="0.25">
      <c r="A29" s="2"/>
      <c r="B29" s="2" t="s">
        <v>32</v>
      </c>
      <c r="C29" s="2">
        <v>273</v>
      </c>
      <c r="D29" s="2">
        <v>110</v>
      </c>
      <c r="E29" s="2"/>
      <c r="F29" s="2"/>
      <c r="G29" s="1">
        <f t="shared" si="3"/>
        <v>383</v>
      </c>
      <c r="H29" s="13">
        <v>2013</v>
      </c>
    </row>
    <row r="30" spans="1:9" x14ac:dyDescent="0.25">
      <c r="A30" s="1"/>
      <c r="B30" s="1"/>
      <c r="C30" s="1">
        <f>SUM(C12:C29)</f>
        <v>151466.9</v>
      </c>
      <c r="D30" s="1">
        <f>SUM(D12:D29)</f>
        <v>14711.51</v>
      </c>
      <c r="E30" s="1">
        <f>SUM(E12:E29)</f>
        <v>983.39</v>
      </c>
      <c r="F30" s="1">
        <f>SUM(F12:F29)</f>
        <v>29222.9823</v>
      </c>
      <c r="G30" s="1">
        <f>SUM(G12:G29)</f>
        <v>196384.78229999999</v>
      </c>
      <c r="H30" s="17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</row>
    <row r="32" spans="1:9" x14ac:dyDescent="0.25">
      <c r="A32" s="1"/>
      <c r="B32" s="1"/>
      <c r="C32" s="1"/>
      <c r="D32" s="1"/>
      <c r="E32" s="1"/>
      <c r="F32" s="1"/>
      <c r="G32" s="1"/>
      <c r="H32" s="17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28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</row>
    <row r="35" spans="1:9" x14ac:dyDescent="0.25">
      <c r="A35" s="1"/>
      <c r="B35" s="1"/>
      <c r="C35" s="1"/>
      <c r="D35" s="1"/>
      <c r="E35" s="1"/>
      <c r="F35" s="1"/>
      <c r="G35" s="1"/>
      <c r="H35" s="17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</row>
    <row r="39" spans="1:9" x14ac:dyDescent="0.25">
      <c r="A39" s="2"/>
      <c r="B39" s="2"/>
      <c r="C39" s="2"/>
      <c r="D39" s="2"/>
      <c r="E39" s="2"/>
      <c r="F39" s="2"/>
      <c r="G39" s="1"/>
      <c r="H39" s="13"/>
    </row>
    <row r="40" spans="1:9" x14ac:dyDescent="0.25">
      <c r="A40" s="1" t="s">
        <v>39</v>
      </c>
      <c r="B40" s="2" t="s">
        <v>40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</row>
    <row r="41" spans="1:9" x14ac:dyDescent="0.25">
      <c r="A41" s="22" t="s">
        <v>41</v>
      </c>
      <c r="B41" s="2" t="s">
        <v>42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</row>
    <row r="42" spans="1:9" x14ac:dyDescent="0.25">
      <c r="A42" s="2"/>
      <c r="B42" s="2" t="s">
        <v>40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</row>
    <row r="43" spans="1:9" x14ac:dyDescent="0.25">
      <c r="A43" s="15"/>
      <c r="B43" s="2" t="s">
        <v>42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</row>
    <row r="45" spans="1:9" x14ac:dyDescent="0.25">
      <c r="A45" s="2"/>
      <c r="B45" s="2"/>
      <c r="C45" s="2"/>
      <c r="D45" s="2"/>
      <c r="E45" s="2"/>
      <c r="F45" s="2"/>
      <c r="G45" s="1"/>
      <c r="H45" s="13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4">SUM(C46:F46)</f>
        <v>640</v>
      </c>
      <c r="H46" s="13">
        <v>5001</v>
      </c>
      <c r="I46" s="28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4"/>
        <v>476.55</v>
      </c>
      <c r="H47" s="13">
        <v>5002</v>
      </c>
      <c r="I47" s="28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4"/>
        <v>510</v>
      </c>
      <c r="H48" s="13">
        <v>5003</v>
      </c>
      <c r="I48" s="28">
        <v>510</v>
      </c>
    </row>
    <row r="49" spans="1:9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4"/>
        <v>510</v>
      </c>
      <c r="H49" s="13">
        <v>5004</v>
      </c>
      <c r="I49" s="28">
        <v>510</v>
      </c>
    </row>
    <row r="50" spans="1:9" x14ac:dyDescent="0.25">
      <c r="A50" s="2"/>
      <c r="B50" s="2" t="s">
        <v>48</v>
      </c>
      <c r="C50" s="2">
        <v>441</v>
      </c>
      <c r="D50" s="2">
        <v>80</v>
      </c>
      <c r="E50" s="2"/>
      <c r="F50" s="2"/>
      <c r="G50" s="1">
        <f t="shared" si="4"/>
        <v>521</v>
      </c>
      <c r="H50" s="13">
        <v>5005</v>
      </c>
      <c r="I50" s="28">
        <v>521</v>
      </c>
    </row>
    <row r="51" spans="1:9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4"/>
        <v>100</v>
      </c>
      <c r="H51" s="13">
        <v>5006</v>
      </c>
      <c r="I51" s="28">
        <v>100</v>
      </c>
    </row>
    <row r="52" spans="1:9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4"/>
        <v>433</v>
      </c>
      <c r="H52" s="13">
        <v>5007</v>
      </c>
      <c r="I52" s="28">
        <v>433</v>
      </c>
    </row>
    <row r="53" spans="1:9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4"/>
        <v>456.25</v>
      </c>
      <c r="H53" s="13">
        <v>5008</v>
      </c>
      <c r="I53" s="28">
        <v>456.25</v>
      </c>
    </row>
    <row r="54" spans="1:9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4"/>
        <v>452.7</v>
      </c>
      <c r="H54" s="13">
        <v>5009</v>
      </c>
      <c r="I54" s="28">
        <v>452.7</v>
      </c>
    </row>
    <row r="55" spans="1:9" x14ac:dyDescent="0.25">
      <c r="A55" s="1"/>
      <c r="B55" s="1"/>
      <c r="C55" s="1">
        <f>SUM(C46:C54)</f>
        <v>3548.0699999999997</v>
      </c>
      <c r="D55" s="1">
        <f>SUM(D46:D54)</f>
        <v>551.43000000000006</v>
      </c>
      <c r="E55" s="1"/>
      <c r="F55" s="1"/>
      <c r="G55" s="1">
        <f>SUM(G46:G54)</f>
        <v>4099.5</v>
      </c>
      <c r="H55" s="17"/>
    </row>
    <row r="56" spans="1:9" x14ac:dyDescent="0.25">
      <c r="A56" s="2"/>
      <c r="B56" s="2"/>
      <c r="C56" s="2"/>
      <c r="D56" s="2"/>
      <c r="E56" s="2"/>
      <c r="F56" s="2"/>
      <c r="G56" s="1"/>
      <c r="H56" s="13"/>
    </row>
    <row r="57" spans="1:9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</row>
    <row r="58" spans="1:9" x14ac:dyDescent="0.25">
      <c r="A58" s="1"/>
      <c r="B58" s="2"/>
      <c r="C58" s="1"/>
      <c r="D58" s="1"/>
      <c r="E58" s="1"/>
      <c r="F58" s="1"/>
      <c r="G58" s="1"/>
      <c r="H58" s="13"/>
    </row>
    <row r="59" spans="1:9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</row>
    <row r="60" spans="1:9" x14ac:dyDescent="0.25">
      <c r="A60" s="1"/>
      <c r="B60" s="2"/>
      <c r="C60" s="1"/>
      <c r="D60" s="2"/>
      <c r="E60" s="2"/>
      <c r="F60" s="1"/>
      <c r="G60" s="1"/>
      <c r="H60" s="13"/>
    </row>
    <row r="61" spans="1:9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53538.05</v>
      </c>
    </row>
    <row r="62" spans="1:9" x14ac:dyDescent="0.25">
      <c r="A62" s="1"/>
      <c r="B62" s="2"/>
      <c r="C62" s="1"/>
      <c r="D62" s="2"/>
      <c r="E62" s="2"/>
      <c r="F62" s="1"/>
      <c r="G62" s="1"/>
      <c r="H62" s="13"/>
    </row>
    <row r="63" spans="1:9" x14ac:dyDescent="0.25">
      <c r="A63" s="1" t="s">
        <v>58</v>
      </c>
      <c r="B63" s="2" t="s">
        <v>59</v>
      </c>
      <c r="C63" s="2">
        <v>15338.76</v>
      </c>
      <c r="D63" s="2">
        <v>1329.35</v>
      </c>
      <c r="E63" s="2"/>
      <c r="F63" s="2">
        <f>(C63+D63+E63)*19/100</f>
        <v>3166.9409000000001</v>
      </c>
      <c r="G63" s="1">
        <f t="shared" ref="G63:G75" si="5">SUM(C63:F63)</f>
        <v>19835.050900000002</v>
      </c>
      <c r="H63" s="13">
        <v>9001</v>
      </c>
      <c r="I63" s="28">
        <v>19835.05</v>
      </c>
    </row>
    <row r="64" spans="1:9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5"/>
        <v>833</v>
      </c>
      <c r="H64" s="13">
        <v>9002</v>
      </c>
      <c r="I64" s="28">
        <v>833</v>
      </c>
    </row>
    <row r="65" spans="1:10" x14ac:dyDescent="0.25">
      <c r="A65" s="2"/>
      <c r="B65" s="2" t="s">
        <v>171</v>
      </c>
      <c r="C65" s="2">
        <v>470</v>
      </c>
      <c r="D65" s="2">
        <v>230</v>
      </c>
      <c r="E65" s="2"/>
      <c r="F65" s="2">
        <f>(C65+D65+E65)*19/100</f>
        <v>133</v>
      </c>
      <c r="G65" s="1">
        <f t="shared" si="5"/>
        <v>833</v>
      </c>
      <c r="H65" s="13">
        <v>9003</v>
      </c>
      <c r="J65" t="s">
        <v>203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5"/>
        <v>837.76</v>
      </c>
      <c r="H66" s="13">
        <v>9004</v>
      </c>
      <c r="I66" s="28">
        <v>837.76</v>
      </c>
    </row>
    <row r="67" spans="1:10" x14ac:dyDescent="0.25">
      <c r="A67" s="2"/>
      <c r="B67" s="2" t="s">
        <v>171</v>
      </c>
      <c r="C67" s="2">
        <v>454</v>
      </c>
      <c r="D67" s="2">
        <v>252</v>
      </c>
      <c r="E67" s="2"/>
      <c r="F67" s="2">
        <f>(C67+D67+E67)*19/100</f>
        <v>134.13999999999999</v>
      </c>
      <c r="G67" s="1">
        <f t="shared" si="5"/>
        <v>840.14</v>
      </c>
      <c r="H67" s="13">
        <v>9005</v>
      </c>
      <c r="J67" t="s">
        <v>203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5"/>
        <v>525</v>
      </c>
      <c r="H68" s="13">
        <v>9006</v>
      </c>
      <c r="I68" s="28">
        <v>525</v>
      </c>
      <c r="J68" s="35"/>
    </row>
    <row r="69" spans="1:10" x14ac:dyDescent="0.25">
      <c r="A69" s="1" t="s">
        <v>63</v>
      </c>
      <c r="B69" s="2" t="s">
        <v>64</v>
      </c>
      <c r="C69" s="2">
        <v>1546.65</v>
      </c>
      <c r="D69" s="2">
        <v>69.03</v>
      </c>
      <c r="E69" s="2"/>
      <c r="F69" s="2">
        <f>(C69+D69+E69)*19/100</f>
        <v>306.97919999999999</v>
      </c>
      <c r="G69" s="1">
        <f t="shared" si="5"/>
        <v>1922.6592000000001</v>
      </c>
      <c r="H69" s="13">
        <v>9007</v>
      </c>
      <c r="I69" s="28">
        <v>1922.66</v>
      </c>
    </row>
    <row r="70" spans="1:10" x14ac:dyDescent="0.25">
      <c r="A70" s="2"/>
      <c r="B70" s="2" t="s">
        <v>65</v>
      </c>
      <c r="C70" s="2">
        <v>390</v>
      </c>
      <c r="D70" s="2">
        <v>160</v>
      </c>
      <c r="E70" s="2"/>
      <c r="F70" s="2"/>
      <c r="G70" s="1">
        <f t="shared" si="5"/>
        <v>550</v>
      </c>
      <c r="H70" s="13">
        <v>9008</v>
      </c>
      <c r="I70" s="28">
        <v>550</v>
      </c>
    </row>
    <row r="71" spans="1:10" x14ac:dyDescent="0.25">
      <c r="A71" s="2"/>
      <c r="B71" s="2" t="s">
        <v>66</v>
      </c>
      <c r="C71" s="2">
        <v>385</v>
      </c>
      <c r="D71" s="2">
        <v>145</v>
      </c>
      <c r="E71" s="2"/>
      <c r="F71" s="1"/>
      <c r="G71" s="1">
        <f t="shared" si="5"/>
        <v>530</v>
      </c>
      <c r="H71" s="13">
        <v>9009</v>
      </c>
      <c r="I71" s="28">
        <v>530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5"/>
        <v>390</v>
      </c>
      <c r="H72" s="13">
        <v>9010</v>
      </c>
      <c r="I72" s="28">
        <v>390</v>
      </c>
    </row>
    <row r="73" spans="1:10" x14ac:dyDescent="0.25">
      <c r="A73" s="2"/>
      <c r="B73" s="2" t="s">
        <v>67</v>
      </c>
      <c r="C73" s="2">
        <v>430</v>
      </c>
      <c r="D73" s="2">
        <v>160</v>
      </c>
      <c r="E73" s="2"/>
      <c r="F73" s="1"/>
      <c r="G73" s="1">
        <f t="shared" si="5"/>
        <v>590</v>
      </c>
      <c r="H73" s="13">
        <v>9011</v>
      </c>
      <c r="I73" s="28">
        <v>590</v>
      </c>
    </row>
    <row r="74" spans="1:10" x14ac:dyDescent="0.25">
      <c r="A74" s="2"/>
      <c r="B74" s="2" t="s">
        <v>68</v>
      </c>
      <c r="C74" s="2">
        <v>269.5</v>
      </c>
      <c r="D74" s="2">
        <v>110</v>
      </c>
      <c r="E74" s="2"/>
      <c r="F74" s="1"/>
      <c r="G74" s="1">
        <f t="shared" si="5"/>
        <v>379.5</v>
      </c>
      <c r="H74" s="13">
        <v>9012</v>
      </c>
      <c r="I74" s="28">
        <v>379.5</v>
      </c>
    </row>
    <row r="75" spans="1:10" x14ac:dyDescent="0.25">
      <c r="A75" s="2"/>
      <c r="B75" s="2" t="s">
        <v>69</v>
      </c>
      <c r="C75" s="2">
        <v>360</v>
      </c>
      <c r="D75" s="2">
        <v>145</v>
      </c>
      <c r="E75" s="2"/>
      <c r="F75" s="1"/>
      <c r="G75" s="1">
        <f t="shared" si="5"/>
        <v>505</v>
      </c>
      <c r="H75" s="13">
        <v>9013</v>
      </c>
      <c r="I75" s="28">
        <v>505</v>
      </c>
    </row>
    <row r="76" spans="1:10" x14ac:dyDescent="0.25">
      <c r="A76" s="2"/>
      <c r="B76" s="2"/>
      <c r="C76" s="1">
        <f>SUM(C63:C75)</f>
        <v>21212.910000000003</v>
      </c>
      <c r="D76" s="1">
        <f>SUM(D63:D75)</f>
        <v>3350.38</v>
      </c>
      <c r="E76" s="1"/>
      <c r="F76" s="1">
        <f>SUM(F63:F75)</f>
        <v>4007.8200999999999</v>
      </c>
      <c r="G76" s="1">
        <f>SUM(G63:G75)</f>
        <v>28571.110099999998</v>
      </c>
      <c r="H76" s="13"/>
    </row>
    <row r="77" spans="1:10" x14ac:dyDescent="0.25">
      <c r="A77" s="2"/>
      <c r="B77" s="2"/>
      <c r="C77" s="1"/>
      <c r="D77" s="1"/>
      <c r="E77" s="1"/>
      <c r="F77" s="1"/>
      <c r="G77" s="1"/>
      <c r="H77" s="13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6">SUM(C78:F78)</f>
        <v>108406.8818</v>
      </c>
      <c r="H78" s="13">
        <v>10001</v>
      </c>
      <c r="I78" s="28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6"/>
        <v>24395</v>
      </c>
      <c r="H79" s="13">
        <v>10002</v>
      </c>
      <c r="I79" s="28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6"/>
        <v>37749.870200000005</v>
      </c>
      <c r="H80" s="13">
        <v>10003</v>
      </c>
      <c r="I80" s="28">
        <v>37749.870000000003</v>
      </c>
    </row>
    <row r="81" spans="1:9" x14ac:dyDescent="0.25">
      <c r="A81" s="2"/>
      <c r="B81" s="12" t="s">
        <v>74</v>
      </c>
      <c r="C81" s="2">
        <v>14987.82</v>
      </c>
      <c r="D81" s="2">
        <v>400</v>
      </c>
      <c r="E81" s="24"/>
      <c r="F81" s="2">
        <f>(C81+D81+E81)*19/100</f>
        <v>2923.6858000000002</v>
      </c>
      <c r="G81" s="1">
        <f t="shared" si="6"/>
        <v>18311.505799999999</v>
      </c>
      <c r="H81" s="13">
        <v>10004</v>
      </c>
      <c r="I81" s="28">
        <v>18311.509999999998</v>
      </c>
    </row>
    <row r="82" spans="1:9" x14ac:dyDescent="0.25">
      <c r="A82" s="2"/>
      <c r="B82" t="s">
        <v>75</v>
      </c>
      <c r="C82" s="2">
        <v>1665</v>
      </c>
      <c r="D82" s="2">
        <v>450</v>
      </c>
      <c r="E82" s="24"/>
      <c r="F82" s="2"/>
      <c r="G82" s="1">
        <f t="shared" si="6"/>
        <v>2115</v>
      </c>
      <c r="H82" s="13">
        <v>10005</v>
      </c>
      <c r="I82" s="28">
        <v>2115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6"/>
        <v>550</v>
      </c>
      <c r="H83" s="13"/>
    </row>
    <row r="84" spans="1:9" x14ac:dyDescent="0.25">
      <c r="A84" s="2"/>
      <c r="B84" s="2"/>
      <c r="C84" s="1">
        <f>SUM(C78:C83)</f>
        <v>151851.04</v>
      </c>
      <c r="D84" s="1">
        <f>SUM(D78:D83)</f>
        <v>9522.58</v>
      </c>
      <c r="E84" s="1"/>
      <c r="F84" s="1">
        <f>SUM(F78:F82)</f>
        <v>30154.637799999997</v>
      </c>
      <c r="G84" s="1">
        <f>SUM(G78:G83)</f>
        <v>191528.25780000002</v>
      </c>
      <c r="H84" s="13"/>
    </row>
    <row r="85" spans="1:9" x14ac:dyDescent="0.25">
      <c r="A85" s="2"/>
      <c r="B85" s="2"/>
      <c r="C85" s="1"/>
      <c r="D85" s="2"/>
      <c r="E85" s="2"/>
      <c r="F85" s="1"/>
      <c r="G85" s="1"/>
      <c r="H85" s="13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/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</row>
    <row r="89" spans="1:9" x14ac:dyDescent="0.25">
      <c r="A89" s="2"/>
      <c r="B89" s="2"/>
      <c r="C89" s="1"/>
      <c r="D89" s="2"/>
      <c r="E89" s="2"/>
      <c r="F89" s="1"/>
      <c r="G89" s="1"/>
      <c r="H89" s="13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7">SUM(C90:F90)</f>
        <v>1190</v>
      </c>
      <c r="H90" s="13">
        <v>20001</v>
      </c>
      <c r="I90" s="28">
        <v>1190</v>
      </c>
    </row>
    <row r="91" spans="1:9" x14ac:dyDescent="0.25">
      <c r="A91" s="1"/>
      <c r="B91" s="2" t="s">
        <v>82</v>
      </c>
      <c r="C91" s="2">
        <v>1400</v>
      </c>
      <c r="D91" s="2">
        <v>124</v>
      </c>
      <c r="E91" s="2">
        <v>50</v>
      </c>
      <c r="F91" s="2">
        <f>(C91+D91+E91)*19/100</f>
        <v>299.06</v>
      </c>
      <c r="G91" s="1">
        <f t="shared" si="7"/>
        <v>1873.06</v>
      </c>
      <c r="H91" s="13">
        <v>20002</v>
      </c>
      <c r="I91" s="28">
        <v>1873.06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7"/>
        <v>477</v>
      </c>
      <c r="H92" s="13">
        <v>20003</v>
      </c>
      <c r="I92" s="28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7"/>
        <v>495</v>
      </c>
      <c r="H93" s="13">
        <v>20004</v>
      </c>
      <c r="I93" s="28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7"/>
        <v>584.66000000000008</v>
      </c>
      <c r="H94" s="13">
        <v>20005</v>
      </c>
      <c r="I94" s="28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7"/>
        <v>692.35</v>
      </c>
      <c r="H95" s="13">
        <v>20006</v>
      </c>
      <c r="I95" s="28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818.81</v>
      </c>
      <c r="E96" s="1"/>
      <c r="F96" s="1"/>
      <c r="G96" s="1">
        <f>SUM(G90:G95)</f>
        <v>5312.0700000000006</v>
      </c>
      <c r="H96" s="17"/>
    </row>
    <row r="97" spans="1:10" x14ac:dyDescent="0.25">
      <c r="A97" s="2"/>
      <c r="B97" s="2"/>
      <c r="C97" s="2"/>
      <c r="D97" s="2"/>
      <c r="E97" s="2"/>
      <c r="F97" s="2"/>
      <c r="G97" s="1"/>
      <c r="H97" s="13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284</v>
      </c>
      <c r="J99" t="s">
        <v>168</v>
      </c>
    </row>
    <row r="100" spans="1:10" x14ac:dyDescent="0.25">
      <c r="A100" s="2"/>
      <c r="B100" s="2" t="s">
        <v>89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174.4</v>
      </c>
      <c r="E103" s="2"/>
      <c r="F103" s="2"/>
      <c r="G103" s="1">
        <f t="shared" ref="G103:G109" si="8">SUM(C103:F103)</f>
        <v>1606</v>
      </c>
      <c r="H103" s="13">
        <v>22001</v>
      </c>
      <c r="I103" s="28">
        <v>1605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8"/>
        <v>389.5</v>
      </c>
      <c r="H104" s="13">
        <v>22002</v>
      </c>
      <c r="I104" s="28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8"/>
        <v>530</v>
      </c>
      <c r="H105" s="13">
        <v>22003</v>
      </c>
      <c r="I105" s="28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8"/>
        <v>358</v>
      </c>
      <c r="H106" s="13">
        <v>22004</v>
      </c>
      <c r="I106" s="28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8"/>
        <v>530</v>
      </c>
      <c r="H107" s="13">
        <v>22005</v>
      </c>
      <c r="I107" s="28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8"/>
        <v>395</v>
      </c>
      <c r="H108" s="13">
        <v>22006</v>
      </c>
      <c r="I108" s="28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8"/>
        <v>365</v>
      </c>
      <c r="H109" s="13">
        <v>22007</v>
      </c>
      <c r="I109" s="28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939.4</v>
      </c>
      <c r="E110" s="1"/>
      <c r="F110" s="1"/>
      <c r="G110" s="1">
        <f>SUM(G103:G109)</f>
        <v>4173.5</v>
      </c>
      <c r="H110" s="17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</row>
    <row r="113" spans="1:10" x14ac:dyDescent="0.25">
      <c r="A113" s="15"/>
      <c r="B113" s="2" t="s">
        <v>100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28">
        <v>515</v>
      </c>
    </row>
    <row r="115" spans="1:10" x14ac:dyDescent="0.25">
      <c r="A115" s="2"/>
      <c r="B115" s="2" t="s">
        <v>102</v>
      </c>
      <c r="C115" s="2">
        <v>330</v>
      </c>
      <c r="D115" s="2">
        <v>70</v>
      </c>
      <c r="E115" s="2"/>
      <c r="F115" s="2"/>
      <c r="G115" s="1">
        <f>SUM(C115:F115)</f>
        <v>400</v>
      </c>
      <c r="H115" s="13">
        <v>23004</v>
      </c>
      <c r="I115" s="28">
        <v>400</v>
      </c>
    </row>
    <row r="116" spans="1:10" x14ac:dyDescent="0.25">
      <c r="A116" s="2"/>
      <c r="B116" s="2" t="s">
        <v>103</v>
      </c>
      <c r="C116" s="2">
        <v>460</v>
      </c>
      <c r="D116" s="2">
        <v>70</v>
      </c>
      <c r="E116" s="2"/>
      <c r="F116" s="2"/>
      <c r="G116" s="1">
        <f>SUM(C116:F116)</f>
        <v>530</v>
      </c>
      <c r="H116" s="13">
        <v>23005</v>
      </c>
      <c r="I116" s="28">
        <v>530</v>
      </c>
    </row>
    <row r="117" spans="1:10" x14ac:dyDescent="0.25">
      <c r="A117" s="1"/>
      <c r="B117" s="1"/>
      <c r="C117" s="1">
        <f>SUM(C112:C116)</f>
        <v>3450</v>
      </c>
      <c r="D117" s="1">
        <f>SUM(D112:D116)</f>
        <v>465</v>
      </c>
      <c r="E117" s="1"/>
      <c r="F117" s="1">
        <f>SUM(F112)</f>
        <v>393.3</v>
      </c>
      <c r="G117" s="1">
        <f>SUM(G112:G116)</f>
        <v>4308.3</v>
      </c>
      <c r="H117" s="17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28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9">SUM(C123:F123)</f>
        <v>1642.7831000000001</v>
      </c>
      <c r="H123" s="13">
        <v>25001</v>
      </c>
      <c r="I123" s="28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9"/>
        <v>1985.3959999999997</v>
      </c>
      <c r="H124" s="13">
        <v>25002</v>
      </c>
      <c r="I124" s="28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9"/>
        <v>1300</v>
      </c>
      <c r="H125" s="13">
        <v>25003</v>
      </c>
      <c r="I125" s="28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9"/>
        <v>620</v>
      </c>
      <c r="H126" s="13">
        <v>25004</v>
      </c>
      <c r="I126" s="28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9"/>
        <v>534</v>
      </c>
      <c r="H127" s="13">
        <v>25005</v>
      </c>
      <c r="I127" s="28">
        <v>534</v>
      </c>
    </row>
    <row r="128" spans="1:10" x14ac:dyDescent="0.25">
      <c r="A128" s="2"/>
      <c r="B128" s="2" t="s">
        <v>112</v>
      </c>
      <c r="C128" s="2">
        <v>480</v>
      </c>
      <c r="D128" s="2">
        <v>170</v>
      </c>
      <c r="E128" s="2"/>
      <c r="F128" s="2"/>
      <c r="G128" s="1">
        <f t="shared" si="9"/>
        <v>650</v>
      </c>
      <c r="H128" s="13">
        <v>25006</v>
      </c>
      <c r="I128" s="28">
        <v>650</v>
      </c>
    </row>
    <row r="129" spans="1:9" x14ac:dyDescent="0.25">
      <c r="A129" s="2"/>
      <c r="B129" s="2" t="s">
        <v>171</v>
      </c>
      <c r="C129" s="2">
        <v>315</v>
      </c>
      <c r="D129" s="2">
        <v>120</v>
      </c>
      <c r="E129" s="2"/>
      <c r="F129" s="2"/>
      <c r="G129" s="1">
        <f t="shared" si="9"/>
        <v>435</v>
      </c>
      <c r="H129" s="13">
        <v>25007</v>
      </c>
    </row>
    <row r="130" spans="1:9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9"/>
        <v>310</v>
      </c>
      <c r="H130" s="13">
        <v>25008</v>
      </c>
      <c r="I130" s="28">
        <v>310</v>
      </c>
    </row>
    <row r="131" spans="1:9" x14ac:dyDescent="0.25">
      <c r="A131" s="2"/>
      <c r="B131" s="2" t="s">
        <v>114</v>
      </c>
      <c r="C131" s="2">
        <v>187</v>
      </c>
      <c r="D131" s="2">
        <v>140</v>
      </c>
      <c r="E131" s="2"/>
      <c r="F131" s="2"/>
      <c r="G131" s="1">
        <f t="shared" si="9"/>
        <v>327</v>
      </c>
      <c r="H131" s="13">
        <v>25009</v>
      </c>
      <c r="I131" s="28">
        <v>327</v>
      </c>
    </row>
    <row r="132" spans="1:9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9"/>
        <v>385</v>
      </c>
      <c r="H132" s="13">
        <v>25010</v>
      </c>
      <c r="I132" s="28">
        <v>385</v>
      </c>
    </row>
    <row r="133" spans="1:9" x14ac:dyDescent="0.25">
      <c r="A133" s="2"/>
      <c r="B133" s="2" t="s">
        <v>115</v>
      </c>
      <c r="C133" s="2">
        <v>260</v>
      </c>
      <c r="D133" s="2">
        <v>100</v>
      </c>
      <c r="E133" s="2"/>
      <c r="F133" s="2"/>
      <c r="G133" s="1">
        <f t="shared" si="9"/>
        <v>360</v>
      </c>
      <c r="H133" s="13">
        <v>25011</v>
      </c>
      <c r="I133" s="28">
        <v>360</v>
      </c>
    </row>
    <row r="134" spans="1:9" x14ac:dyDescent="0.25">
      <c r="A134" s="2"/>
      <c r="B134" s="2" t="s">
        <v>116</v>
      </c>
      <c r="C134" s="2">
        <v>225</v>
      </c>
      <c r="D134" s="2">
        <v>95</v>
      </c>
      <c r="E134" s="2"/>
      <c r="F134" s="2"/>
      <c r="G134" s="1">
        <f t="shared" si="9"/>
        <v>320</v>
      </c>
      <c r="H134" s="13">
        <v>25012</v>
      </c>
      <c r="I134" s="28">
        <v>320</v>
      </c>
    </row>
    <row r="135" spans="1:9" x14ac:dyDescent="0.25">
      <c r="A135" s="1"/>
      <c r="B135" s="1"/>
      <c r="C135" s="1">
        <f>SUM(C123:C134)</f>
        <v>6618.1</v>
      </c>
      <c r="D135" s="1">
        <f>SUM(D123:D134)</f>
        <v>1671.79</v>
      </c>
      <c r="E135" s="1"/>
      <c r="F135" s="1">
        <f>SUM(F123:F134)</f>
        <v>579.28909999999996</v>
      </c>
      <c r="G135" s="1">
        <f>SUM(G123:G134)</f>
        <v>8869.1790999999994</v>
      </c>
      <c r="H135" s="17"/>
    </row>
    <row r="136" spans="1:9" x14ac:dyDescent="0.25">
      <c r="A136" s="2"/>
      <c r="B136" s="2"/>
      <c r="C136" s="2"/>
      <c r="D136" s="2"/>
      <c r="E136" s="2"/>
      <c r="F136" s="2"/>
      <c r="G136" s="1"/>
      <c r="H136" s="13"/>
    </row>
    <row r="137" spans="1:9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</row>
    <row r="138" spans="1:9" x14ac:dyDescent="0.25">
      <c r="A138" s="15"/>
      <c r="B138" s="2" t="s">
        <v>119</v>
      </c>
      <c r="C138" s="2">
        <v>309.33999999999997</v>
      </c>
      <c r="D138" s="2">
        <v>60</v>
      </c>
      <c r="E138" s="2"/>
      <c r="F138" s="2"/>
      <c r="G138" s="1">
        <f>SUM(C138:F138)</f>
        <v>369.34</v>
      </c>
      <c r="H138" s="13">
        <v>26002</v>
      </c>
      <c r="I138" s="28">
        <v>370</v>
      </c>
    </row>
    <row r="139" spans="1:9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28">
        <v>356</v>
      </c>
    </row>
    <row r="140" spans="1:9" x14ac:dyDescent="0.25">
      <c r="A140" s="2"/>
      <c r="B140" s="2" t="s">
        <v>121</v>
      </c>
      <c r="C140" s="2">
        <v>590</v>
      </c>
      <c r="D140" s="2">
        <v>100</v>
      </c>
      <c r="E140" s="2"/>
      <c r="F140" s="2"/>
      <c r="G140" s="1">
        <f>SUM(C140:F140)</f>
        <v>690</v>
      </c>
      <c r="H140" s="13">
        <v>26004</v>
      </c>
      <c r="I140" s="28">
        <v>690</v>
      </c>
    </row>
    <row r="141" spans="1:9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</row>
    <row r="142" spans="1:9" x14ac:dyDescent="0.25">
      <c r="A142" s="1"/>
      <c r="B142" s="1"/>
      <c r="C142" s="1">
        <f>SUM(C137:C141)</f>
        <v>2945.34</v>
      </c>
      <c r="D142" s="1">
        <f>SUM(D137:D141)</f>
        <v>360</v>
      </c>
      <c r="E142" s="1"/>
      <c r="F142" s="1">
        <f>SUM(F137)</f>
        <v>275.5</v>
      </c>
      <c r="G142" s="1">
        <f>SUM(G137:G141)</f>
        <v>3580.84</v>
      </c>
      <c r="H142" s="17"/>
    </row>
    <row r="143" spans="1:9" x14ac:dyDescent="0.25">
      <c r="A143" s="1"/>
      <c r="B143" s="1"/>
      <c r="C143" s="1"/>
      <c r="D143" s="1"/>
      <c r="E143" s="1"/>
      <c r="F143" s="1"/>
      <c r="G143" s="1"/>
      <c r="H143" s="17"/>
    </row>
    <row r="144" spans="1:9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0">SUM(C144:F144)</f>
        <v>600</v>
      </c>
      <c r="H144" s="13">
        <v>27001</v>
      </c>
      <c r="I144" s="28">
        <v>600</v>
      </c>
    </row>
    <row r="145" spans="1:10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0"/>
        <v>500</v>
      </c>
      <c r="H145" s="13">
        <v>27002</v>
      </c>
      <c r="I145" s="28">
        <v>500</v>
      </c>
    </row>
    <row r="146" spans="1:10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0"/>
        <v>404</v>
      </c>
      <c r="H146" s="13">
        <v>27008</v>
      </c>
      <c r="I146" s="28">
        <v>404</v>
      </c>
      <c r="J146" t="s">
        <v>201</v>
      </c>
    </row>
    <row r="147" spans="1:10" x14ac:dyDescent="0.25">
      <c r="A147" s="2"/>
      <c r="B147" s="2" t="s">
        <v>126</v>
      </c>
      <c r="C147" s="2">
        <v>315</v>
      </c>
      <c r="D147" s="2">
        <v>170</v>
      </c>
      <c r="E147" s="20"/>
      <c r="F147" s="2"/>
      <c r="G147" s="1">
        <f t="shared" si="10"/>
        <v>485</v>
      </c>
      <c r="H147" s="13">
        <v>27003</v>
      </c>
      <c r="I147" s="28">
        <v>485</v>
      </c>
    </row>
    <row r="148" spans="1:10" x14ac:dyDescent="0.25">
      <c r="A148" s="2"/>
      <c r="B148" s="20" t="s">
        <v>127</v>
      </c>
      <c r="C148" s="2">
        <v>150</v>
      </c>
      <c r="D148" s="2">
        <v>130</v>
      </c>
      <c r="E148" s="2"/>
      <c r="F148" s="2"/>
      <c r="G148" s="1">
        <f t="shared" si="10"/>
        <v>280</v>
      </c>
      <c r="H148" s="13">
        <v>27004</v>
      </c>
      <c r="I148" s="31"/>
      <c r="J148" s="38" t="s">
        <v>219</v>
      </c>
    </row>
    <row r="149" spans="1:10" x14ac:dyDescent="0.25">
      <c r="A149" s="20"/>
      <c r="B149" s="20" t="s">
        <v>191</v>
      </c>
      <c r="C149" s="2">
        <v>300</v>
      </c>
      <c r="D149" s="2">
        <v>170</v>
      </c>
      <c r="E149" s="2"/>
      <c r="F149" s="2"/>
      <c r="G149" s="1">
        <f t="shared" si="10"/>
        <v>470</v>
      </c>
      <c r="H149" s="13">
        <v>27005</v>
      </c>
      <c r="I149" s="28">
        <v>470</v>
      </c>
      <c r="J149" t="s">
        <v>204</v>
      </c>
    </row>
    <row r="150" spans="1:10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0"/>
        <v>448.5</v>
      </c>
      <c r="H150" s="13">
        <v>27006</v>
      </c>
      <c r="I150" s="28">
        <v>450</v>
      </c>
    </row>
    <row r="151" spans="1:10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0"/>
        <v>455</v>
      </c>
      <c r="H151" s="13">
        <v>27007</v>
      </c>
      <c r="I151" s="28">
        <v>455</v>
      </c>
    </row>
    <row r="152" spans="1:10" x14ac:dyDescent="0.25">
      <c r="A152" s="2"/>
      <c r="B152" s="2"/>
      <c r="C152" s="1">
        <f>SUM(C144:C151)</f>
        <v>2497.5</v>
      </c>
      <c r="D152" s="1">
        <f>SUM(D144:D151)</f>
        <v>1145</v>
      </c>
      <c r="E152" s="2"/>
      <c r="F152" s="2"/>
      <c r="G152" s="1">
        <f>SUM(G144:G151)</f>
        <v>3642.5</v>
      </c>
      <c r="H152" s="13"/>
    </row>
    <row r="153" spans="1:10" x14ac:dyDescent="0.25">
      <c r="A153" s="2"/>
      <c r="B153" s="2"/>
      <c r="C153" s="2"/>
      <c r="D153" s="2"/>
      <c r="E153" s="2"/>
      <c r="F153" s="2"/>
      <c r="G153" s="2"/>
      <c r="H153" s="13"/>
    </row>
    <row r="154" spans="1:10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1">SUM(C154:F154)</f>
        <v>606.9</v>
      </c>
      <c r="H154" s="13">
        <v>28001</v>
      </c>
      <c r="I154" s="28">
        <v>606.9</v>
      </c>
    </row>
    <row r="155" spans="1:10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1"/>
        <v>1594.6</v>
      </c>
      <c r="H155" s="13">
        <v>28002</v>
      </c>
      <c r="I155" s="28">
        <v>1594.6</v>
      </c>
    </row>
    <row r="156" spans="1:10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1"/>
        <v>490</v>
      </c>
      <c r="H156" s="13">
        <v>28003</v>
      </c>
      <c r="I156" s="28">
        <v>490</v>
      </c>
    </row>
    <row r="157" spans="1:10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1"/>
        <v>349</v>
      </c>
      <c r="H157" s="13">
        <v>28004</v>
      </c>
      <c r="I157" s="28">
        <v>349</v>
      </c>
    </row>
    <row r="158" spans="1:10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1"/>
        <v>476.6</v>
      </c>
      <c r="H158" s="13">
        <v>28005</v>
      </c>
      <c r="I158" s="28">
        <v>476.6</v>
      </c>
      <c r="J158" s="35"/>
    </row>
    <row r="159" spans="1:10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1"/>
        <v>452.12</v>
      </c>
      <c r="H159" s="13">
        <v>28006</v>
      </c>
      <c r="I159" s="28">
        <v>452.12</v>
      </c>
    </row>
    <row r="160" spans="1:10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1"/>
        <v>360</v>
      </c>
      <c r="H160" s="13">
        <v>28007</v>
      </c>
      <c r="I160" s="28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1"/>
        <v>440</v>
      </c>
      <c r="H161" s="13">
        <v>28008</v>
      </c>
      <c r="I161" s="28">
        <v>440</v>
      </c>
      <c r="J161" t="s">
        <v>221</v>
      </c>
    </row>
    <row r="162" spans="1:10" x14ac:dyDescent="0.25">
      <c r="A162" s="2"/>
      <c r="B162" s="2" t="s">
        <v>137</v>
      </c>
      <c r="C162" s="2">
        <v>360</v>
      </c>
      <c r="D162" s="2">
        <v>140</v>
      </c>
      <c r="E162" s="2"/>
      <c r="F162" s="2"/>
      <c r="G162" s="1">
        <f t="shared" si="11"/>
        <v>500</v>
      </c>
      <c r="H162" s="13">
        <v>28009</v>
      </c>
      <c r="I162" s="28">
        <v>500</v>
      </c>
    </row>
    <row r="163" spans="1:10" x14ac:dyDescent="0.25">
      <c r="A163" s="2"/>
      <c r="B163" s="2" t="s">
        <v>171</v>
      </c>
      <c r="C163" s="2">
        <v>200</v>
      </c>
      <c r="D163" s="2">
        <v>140</v>
      </c>
      <c r="E163" s="2"/>
      <c r="F163" s="2"/>
      <c r="G163" s="1">
        <f t="shared" si="11"/>
        <v>340</v>
      </c>
      <c r="H163" s="13">
        <v>28010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1"/>
        <v>495.90999999999997</v>
      </c>
      <c r="H164" s="13">
        <v>28011</v>
      </c>
      <c r="I164" s="28">
        <v>500</v>
      </c>
    </row>
    <row r="165" spans="1:10" x14ac:dyDescent="0.25">
      <c r="A165" s="2"/>
      <c r="B165" s="2" t="s">
        <v>140</v>
      </c>
      <c r="C165" s="2">
        <v>297</v>
      </c>
      <c r="D165" s="2">
        <v>170</v>
      </c>
      <c r="E165" s="2"/>
      <c r="F165" s="2"/>
      <c r="G165" s="1">
        <f t="shared" si="11"/>
        <v>467</v>
      </c>
      <c r="H165" s="13">
        <v>28012</v>
      </c>
      <c r="I165" s="28">
        <v>467</v>
      </c>
      <c r="J165" s="29"/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1"/>
        <v>385</v>
      </c>
      <c r="H166" s="13">
        <v>28013</v>
      </c>
      <c r="I166" s="28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1"/>
        <v>510</v>
      </c>
      <c r="H167" s="13">
        <v>28014</v>
      </c>
      <c r="I167" s="28">
        <v>510</v>
      </c>
      <c r="J167" t="s">
        <v>220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1"/>
        <v>607.6</v>
      </c>
      <c r="H168" s="13">
        <v>28015</v>
      </c>
      <c r="I168" s="28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1"/>
        <v>480.9</v>
      </c>
      <c r="H169" s="13">
        <v>28016</v>
      </c>
      <c r="I169" s="28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1"/>
        <v>404.6</v>
      </c>
      <c r="H170" s="13">
        <v>28017</v>
      </c>
      <c r="I170" s="28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1"/>
        <v>437.21790000000004</v>
      </c>
      <c r="H171" s="13">
        <v>28018</v>
      </c>
      <c r="I171" s="28">
        <v>437.22</v>
      </c>
    </row>
    <row r="172" spans="1:10" x14ac:dyDescent="0.25">
      <c r="A172" s="2"/>
      <c r="B172" s="2"/>
      <c r="C172" s="1">
        <f>SUM(C154:C171)</f>
        <v>6578.78</v>
      </c>
      <c r="D172" s="1">
        <f>SUM(D154:D169)</f>
        <v>2332.7600000000002</v>
      </c>
      <c r="E172" s="2"/>
      <c r="F172" s="1">
        <f>SUM(F154:F171)</f>
        <v>485.90790000000004</v>
      </c>
      <c r="G172" s="1">
        <f>SUM(G154:G171)</f>
        <v>9397.4478999999992</v>
      </c>
      <c r="H172" s="13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100</v>
      </c>
      <c r="E174" s="1"/>
      <c r="F174" s="1">
        <v>228</v>
      </c>
      <c r="G174" s="1">
        <f>SUM(C174:F174)</f>
        <v>1428</v>
      </c>
      <c r="H174" s="13">
        <v>29001</v>
      </c>
      <c r="I174" s="28">
        <v>1428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</row>
    <row r="177" spans="1:9" x14ac:dyDescent="0.25">
      <c r="A177" s="1" t="s">
        <v>150</v>
      </c>
      <c r="B177" s="2" t="s">
        <v>151</v>
      </c>
      <c r="C177" s="2">
        <v>137700.47</v>
      </c>
      <c r="D177" s="2">
        <v>3834.02</v>
      </c>
      <c r="E177" s="2"/>
      <c r="F177" s="2">
        <f>(C177+D177+E177)*19/100</f>
        <v>26891.553099999997</v>
      </c>
      <c r="G177" s="1">
        <f>SUM(C177:F177)</f>
        <v>168426.04309999998</v>
      </c>
      <c r="H177" s="13">
        <v>31001</v>
      </c>
      <c r="I177" s="28">
        <v>168426.04</v>
      </c>
    </row>
    <row r="178" spans="1:9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</row>
    <row r="179" spans="1:9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6" si="12">SUM(C179:F179)</f>
        <v>12163.300000000001</v>
      </c>
      <c r="H179" s="13">
        <v>31002</v>
      </c>
      <c r="I179" s="28">
        <v>12163.3</v>
      </c>
    </row>
    <row r="180" spans="1:9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2"/>
        <v>1739.3992000000001</v>
      </c>
      <c r="H180" s="13">
        <v>31003</v>
      </c>
      <c r="I180" s="28">
        <v>1739.4</v>
      </c>
    </row>
    <row r="181" spans="1:9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2"/>
        <v>3855.88</v>
      </c>
      <c r="H181" s="13">
        <v>31004</v>
      </c>
      <c r="I181" s="28">
        <v>3855.88</v>
      </c>
    </row>
    <row r="182" spans="1:9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2"/>
        <v>4389.6000000000004</v>
      </c>
      <c r="H182" s="13">
        <v>31005</v>
      </c>
      <c r="I182" s="28">
        <v>4389.6000000000004</v>
      </c>
    </row>
    <row r="183" spans="1:9" x14ac:dyDescent="0.25">
      <c r="A183" s="2"/>
      <c r="B183" s="2" t="s">
        <v>158</v>
      </c>
      <c r="C183" s="2">
        <v>1140.82</v>
      </c>
      <c r="D183" s="2">
        <v>797</v>
      </c>
      <c r="E183" s="2"/>
      <c r="F183" s="2"/>
      <c r="G183" s="1">
        <f t="shared" si="12"/>
        <v>1937.82</v>
      </c>
      <c r="H183" s="13">
        <v>31006</v>
      </c>
      <c r="I183" s="28">
        <v>1937.82</v>
      </c>
    </row>
    <row r="184" spans="1:9" x14ac:dyDescent="0.25">
      <c r="A184" s="2"/>
      <c r="B184" s="2" t="s">
        <v>159</v>
      </c>
      <c r="C184" s="2">
        <v>276.35000000000002</v>
      </c>
      <c r="D184" s="2">
        <v>118</v>
      </c>
      <c r="E184" s="2"/>
      <c r="F184" s="2"/>
      <c r="G184" s="1">
        <f t="shared" si="12"/>
        <v>394.35</v>
      </c>
      <c r="H184" s="13">
        <v>31007</v>
      </c>
      <c r="I184" s="28">
        <v>394.35</v>
      </c>
    </row>
    <row r="185" spans="1:9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2"/>
        <v>347.08730000000003</v>
      </c>
      <c r="H185" s="13">
        <v>31008</v>
      </c>
    </row>
    <row r="186" spans="1:9" x14ac:dyDescent="0.25">
      <c r="A186" s="2" t="s">
        <v>161</v>
      </c>
      <c r="B186" s="2" t="s">
        <v>162</v>
      </c>
      <c r="C186" s="2">
        <v>293.49</v>
      </c>
      <c r="D186" s="2"/>
      <c r="E186" s="2"/>
      <c r="F186" s="2"/>
      <c r="G186" s="1">
        <f t="shared" si="12"/>
        <v>293.49</v>
      </c>
      <c r="H186" s="13">
        <v>31009</v>
      </c>
    </row>
    <row r="187" spans="1:9" x14ac:dyDescent="0.25">
      <c r="A187" s="2"/>
      <c r="B187" s="2"/>
      <c r="C187" s="1">
        <f>SUM(C177:C186)</f>
        <v>160344.82999999999</v>
      </c>
      <c r="D187" s="1">
        <f>SUM(D177:D186)</f>
        <v>8396.4500000000007</v>
      </c>
      <c r="E187" s="1"/>
      <c r="F187" s="1">
        <f>SUM(F177:F186)</f>
        <v>27224.689599999998</v>
      </c>
      <c r="G187" s="1">
        <f>SUM(G177:G186)</f>
        <v>195965.96960000001</v>
      </c>
      <c r="H187" s="17"/>
    </row>
    <row r="188" spans="1:9" x14ac:dyDescent="0.25">
      <c r="A188" s="2"/>
      <c r="B188" s="2"/>
      <c r="C188" s="1"/>
      <c r="D188" s="1"/>
      <c r="E188" s="1"/>
      <c r="F188" s="1"/>
      <c r="G188" s="1"/>
      <c r="H188" s="17"/>
    </row>
    <row r="189" spans="1:9" x14ac:dyDescent="0.25">
      <c r="A189" s="2"/>
      <c r="B189" s="2"/>
      <c r="C189" s="1"/>
      <c r="D189" s="1"/>
      <c r="E189" s="1"/>
      <c r="F189" s="1"/>
      <c r="G189" s="1"/>
      <c r="H189" s="17"/>
    </row>
    <row r="190" spans="1:9" x14ac:dyDescent="0.25">
      <c r="A190" s="2" t="s">
        <v>163</v>
      </c>
      <c r="B190" s="2" t="s">
        <v>164</v>
      </c>
      <c r="C190" s="2">
        <v>50</v>
      </c>
      <c r="D190" t="s">
        <v>165</v>
      </c>
      <c r="E190" s="1"/>
      <c r="F190" s="1"/>
      <c r="G190" s="1"/>
      <c r="H190" s="17"/>
    </row>
    <row r="191" spans="1:9" x14ac:dyDescent="0.25">
      <c r="A191" s="2"/>
      <c r="E191" s="1"/>
      <c r="F191" s="1"/>
      <c r="G191" s="1"/>
      <c r="H191" s="13"/>
    </row>
    <row r="192" spans="1:9" x14ac:dyDescent="0.25">
      <c r="A192" s="1"/>
      <c r="B192" s="2"/>
      <c r="C192" s="2"/>
      <c r="D192" s="2"/>
      <c r="E192" s="2"/>
      <c r="F192" s="2"/>
      <c r="G192" s="1"/>
      <c r="H192" s="17"/>
    </row>
  </sheetData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95"/>
  <sheetViews>
    <sheetView workbookViewId="0">
      <selection activeCell="K1" sqref="K1:K1048576"/>
    </sheetView>
  </sheetViews>
  <sheetFormatPr baseColWidth="10" defaultRowHeight="15" x14ac:dyDescent="0.25"/>
  <cols>
    <col min="1" max="1" width="19.140625" customWidth="1"/>
    <col min="2" max="2" width="22.7109375" customWidth="1"/>
    <col min="9" max="9" width="15.5703125" customWidth="1"/>
    <col min="10" max="10" width="5.5703125" style="35" customWidth="1"/>
    <col min="11" max="11" width="9.5703125" style="35" customWidth="1"/>
  </cols>
  <sheetData>
    <row r="1" spans="1:12" x14ac:dyDescent="0.25">
      <c r="A1" s="1" t="s">
        <v>0</v>
      </c>
      <c r="B1" s="2"/>
      <c r="C1" s="1" t="s">
        <v>1</v>
      </c>
      <c r="D1" s="3" t="s">
        <v>2</v>
      </c>
      <c r="E1" s="4">
        <v>2017</v>
      </c>
      <c r="F1" s="2"/>
      <c r="G1" s="5">
        <f ca="1">TODAY()</f>
        <v>43453</v>
      </c>
      <c r="H1" s="6"/>
    </row>
    <row r="2" spans="1:12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42767</v>
      </c>
      <c r="J2" s="26" t="s">
        <v>363</v>
      </c>
      <c r="K2" s="26" t="s">
        <v>472</v>
      </c>
    </row>
    <row r="3" spans="1:12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49">
        <v>18196.77</v>
      </c>
      <c r="J3" s="36" t="s">
        <v>355</v>
      </c>
      <c r="K3" s="36" t="s">
        <v>473</v>
      </c>
      <c r="L3" s="24"/>
    </row>
    <row r="4" spans="1:12" x14ac:dyDescent="0.25">
      <c r="A4" s="15"/>
      <c r="B4" s="2" t="s">
        <v>171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55"/>
      <c r="J4" s="36" t="s">
        <v>355</v>
      </c>
      <c r="K4" s="36" t="s">
        <v>477</v>
      </c>
    </row>
    <row r="5" spans="1:12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49">
        <v>2046.8</v>
      </c>
      <c r="J5" s="36" t="s">
        <v>355</v>
      </c>
      <c r="K5" s="36" t="s">
        <v>478</v>
      </c>
    </row>
    <row r="6" spans="1:12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49">
        <v>1773.1</v>
      </c>
      <c r="J6" s="36" t="s">
        <v>355</v>
      </c>
      <c r="K6" s="36" t="s">
        <v>479</v>
      </c>
    </row>
    <row r="7" spans="1:12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49">
        <v>1844.5</v>
      </c>
      <c r="J7" s="36" t="s">
        <v>355</v>
      </c>
      <c r="K7" s="36" t="s">
        <v>474</v>
      </c>
    </row>
    <row r="8" spans="1:12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50">
        <v>1590</v>
      </c>
      <c r="J8" s="36" t="s">
        <v>355</v>
      </c>
      <c r="K8" s="36" t="s">
        <v>475</v>
      </c>
    </row>
    <row r="9" spans="1:12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49">
        <v>25.56</v>
      </c>
      <c r="J9" s="36" t="s">
        <v>355</v>
      </c>
      <c r="K9" s="36" t="s">
        <v>476</v>
      </c>
    </row>
    <row r="10" spans="1:12" x14ac:dyDescent="0.25">
      <c r="A10" s="1"/>
      <c r="B10" s="1"/>
      <c r="C10" s="1">
        <f>SUM(C3:C9)</f>
        <v>18626.97</v>
      </c>
      <c r="D10" s="1">
        <f>SUM(D3:D9)</f>
        <v>3040</v>
      </c>
      <c r="E10" s="1"/>
      <c r="F10" s="1">
        <f>SUM(F3:F9)</f>
        <v>3809.7678999999998</v>
      </c>
      <c r="G10" s="1">
        <f>SUM(G3:G9)</f>
        <v>25476.7379</v>
      </c>
      <c r="H10" s="17"/>
      <c r="I10" s="56"/>
      <c r="J10" s="36"/>
      <c r="K10" s="36"/>
    </row>
    <row r="11" spans="1:12" x14ac:dyDescent="0.25">
      <c r="A11" s="2"/>
      <c r="B11" s="2"/>
      <c r="C11" s="2"/>
      <c r="D11" s="2"/>
      <c r="E11" s="2"/>
      <c r="F11" s="2"/>
      <c r="G11" s="1"/>
      <c r="H11" s="13"/>
      <c r="I11" s="55"/>
      <c r="J11" s="36"/>
      <c r="K11" s="36"/>
    </row>
    <row r="12" spans="1:12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49">
        <v>46648</v>
      </c>
      <c r="J12" s="36" t="s">
        <v>356</v>
      </c>
      <c r="K12" s="36" t="s">
        <v>480</v>
      </c>
    </row>
    <row r="13" spans="1:12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49">
        <v>52236.61</v>
      </c>
      <c r="J13" s="36" t="s">
        <v>356</v>
      </c>
      <c r="K13" s="36" t="s">
        <v>481</v>
      </c>
    </row>
    <row r="14" spans="1:12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49">
        <v>14161</v>
      </c>
      <c r="J14" s="36" t="s">
        <v>356</v>
      </c>
      <c r="K14" s="36" t="s">
        <v>482</v>
      </c>
    </row>
    <row r="15" spans="1:12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49">
        <v>21182</v>
      </c>
      <c r="J15" s="36" t="s">
        <v>356</v>
      </c>
      <c r="K15" s="36" t="s">
        <v>483</v>
      </c>
    </row>
    <row r="16" spans="1:12" x14ac:dyDescent="0.25">
      <c r="A16" s="2"/>
      <c r="B16" s="2" t="s">
        <v>280</v>
      </c>
      <c r="C16" s="2">
        <v>3750</v>
      </c>
      <c r="D16" s="2">
        <v>1300</v>
      </c>
      <c r="E16" s="2"/>
      <c r="F16" s="2">
        <f t="shared" si="2"/>
        <v>959.5</v>
      </c>
      <c r="G16" s="1">
        <f t="shared" si="3"/>
        <v>6009.5</v>
      </c>
      <c r="H16" s="13">
        <v>2004</v>
      </c>
      <c r="I16" s="49">
        <v>6009.5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49">
        <v>15327.2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49">
        <v>1980.58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49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49">
        <v>3975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49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49">
        <v>5102.2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55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49">
        <v>9817.5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49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49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49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50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55"/>
      <c r="J29" s="36" t="s">
        <v>356</v>
      </c>
      <c r="K29" s="36" t="s">
        <v>493</v>
      </c>
    </row>
    <row r="30" spans="1:11" x14ac:dyDescent="0.25">
      <c r="B30" s="1"/>
      <c r="C30" s="1">
        <f>SUM(C12:C29)</f>
        <v>140950.59</v>
      </c>
      <c r="D30" s="1">
        <f>SUM(D12:D29)</f>
        <v>15688.51</v>
      </c>
      <c r="E30" s="1">
        <f>SUM(E12:E29)</f>
        <v>433.39</v>
      </c>
      <c r="F30" s="1">
        <f>SUM(F12:F29)</f>
        <v>27523.4323</v>
      </c>
      <c r="G30" s="1">
        <f>SUM(G12:G29)</f>
        <v>184595.92230000001</v>
      </c>
      <c r="H30" s="17"/>
      <c r="I30" s="5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55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5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50">
        <v>124900.1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5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5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49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49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5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55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55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55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55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55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5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55"/>
      <c r="J45" s="36"/>
      <c r="K45" s="36"/>
    </row>
    <row r="46" spans="1:11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49">
        <v>640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49">
        <v>476.55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49">
        <v>510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49">
        <v>510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49">
        <v>530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49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49">
        <v>525</v>
      </c>
      <c r="J52" s="36" t="s">
        <v>364</v>
      </c>
      <c r="K52" s="36" t="s">
        <v>507</v>
      </c>
    </row>
    <row r="53" spans="1:12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49">
        <v>456.25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50">
        <v>452.7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3669.0699999999997</v>
      </c>
      <c r="D55" s="1">
        <f>SUM(D46:D54)</f>
        <v>531.43000000000006</v>
      </c>
      <c r="E55" s="1"/>
      <c r="F55" s="1"/>
      <c r="G55" s="1">
        <f>SUM(G46:G54)</f>
        <v>4200.5</v>
      </c>
      <c r="H55" s="17"/>
      <c r="I55" s="5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55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49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55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49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55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49">
        <v>53538.04</v>
      </c>
      <c r="J61" s="36" t="s">
        <v>367</v>
      </c>
      <c r="K61" s="36" t="s">
        <v>512</v>
      </c>
      <c r="L61" s="24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55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49">
        <v>20270.400000000001</v>
      </c>
      <c r="J63" s="36" t="s">
        <v>361</v>
      </c>
      <c r="K63" s="36" t="s">
        <v>513</v>
      </c>
      <c r="L63" s="24"/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49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55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49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55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49">
        <v>575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49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50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49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49">
        <v>390</v>
      </c>
      <c r="J72" s="36" t="s">
        <v>361</v>
      </c>
      <c r="K72" s="36" t="s">
        <v>522</v>
      </c>
    </row>
    <row r="73" spans="1:12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49">
        <v>650</v>
      </c>
      <c r="J73" s="36" t="s">
        <v>361</v>
      </c>
      <c r="K73" s="36" t="s">
        <v>523</v>
      </c>
    </row>
    <row r="74" spans="1:12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49">
        <v>349.5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49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21444.100000000002</v>
      </c>
      <c r="D76" s="1">
        <f>SUM(D63:D75)</f>
        <v>2140</v>
      </c>
      <c r="E76" s="1"/>
      <c r="F76" s="1">
        <f>SUM(F63:F75)</f>
        <v>3821.7740000000003</v>
      </c>
      <c r="G76" s="1">
        <f>SUM(G63:G75)</f>
        <v>27405.874</v>
      </c>
      <c r="H76" s="13"/>
      <c r="I76" s="55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55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49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49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49">
        <v>37749.870000000003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49">
        <v>19635</v>
      </c>
      <c r="J81" s="36" t="s">
        <v>359</v>
      </c>
      <c r="K81" s="36" t="s">
        <v>529</v>
      </c>
    </row>
    <row r="82" spans="1:11" x14ac:dyDescent="0.25">
      <c r="A82" s="2" t="s">
        <v>303</v>
      </c>
      <c r="B82" t="s">
        <v>75</v>
      </c>
      <c r="C82" s="2">
        <v>1665</v>
      </c>
      <c r="D82" s="2">
        <v>550</v>
      </c>
      <c r="E82" s="24"/>
      <c r="F82" s="2"/>
      <c r="G82" s="1">
        <f t="shared" si="7"/>
        <v>2215</v>
      </c>
      <c r="H82" s="13">
        <v>10005</v>
      </c>
      <c r="I82" s="49">
        <v>2215</v>
      </c>
      <c r="J82" s="36" t="s">
        <v>359</v>
      </c>
      <c r="K82" s="36" t="s">
        <v>530</v>
      </c>
    </row>
    <row r="83" spans="1:11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55"/>
      <c r="J83" s="36" t="s">
        <v>359</v>
      </c>
      <c r="K83" s="36" t="s">
        <v>531</v>
      </c>
    </row>
    <row r="84" spans="1:11" x14ac:dyDescent="0.25">
      <c r="A84" s="2"/>
      <c r="B84" s="2"/>
      <c r="C84" s="1">
        <f>SUM(C78:C83)</f>
        <v>152363.22</v>
      </c>
      <c r="D84" s="1">
        <f>SUM(D78:D83)</f>
        <v>10222.58</v>
      </c>
      <c r="E84" s="1"/>
      <c r="F84" s="1">
        <f>SUM(F78:F82)</f>
        <v>30365.951999999997</v>
      </c>
      <c r="G84" s="1">
        <f>SUM(G78:G83)</f>
        <v>192951.75200000001</v>
      </c>
      <c r="H84" s="13"/>
      <c r="I84" s="55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55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49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55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55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55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49">
        <v>1190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49">
        <v>1963.5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49">
        <v>477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49">
        <v>495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49">
        <v>584.66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49">
        <v>720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55"/>
      <c r="J96" s="36"/>
      <c r="K96" s="36"/>
    </row>
    <row r="97" spans="1:16" x14ac:dyDescent="0.25">
      <c r="A97" s="2"/>
      <c r="B97" s="2"/>
      <c r="C97" s="2"/>
      <c r="D97" s="2"/>
      <c r="E97" s="2"/>
      <c r="F97" s="2"/>
      <c r="G97" s="1"/>
      <c r="H97" s="13"/>
      <c r="I97" s="55"/>
      <c r="J97" s="36"/>
      <c r="K97" s="36"/>
    </row>
    <row r="98" spans="1:16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49">
        <v>2499</v>
      </c>
      <c r="J98" s="36" t="s">
        <v>369</v>
      </c>
      <c r="K98" s="36" t="s">
        <v>539</v>
      </c>
    </row>
    <row r="99" spans="1:16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49">
        <v>284</v>
      </c>
      <c r="J99" s="36" t="s">
        <v>369</v>
      </c>
      <c r="K99" s="36" t="s">
        <v>540</v>
      </c>
      <c r="L99" t="s">
        <v>168</v>
      </c>
    </row>
    <row r="100" spans="1:16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49">
        <v>970</v>
      </c>
      <c r="J100" s="36" t="s">
        <v>369</v>
      </c>
      <c r="K100" s="36" t="s">
        <v>541</v>
      </c>
    </row>
    <row r="101" spans="1:16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55"/>
      <c r="J101" s="36"/>
      <c r="K101" s="36"/>
    </row>
    <row r="102" spans="1:16" x14ac:dyDescent="0.25">
      <c r="A102" s="2"/>
      <c r="B102" s="2"/>
      <c r="C102" s="2"/>
      <c r="D102" s="2"/>
      <c r="E102" s="2"/>
      <c r="F102" s="2"/>
      <c r="G102" s="1"/>
      <c r="H102" s="13"/>
      <c r="I102" s="55"/>
      <c r="J102" s="36"/>
      <c r="K102" s="36"/>
    </row>
    <row r="103" spans="1:16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6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413.61</v>
      </c>
      <c r="J104" s="55" t="s">
        <v>370</v>
      </c>
      <c r="K104" s="55" t="s">
        <v>543</v>
      </c>
      <c r="L104" s="59"/>
      <c r="M104" s="59"/>
      <c r="N104" s="58"/>
      <c r="O104" s="58"/>
      <c r="P104" s="58"/>
    </row>
    <row r="105" spans="1:16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49">
        <v>530</v>
      </c>
      <c r="J105" s="55" t="s">
        <v>370</v>
      </c>
      <c r="K105" s="55" t="s">
        <v>544</v>
      </c>
    </row>
    <row r="106" spans="1:16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49">
        <v>358</v>
      </c>
      <c r="J106" s="55" t="s">
        <v>370</v>
      </c>
      <c r="K106" s="55" t="s">
        <v>545</v>
      </c>
    </row>
    <row r="107" spans="1:16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49">
        <v>530</v>
      </c>
      <c r="J107" s="55" t="s">
        <v>370</v>
      </c>
      <c r="K107" s="55" t="s">
        <v>546</v>
      </c>
    </row>
    <row r="108" spans="1:16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49">
        <v>395</v>
      </c>
      <c r="J108" s="55" t="s">
        <v>370</v>
      </c>
      <c r="K108" s="55" t="s">
        <v>547</v>
      </c>
    </row>
    <row r="109" spans="1:16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49">
        <v>365</v>
      </c>
      <c r="J109" s="55" t="s">
        <v>370</v>
      </c>
      <c r="K109" s="55" t="s">
        <v>548</v>
      </c>
    </row>
    <row r="110" spans="1:16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55"/>
      <c r="J110" s="36"/>
      <c r="K110" s="36"/>
    </row>
    <row r="111" spans="1:16" x14ac:dyDescent="0.25">
      <c r="A111" s="2"/>
      <c r="B111" s="2"/>
      <c r="C111" s="2"/>
      <c r="D111" s="2"/>
      <c r="E111" s="2"/>
      <c r="F111" s="2"/>
      <c r="G111" s="1"/>
      <c r="H111" s="13"/>
      <c r="I111" s="55"/>
      <c r="J111" s="36"/>
      <c r="K111" s="36"/>
    </row>
    <row r="112" spans="1:16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49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49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50">
        <v>515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49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49">
        <v>555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5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55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49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50">
        <v>880.52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55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55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49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49">
        <v>1985.39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49">
        <v>1300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49">
        <v>620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49">
        <v>547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50">
        <v>620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49">
        <v>395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49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49">
        <v>360</v>
      </c>
      <c r="J131" s="36" t="s">
        <v>373</v>
      </c>
      <c r="K131" s="36" t="s">
        <v>564</v>
      </c>
    </row>
    <row r="132" spans="1:12" x14ac:dyDescent="0.25">
      <c r="A132" s="2" t="s">
        <v>303</v>
      </c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50">
        <v>385</v>
      </c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49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49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6676.1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8852.1790999999994</v>
      </c>
      <c r="H135" s="17"/>
      <c r="I135" s="55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55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49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191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49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49">
        <v>356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49">
        <v>720</v>
      </c>
      <c r="J140" s="36" t="s">
        <v>374</v>
      </c>
      <c r="K140" s="36" t="s">
        <v>571</v>
      </c>
      <c r="L140" s="24"/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49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5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55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49">
        <v>650</v>
      </c>
      <c r="J144" s="36" t="s">
        <v>375</v>
      </c>
      <c r="K144" s="36" t="s">
        <v>573</v>
      </c>
    </row>
    <row r="145" spans="1:12" x14ac:dyDescent="0.25">
      <c r="A145" s="2"/>
      <c r="B145" s="2" t="s">
        <v>296</v>
      </c>
      <c r="C145" s="2">
        <v>134.75</v>
      </c>
      <c r="D145" s="2">
        <v>64.819999999999993</v>
      </c>
      <c r="E145" s="2"/>
      <c r="F145" s="2">
        <f>(C145+D145+E145)*19/100</f>
        <v>37.918300000000002</v>
      </c>
      <c r="G145" s="1">
        <f t="shared" si="11"/>
        <v>237.48829999999998</v>
      </c>
      <c r="H145" s="13">
        <v>27002</v>
      </c>
      <c r="I145" s="49">
        <v>237.49</v>
      </c>
      <c r="J145" s="36" t="s">
        <v>375</v>
      </c>
      <c r="K145" s="36" t="s">
        <v>574</v>
      </c>
      <c r="L145" t="s">
        <v>306</v>
      </c>
    </row>
    <row r="146" spans="1:12" x14ac:dyDescent="0.25">
      <c r="A146" s="2"/>
      <c r="B146" s="2" t="s">
        <v>171</v>
      </c>
      <c r="C146" s="2">
        <v>0</v>
      </c>
      <c r="D146" s="2">
        <v>0</v>
      </c>
      <c r="E146" s="2"/>
      <c r="F146" s="2"/>
      <c r="G146" s="1">
        <f t="shared" si="11"/>
        <v>0</v>
      </c>
      <c r="H146" s="13">
        <v>27008</v>
      </c>
      <c r="I146" s="55"/>
      <c r="J146" s="36" t="s">
        <v>375</v>
      </c>
      <c r="K146" s="36" t="s">
        <v>575</v>
      </c>
    </row>
    <row r="147" spans="1:12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49">
        <v>500</v>
      </c>
      <c r="J147" s="36" t="s">
        <v>375</v>
      </c>
      <c r="K147" s="36" t="s">
        <v>576</v>
      </c>
    </row>
    <row r="148" spans="1:12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49">
        <v>355</v>
      </c>
      <c r="J148" s="36" t="s">
        <v>375</v>
      </c>
      <c r="K148" s="36" t="s">
        <v>577</v>
      </c>
    </row>
    <row r="149" spans="1:12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49">
        <v>470</v>
      </c>
      <c r="J149" s="36" t="s">
        <v>375</v>
      </c>
      <c r="K149" s="36" t="s">
        <v>578</v>
      </c>
    </row>
    <row r="150" spans="1:12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49">
        <v>450</v>
      </c>
      <c r="J150" s="36" t="s">
        <v>375</v>
      </c>
      <c r="K150" s="36" t="s">
        <v>579</v>
      </c>
    </row>
    <row r="151" spans="1:12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49">
        <v>455</v>
      </c>
      <c r="J151" s="36" t="s">
        <v>375</v>
      </c>
      <c r="K151" s="36" t="s">
        <v>580</v>
      </c>
    </row>
    <row r="152" spans="1:12" x14ac:dyDescent="0.25">
      <c r="A152" s="2"/>
      <c r="B152" s="2"/>
      <c r="C152" s="1">
        <f>SUM(C144:C151)</f>
        <v>2143.25</v>
      </c>
      <c r="D152" s="1">
        <f>SUM(D144:D151)</f>
        <v>934.81999999999994</v>
      </c>
      <c r="E152" s="2"/>
      <c r="F152" s="2"/>
      <c r="G152" s="1">
        <f>SUM(G144:G151)</f>
        <v>3115.9883</v>
      </c>
      <c r="H152" s="13"/>
      <c r="I152" s="55"/>
      <c r="J152" s="36"/>
      <c r="K152" s="36"/>
    </row>
    <row r="153" spans="1:12" x14ac:dyDescent="0.25">
      <c r="A153" s="2"/>
      <c r="B153" s="2"/>
      <c r="C153" s="2"/>
      <c r="D153" s="2"/>
      <c r="E153" s="2"/>
      <c r="F153" s="2"/>
      <c r="G153" s="2"/>
      <c r="H153" s="13"/>
      <c r="I153" s="55"/>
      <c r="J153" s="36"/>
      <c r="K153" s="36"/>
    </row>
    <row r="154" spans="1:12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49">
        <v>606.9</v>
      </c>
      <c r="J154" s="36" t="s">
        <v>376</v>
      </c>
      <c r="K154" s="36" t="s">
        <v>581</v>
      </c>
    </row>
    <row r="155" spans="1:12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49">
        <v>1594.6</v>
      </c>
      <c r="J155" s="36" t="s">
        <v>376</v>
      </c>
      <c r="K155" s="36" t="s">
        <v>582</v>
      </c>
    </row>
    <row r="156" spans="1:12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49">
        <v>490</v>
      </c>
      <c r="J156" s="36" t="s">
        <v>376</v>
      </c>
      <c r="K156" s="36" t="s">
        <v>583</v>
      </c>
    </row>
    <row r="157" spans="1:12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49">
        <v>349</v>
      </c>
      <c r="J157" s="36" t="s">
        <v>376</v>
      </c>
      <c r="K157" s="36" t="s">
        <v>584</v>
      </c>
    </row>
    <row r="158" spans="1:12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49">
        <v>476.6</v>
      </c>
      <c r="J158" s="36" t="s">
        <v>376</v>
      </c>
      <c r="K158" s="36" t="s">
        <v>585</v>
      </c>
    </row>
    <row r="159" spans="1:12" x14ac:dyDescent="0.25">
      <c r="A159" s="2"/>
      <c r="B159" s="2" t="s">
        <v>307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49">
        <v>452.12</v>
      </c>
      <c r="J159" s="36" t="s">
        <v>376</v>
      </c>
      <c r="K159" s="36" t="s">
        <v>586</v>
      </c>
    </row>
    <row r="160" spans="1:12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49">
        <v>360</v>
      </c>
      <c r="J160" s="36" t="s">
        <v>376</v>
      </c>
      <c r="K160" s="36" t="s">
        <v>587</v>
      </c>
    </row>
    <row r="161" spans="1:12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s="36" t="s">
        <v>376</v>
      </c>
      <c r="K161" s="36" t="s">
        <v>588</v>
      </c>
      <c r="L161" t="s">
        <v>224</v>
      </c>
    </row>
    <row r="162" spans="1:12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49">
        <v>500</v>
      </c>
      <c r="J162" s="36" t="s">
        <v>376</v>
      </c>
      <c r="K162" s="36" t="s">
        <v>589</v>
      </c>
    </row>
    <row r="163" spans="1:12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49">
        <v>445</v>
      </c>
      <c r="J163" s="36" t="s">
        <v>376</v>
      </c>
      <c r="K163" s="36" t="s">
        <v>590</v>
      </c>
    </row>
    <row r="164" spans="1:12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49">
        <v>500</v>
      </c>
      <c r="J164" s="36" t="s">
        <v>376</v>
      </c>
      <c r="K164" s="36" t="s">
        <v>591</v>
      </c>
    </row>
    <row r="165" spans="1:12" x14ac:dyDescent="0.25">
      <c r="A165" s="2" t="s">
        <v>303</v>
      </c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49">
        <v>540</v>
      </c>
      <c r="J165" s="36" t="s">
        <v>376</v>
      </c>
      <c r="K165" s="36" t="s">
        <v>592</v>
      </c>
    </row>
    <row r="166" spans="1:12" x14ac:dyDescent="0.25">
      <c r="A166" s="2"/>
      <c r="B166" s="2" t="s">
        <v>171</v>
      </c>
      <c r="C166" s="2">
        <v>0</v>
      </c>
      <c r="D166" s="2">
        <v>0</v>
      </c>
      <c r="E166" s="2"/>
      <c r="F166" s="2"/>
      <c r="G166" s="1">
        <f t="shared" si="12"/>
        <v>0</v>
      </c>
      <c r="H166" s="13">
        <v>28013</v>
      </c>
      <c r="I166" s="55"/>
      <c r="J166" s="36" t="s">
        <v>376</v>
      </c>
      <c r="K166" s="36" t="s">
        <v>593</v>
      </c>
    </row>
    <row r="167" spans="1:12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49">
        <v>550</v>
      </c>
      <c r="J167" s="36" t="s">
        <v>376</v>
      </c>
      <c r="K167" s="36" t="s">
        <v>594</v>
      </c>
    </row>
    <row r="168" spans="1:12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49">
        <v>607.62</v>
      </c>
      <c r="J168" s="36" t="s">
        <v>376</v>
      </c>
      <c r="K168" s="36" t="s">
        <v>595</v>
      </c>
    </row>
    <row r="169" spans="1:12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49">
        <v>480.9</v>
      </c>
      <c r="J169" s="36" t="s">
        <v>376</v>
      </c>
      <c r="K169" s="36" t="s">
        <v>596</v>
      </c>
    </row>
    <row r="170" spans="1:12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49">
        <v>404.6</v>
      </c>
      <c r="J170" s="36" t="s">
        <v>376</v>
      </c>
      <c r="K170" s="36" t="s">
        <v>597</v>
      </c>
    </row>
    <row r="171" spans="1:12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49">
        <v>437.22</v>
      </c>
      <c r="J171" s="36" t="s">
        <v>376</v>
      </c>
      <c r="K171" s="36" t="s">
        <v>598</v>
      </c>
    </row>
    <row r="172" spans="1:12" x14ac:dyDescent="0.25">
      <c r="A172" s="2"/>
      <c r="B172" s="2"/>
      <c r="C172" s="1">
        <f>SUM(C154:C171)</f>
        <v>6511.78</v>
      </c>
      <c r="D172" s="1">
        <f>SUM(D154:D169)</f>
        <v>2232.7600000000002</v>
      </c>
      <c r="E172" s="2"/>
      <c r="F172" s="1">
        <f>SUM(F154:F171)</f>
        <v>485.90790000000004</v>
      </c>
      <c r="G172" s="1">
        <f>SUM(G154:G171)</f>
        <v>9230.4478999999992</v>
      </c>
      <c r="H172" s="13"/>
      <c r="I172" s="55"/>
      <c r="J172" s="36"/>
      <c r="K172" s="36"/>
    </row>
    <row r="173" spans="1:12" x14ac:dyDescent="0.25">
      <c r="A173" s="2"/>
      <c r="B173" s="2"/>
      <c r="C173" s="2"/>
      <c r="D173" s="2"/>
      <c r="E173" s="2"/>
      <c r="F173" s="2"/>
      <c r="G173" s="2"/>
      <c r="H173" s="13"/>
      <c r="I173" s="55"/>
      <c r="J173" s="36"/>
      <c r="K173" s="36"/>
    </row>
    <row r="174" spans="1:12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49">
        <v>1523.2</v>
      </c>
      <c r="J174" s="36" t="s">
        <v>377</v>
      </c>
      <c r="K174" s="36" t="s">
        <v>599</v>
      </c>
    </row>
    <row r="175" spans="1:12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55"/>
      <c r="J175" s="36"/>
      <c r="K175" s="36"/>
    </row>
    <row r="176" spans="1:12" x14ac:dyDescent="0.25">
      <c r="A176" s="2"/>
      <c r="B176" s="2"/>
      <c r="C176" s="2"/>
      <c r="D176" s="2"/>
      <c r="E176" s="2"/>
      <c r="F176" s="2"/>
      <c r="G176" s="1"/>
      <c r="H176" s="13"/>
      <c r="I176" s="55"/>
      <c r="J176" s="36"/>
      <c r="K176" s="36"/>
    </row>
    <row r="177" spans="1:11" x14ac:dyDescent="0.25">
      <c r="A177" s="1" t="s">
        <v>150</v>
      </c>
      <c r="B177" s="2" t="s">
        <v>151</v>
      </c>
      <c r="C177" s="2">
        <v>139357.28</v>
      </c>
      <c r="D177" s="2">
        <v>4530</v>
      </c>
      <c r="E177" s="2"/>
      <c r="F177" s="2">
        <f>(C177+D177+E177)*19/100</f>
        <v>27338.583199999997</v>
      </c>
      <c r="G177" s="1">
        <f>SUM(C177:F177)</f>
        <v>171225.86319999999</v>
      </c>
      <c r="H177" s="13">
        <v>31001</v>
      </c>
      <c r="I177" s="65">
        <v>171225.86</v>
      </c>
      <c r="J177" s="36" t="s">
        <v>378</v>
      </c>
      <c r="K177" s="36" t="s">
        <v>600</v>
      </c>
    </row>
    <row r="178" spans="1:11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49">
        <v>2419</v>
      </c>
      <c r="J178" s="36" t="s">
        <v>378</v>
      </c>
      <c r="K178" s="36" t="s">
        <v>601</v>
      </c>
    </row>
    <row r="179" spans="1:11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ref="G179:G187" si="13">SUM(C179:F179)</f>
        <v>12746.37</v>
      </c>
      <c r="H179" s="13">
        <v>31002</v>
      </c>
      <c r="I179" s="49">
        <v>12746.37</v>
      </c>
      <c r="J179" s="36" t="s">
        <v>378</v>
      </c>
      <c r="K179" s="36" t="s">
        <v>602</v>
      </c>
    </row>
    <row r="180" spans="1:11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50">
        <v>1739.4</v>
      </c>
      <c r="J180" s="36" t="s">
        <v>378</v>
      </c>
      <c r="K180" s="36" t="s">
        <v>603</v>
      </c>
    </row>
    <row r="181" spans="1:11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49">
        <v>3855.88</v>
      </c>
      <c r="J181" s="36" t="s">
        <v>378</v>
      </c>
      <c r="K181" s="36" t="s">
        <v>604</v>
      </c>
    </row>
    <row r="182" spans="1:11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49">
        <v>4389.6000000000004</v>
      </c>
      <c r="J182" s="36" t="s">
        <v>378</v>
      </c>
      <c r="K182" s="36" t="s">
        <v>605</v>
      </c>
    </row>
    <row r="183" spans="1:11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49">
        <v>1740.82</v>
      </c>
      <c r="J183" s="36" t="s">
        <v>378</v>
      </c>
      <c r="K183" s="36" t="s">
        <v>606</v>
      </c>
    </row>
    <row r="184" spans="1:11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49">
        <v>421.99</v>
      </c>
      <c r="J184" s="36" t="s">
        <v>378</v>
      </c>
      <c r="K184" s="36" t="s">
        <v>607</v>
      </c>
    </row>
    <row r="185" spans="1:11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55"/>
      <c r="J185" s="36" t="s">
        <v>378</v>
      </c>
      <c r="K185" s="36" t="s">
        <v>608</v>
      </c>
    </row>
    <row r="186" spans="1:11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55"/>
      <c r="J186" s="36" t="s">
        <v>378</v>
      </c>
      <c r="K186" s="36" t="s">
        <v>609</v>
      </c>
    </row>
    <row r="187" spans="1:11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56"/>
      <c r="J187" s="36" t="s">
        <v>378</v>
      </c>
      <c r="K187" s="36" t="s">
        <v>600</v>
      </c>
    </row>
    <row r="188" spans="1:11" x14ac:dyDescent="0.25">
      <c r="A188" s="2"/>
      <c r="B188" s="2"/>
      <c r="C188" s="1">
        <f>SUM(C177:C187)</f>
        <v>163891.99</v>
      </c>
      <c r="D188" s="1">
        <f>SUM(D177:D186)</f>
        <v>8895.43</v>
      </c>
      <c r="E188" s="1"/>
      <c r="F188" s="1">
        <f>SUM(F177:F186)</f>
        <v>27671.719699999998</v>
      </c>
      <c r="G188" s="1">
        <f>SUM(G177:G186)</f>
        <v>199209.13970000003</v>
      </c>
      <c r="H188" s="17"/>
      <c r="I188" s="56"/>
      <c r="J188" s="36"/>
      <c r="K188" s="36"/>
    </row>
    <row r="189" spans="1:11" x14ac:dyDescent="0.25">
      <c r="A189" s="2"/>
      <c r="B189" s="2"/>
      <c r="C189" s="1"/>
      <c r="D189" s="1"/>
      <c r="E189" s="1"/>
      <c r="F189" s="1"/>
      <c r="G189" s="1"/>
      <c r="H189" s="17"/>
      <c r="I189" s="56"/>
      <c r="J189" s="36"/>
      <c r="K189" s="36"/>
    </row>
    <row r="190" spans="1:11" x14ac:dyDescent="0.25">
      <c r="A190" s="2"/>
      <c r="B190" s="2"/>
      <c r="C190" s="1"/>
      <c r="D190" s="1"/>
      <c r="E190" s="1"/>
      <c r="F190" s="1"/>
      <c r="G190" s="1"/>
      <c r="H190" s="17"/>
      <c r="I190" s="57"/>
      <c r="J190" s="36"/>
      <c r="K190" s="36"/>
    </row>
    <row r="191" spans="1:11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5"/>
      <c r="J191" s="36"/>
      <c r="K191" s="36"/>
    </row>
    <row r="192" spans="1:11" x14ac:dyDescent="0.25"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95"/>
  <sheetViews>
    <sheetView workbookViewId="0">
      <selection activeCell="K1" sqref="K1:K1048576"/>
    </sheetView>
  </sheetViews>
  <sheetFormatPr baseColWidth="10" defaultRowHeight="15" x14ac:dyDescent="0.25"/>
  <cols>
    <col min="1" max="1" width="16.285156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1" x14ac:dyDescent="0.25">
      <c r="A1" s="1" t="s">
        <v>0</v>
      </c>
      <c r="B1" s="2"/>
      <c r="C1" s="1" t="s">
        <v>1</v>
      </c>
      <c r="D1" s="3" t="s">
        <v>175</v>
      </c>
      <c r="E1" s="4">
        <v>2017</v>
      </c>
      <c r="F1" s="2"/>
      <c r="G1" s="5">
        <f ca="1">TODAY()</f>
        <v>43453</v>
      </c>
      <c r="H1" s="6"/>
    </row>
    <row r="2" spans="1:11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42795</v>
      </c>
      <c r="J2" s="26" t="s">
        <v>363</v>
      </c>
      <c r="K2" s="26" t="s">
        <v>472</v>
      </c>
    </row>
    <row r="3" spans="1:11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</row>
    <row r="4" spans="1:11" x14ac:dyDescent="0.25">
      <c r="A4" s="15"/>
      <c r="B4" s="2" t="s">
        <v>171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24"/>
      <c r="J4" s="36" t="s">
        <v>355</v>
      </c>
      <c r="K4" s="36" t="s">
        <v>477</v>
      </c>
    </row>
    <row r="5" spans="1:11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1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  <c r="J6" s="36" t="s">
        <v>355</v>
      </c>
      <c r="K6" s="36" t="s">
        <v>479</v>
      </c>
    </row>
    <row r="7" spans="1:11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1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31">
        <v>1590</v>
      </c>
      <c r="J8" s="36" t="s">
        <v>355</v>
      </c>
      <c r="K8" s="36" t="s">
        <v>475</v>
      </c>
    </row>
    <row r="9" spans="1:11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1" x14ac:dyDescent="0.25">
      <c r="A10" s="1"/>
      <c r="B10" s="1"/>
      <c r="C10" s="1">
        <f>SUM(C3:C9)</f>
        <v>18626.97</v>
      </c>
      <c r="D10" s="1">
        <f>SUM(D3:D9)</f>
        <v>3040</v>
      </c>
      <c r="E10" s="1"/>
      <c r="F10" s="1">
        <f>SUM(F3:F9)</f>
        <v>3809.7678999999998</v>
      </c>
      <c r="G10" s="1">
        <f>SUM(G3:G9)</f>
        <v>25476.7379</v>
      </c>
      <c r="H10" s="17"/>
      <c r="I10" s="24"/>
      <c r="J10" s="36"/>
      <c r="K10" s="36"/>
    </row>
    <row r="11" spans="1:11" x14ac:dyDescent="0.25">
      <c r="A11" s="2"/>
      <c r="B11" s="2"/>
      <c r="C11" s="2"/>
      <c r="D11" s="2"/>
      <c r="E11" s="2"/>
      <c r="F11" s="2"/>
      <c r="G11" s="1"/>
      <c r="H11" s="13"/>
      <c r="I11" s="24"/>
      <c r="J11" s="36"/>
      <c r="K11" s="36"/>
    </row>
    <row r="12" spans="1:11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  <c r="J12" s="36" t="s">
        <v>356</v>
      </c>
      <c r="K12" s="36" t="s">
        <v>480</v>
      </c>
    </row>
    <row r="13" spans="1:11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1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  <c r="J14" s="36" t="s">
        <v>356</v>
      </c>
      <c r="K14" s="36" t="s">
        <v>482</v>
      </c>
    </row>
    <row r="15" spans="1:11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</row>
    <row r="16" spans="1:11" x14ac:dyDescent="0.25">
      <c r="A16" s="2"/>
      <c r="B16" s="2" t="s">
        <v>280</v>
      </c>
      <c r="C16" s="2">
        <v>3750</v>
      </c>
      <c r="D16" s="2">
        <v>1300</v>
      </c>
      <c r="E16" s="2"/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28">
        <v>3975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28">
        <v>5102.2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24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28">
        <v>9817.5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31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24"/>
      <c r="J29" s="36" t="s">
        <v>356</v>
      </c>
      <c r="K29" s="36" t="s">
        <v>493</v>
      </c>
    </row>
    <row r="30" spans="1:11" x14ac:dyDescent="0.25">
      <c r="B30" s="1"/>
      <c r="C30" s="1">
        <f>SUM(C12:C29)</f>
        <v>140950.59</v>
      </c>
      <c r="D30" s="1">
        <f>SUM(D12:D29)</f>
        <v>15688.51</v>
      </c>
      <c r="E30" s="1">
        <f>SUM(E12:E29)</f>
        <v>433.39</v>
      </c>
      <c r="F30" s="1">
        <f>SUM(F12:F29)</f>
        <v>27523.4323</v>
      </c>
      <c r="G30" s="1">
        <f>SUM(G12:G29)</f>
        <v>184595.92230000001</v>
      </c>
      <c r="H30" s="17"/>
      <c r="I30" s="24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4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24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31">
        <v>124900.1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24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24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24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24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24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24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24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24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24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24"/>
      <c r="J45" s="36"/>
      <c r="K45" s="36"/>
    </row>
    <row r="46" spans="1:11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28">
        <v>640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28">
        <v>476.55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28">
        <v>510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28">
        <v>510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28">
        <v>530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</row>
    <row r="53" spans="1:12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28">
        <v>456.25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31">
        <v>452.7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3669.0699999999997</v>
      </c>
      <c r="D55" s="1">
        <f>SUM(D46:D54)</f>
        <v>531.43000000000006</v>
      </c>
      <c r="E55" s="1"/>
      <c r="F55" s="1"/>
      <c r="G55" s="1">
        <f>SUM(G46:G54)</f>
        <v>4200.5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24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24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24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313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24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4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4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  <c r="L68" t="s">
        <v>315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28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  <c r="J72" s="36" t="s">
        <v>361</v>
      </c>
      <c r="K72" s="36" t="s">
        <v>522</v>
      </c>
    </row>
    <row r="73" spans="1:12" x14ac:dyDescent="0.25">
      <c r="A73" s="2" t="s">
        <v>309</v>
      </c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28">
        <v>650</v>
      </c>
      <c r="J73" s="36" t="s">
        <v>361</v>
      </c>
      <c r="K73" s="36" t="s">
        <v>523</v>
      </c>
    </row>
    <row r="74" spans="1:12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28">
        <v>349.5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21444.100000000002</v>
      </c>
      <c r="D76" s="1">
        <f>SUM(D63:D75)</f>
        <v>2140</v>
      </c>
      <c r="E76" s="1"/>
      <c r="F76" s="1">
        <f>SUM(F63:F75)</f>
        <v>3821.7740000000003</v>
      </c>
      <c r="G76" s="1">
        <f>SUM(G63:G75)</f>
        <v>27405.874</v>
      </c>
      <c r="H76" s="13"/>
      <c r="I76" s="24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24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28">
        <v>37749.870000000003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28">
        <v>19635</v>
      </c>
      <c r="J81" s="36" t="s">
        <v>359</v>
      </c>
      <c r="K81" s="36" t="s">
        <v>529</v>
      </c>
    </row>
    <row r="82" spans="1:11" x14ac:dyDescent="0.25">
      <c r="A82" s="2" t="s">
        <v>303</v>
      </c>
      <c r="B82" t="s">
        <v>75</v>
      </c>
      <c r="C82" s="2">
        <v>1665</v>
      </c>
      <c r="D82" s="2">
        <v>550</v>
      </c>
      <c r="E82" s="24"/>
      <c r="F82" s="2"/>
      <c r="G82" s="1">
        <f t="shared" si="7"/>
        <v>2215</v>
      </c>
      <c r="H82" s="13">
        <v>10005</v>
      </c>
      <c r="I82" s="28">
        <v>2215</v>
      </c>
      <c r="J82" s="36" t="s">
        <v>359</v>
      </c>
      <c r="K82" s="36" t="s">
        <v>530</v>
      </c>
    </row>
    <row r="83" spans="1:11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24"/>
      <c r="J83" s="36" t="s">
        <v>359</v>
      </c>
      <c r="K83" s="36" t="s">
        <v>531</v>
      </c>
    </row>
    <row r="84" spans="1:11" x14ac:dyDescent="0.25">
      <c r="A84" s="2"/>
      <c r="B84" s="2"/>
      <c r="C84" s="1">
        <f>SUM(C78:C83)</f>
        <v>152363.22</v>
      </c>
      <c r="D84" s="1">
        <f>SUM(D78:D83)</f>
        <v>10222.58</v>
      </c>
      <c r="E84" s="1"/>
      <c r="F84" s="1">
        <f>SUM(F78:F82)</f>
        <v>30365.951999999997</v>
      </c>
      <c r="G84" s="1">
        <f>SUM(G78:G83)</f>
        <v>192951.75200000001</v>
      </c>
      <c r="H84" s="13"/>
      <c r="I84" s="24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24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24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24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24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31">
        <v>1190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28">
        <v>477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28">
        <v>720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24"/>
      <c r="J96" s="36"/>
      <c r="K96" s="36"/>
    </row>
    <row r="97" spans="1:12" x14ac:dyDescent="0.25">
      <c r="A97" s="2"/>
      <c r="B97" s="2"/>
      <c r="C97" s="2"/>
      <c r="D97" s="2"/>
      <c r="E97" s="2"/>
      <c r="F97" s="2"/>
      <c r="G97" s="1"/>
      <c r="H97" s="13"/>
      <c r="I97" s="24"/>
      <c r="J97" s="36"/>
      <c r="K97" s="36"/>
    </row>
    <row r="98" spans="1:12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2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284</v>
      </c>
      <c r="J99" s="36" t="s">
        <v>369</v>
      </c>
      <c r="K99" s="36" t="s">
        <v>540</v>
      </c>
      <c r="L99" t="s">
        <v>168</v>
      </c>
    </row>
    <row r="100" spans="1:12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2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24"/>
      <c r="J101" s="36"/>
      <c r="K101" s="36"/>
    </row>
    <row r="102" spans="1:12" x14ac:dyDescent="0.25">
      <c r="A102" s="2"/>
      <c r="B102" s="2"/>
      <c r="C102" s="2"/>
      <c r="D102" s="2"/>
      <c r="E102" s="2"/>
      <c r="F102" s="2"/>
      <c r="G102" s="1"/>
      <c r="H102" s="13"/>
      <c r="I102" s="24"/>
      <c r="J102" s="36"/>
      <c r="K102" s="36"/>
    </row>
    <row r="103" spans="1:12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28">
        <v>1681.6</v>
      </c>
      <c r="J103" s="55" t="s">
        <v>370</v>
      </c>
      <c r="K103" s="55" t="s">
        <v>542</v>
      </c>
      <c r="L103" t="s">
        <v>312</v>
      </c>
    </row>
    <row r="104" spans="1:12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28">
        <v>413.61</v>
      </c>
      <c r="J104" s="55" t="s">
        <v>370</v>
      </c>
      <c r="K104" s="55" t="s">
        <v>543</v>
      </c>
    </row>
    <row r="105" spans="1:12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  <c r="J105" s="55" t="s">
        <v>370</v>
      </c>
      <c r="K105" s="55" t="s">
        <v>544</v>
      </c>
    </row>
    <row r="106" spans="1:12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2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  <c r="J107" s="55" t="s">
        <v>370</v>
      </c>
      <c r="K107" s="55" t="s">
        <v>546</v>
      </c>
    </row>
    <row r="108" spans="1:12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  <c r="J108" s="55" t="s">
        <v>370</v>
      </c>
      <c r="K108" s="55" t="s">
        <v>547</v>
      </c>
    </row>
    <row r="109" spans="1:12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28">
        <v>365</v>
      </c>
      <c r="J109" s="55" t="s">
        <v>370</v>
      </c>
      <c r="K109" s="55" t="s">
        <v>548</v>
      </c>
    </row>
    <row r="110" spans="1:12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24"/>
      <c r="J110" s="36"/>
      <c r="K110" s="36"/>
    </row>
    <row r="111" spans="1:12" x14ac:dyDescent="0.25">
      <c r="A111" s="2"/>
      <c r="B111" s="2"/>
      <c r="C111" s="2"/>
      <c r="D111" s="2"/>
      <c r="E111" s="2"/>
      <c r="F111" s="2"/>
      <c r="G111" s="1"/>
      <c r="H111" s="13"/>
      <c r="I111" s="24"/>
      <c r="J111" s="36"/>
      <c r="K111" s="36"/>
    </row>
    <row r="112" spans="1:12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31">
        <v>515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1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28">
        <v>555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24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24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1">
        <v>880.52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24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24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28">
        <v>1300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31">
        <v>620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28">
        <v>620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31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28">
        <v>360</v>
      </c>
      <c r="J131" s="36" t="s">
        <v>373</v>
      </c>
      <c r="K131" s="36" t="s">
        <v>564</v>
      </c>
    </row>
    <row r="132" spans="1:12" x14ac:dyDescent="0.25">
      <c r="A132" s="2" t="s">
        <v>308</v>
      </c>
      <c r="B132" s="2" t="s">
        <v>185</v>
      </c>
      <c r="C132" s="2">
        <v>137.5</v>
      </c>
      <c r="D132" s="2">
        <v>55</v>
      </c>
      <c r="E132" s="2"/>
      <c r="F132" s="2"/>
      <c r="G132" s="1">
        <f t="shared" si="10"/>
        <v>192.5</v>
      </c>
      <c r="H132" s="13">
        <v>25010</v>
      </c>
      <c r="I132" s="28">
        <v>192.5</v>
      </c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6538.6</v>
      </c>
      <c r="D135" s="1">
        <f>SUM(D123:D134)</f>
        <v>1541.79</v>
      </c>
      <c r="E135" s="1"/>
      <c r="F135" s="1">
        <f>SUM(F123:F134)</f>
        <v>579.28909999999996</v>
      </c>
      <c r="G135" s="1">
        <f>SUM(G123:G134)</f>
        <v>8659.6790999999994</v>
      </c>
      <c r="H135" s="17"/>
      <c r="I135" s="24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24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28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28">
        <v>356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24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24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296</v>
      </c>
      <c r="C145" s="2">
        <v>343</v>
      </c>
      <c r="D145" s="2">
        <v>165</v>
      </c>
      <c r="E145" s="2"/>
      <c r="F145" s="2">
        <f>(C145+D145+E145)*19/100</f>
        <v>96.52</v>
      </c>
      <c r="G145" s="1">
        <f t="shared" si="11"/>
        <v>604.52</v>
      </c>
      <c r="H145" s="13">
        <v>27002</v>
      </c>
      <c r="I145" s="28">
        <v>604.52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31">
        <v>500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28">
        <v>450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2667.1</v>
      </c>
      <c r="D152" s="1">
        <f>SUM(D144:D151)</f>
        <v>1145</v>
      </c>
      <c r="E152" s="2"/>
      <c r="F152" s="2"/>
      <c r="G152" s="1">
        <f>SUM(G144:G151)</f>
        <v>3908.62</v>
      </c>
      <c r="H152" s="13"/>
      <c r="I152" s="24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24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31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1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28">
        <v>490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28">
        <v>349</v>
      </c>
      <c r="J157" s="36" t="s">
        <v>376</v>
      </c>
      <c r="K157" s="36" t="s">
        <v>584</v>
      </c>
    </row>
    <row r="158" spans="1:11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28">
        <v>476.6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31">
        <v>452.12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2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s="36" t="s">
        <v>376</v>
      </c>
      <c r="K161" s="36" t="s">
        <v>588</v>
      </c>
      <c r="L161" t="s">
        <v>314</v>
      </c>
    </row>
    <row r="162" spans="1:12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  <c r="J162" s="36" t="s">
        <v>376</v>
      </c>
      <c r="K162" s="36" t="s">
        <v>589</v>
      </c>
    </row>
    <row r="163" spans="1:12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2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28">
        <v>500</v>
      </c>
      <c r="J164" s="36" t="s">
        <v>376</v>
      </c>
      <c r="K164" s="36" t="s">
        <v>591</v>
      </c>
    </row>
    <row r="165" spans="1:12" x14ac:dyDescent="0.25">
      <c r="A165" s="2" t="s">
        <v>308</v>
      </c>
      <c r="B165" s="2" t="s">
        <v>311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2" x14ac:dyDescent="0.25">
      <c r="A166" s="2"/>
      <c r="B166" s="2" t="s">
        <v>171</v>
      </c>
      <c r="C166" s="2">
        <v>0</v>
      </c>
      <c r="D166" s="2">
        <v>0</v>
      </c>
      <c r="E166" s="2"/>
      <c r="F166" s="2"/>
      <c r="G166" s="1">
        <f t="shared" si="12"/>
        <v>0</v>
      </c>
      <c r="H166" s="13">
        <v>28013</v>
      </c>
      <c r="I166" s="24"/>
      <c r="J166" s="36" t="s">
        <v>376</v>
      </c>
      <c r="K166" s="36" t="s">
        <v>593</v>
      </c>
    </row>
    <row r="167" spans="1:12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2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2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28">
        <v>480.9</v>
      </c>
      <c r="J169" s="36" t="s">
        <v>376</v>
      </c>
      <c r="K169" s="36" t="s">
        <v>596</v>
      </c>
    </row>
    <row r="170" spans="1:12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2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28">
        <v>437.22</v>
      </c>
      <c r="J171" s="36" t="s">
        <v>376</v>
      </c>
      <c r="K171" s="36" t="s">
        <v>598</v>
      </c>
    </row>
    <row r="172" spans="1:12" x14ac:dyDescent="0.25">
      <c r="A172" s="2"/>
      <c r="B172" s="2"/>
      <c r="C172" s="1">
        <f>SUM(C154:C171)</f>
        <v>6511.78</v>
      </c>
      <c r="D172" s="1">
        <f>SUM(D154:D169)</f>
        <v>2232.7600000000002</v>
      </c>
      <c r="E172" s="2"/>
      <c r="F172" s="1">
        <f>SUM(F154:F171)</f>
        <v>485.90790000000004</v>
      </c>
      <c r="G172" s="1">
        <f>SUM(G154:G171)</f>
        <v>9230.4478999999992</v>
      </c>
      <c r="H172" s="13"/>
      <c r="I172" s="24"/>
      <c r="J172" s="36"/>
      <c r="K172" s="36"/>
    </row>
    <row r="173" spans="1:12" x14ac:dyDescent="0.25">
      <c r="A173" s="2"/>
      <c r="B173" s="2"/>
      <c r="C173" s="2"/>
      <c r="D173" s="2"/>
      <c r="E173" s="2"/>
      <c r="F173" s="2"/>
      <c r="G173" s="2"/>
      <c r="H173" s="13"/>
      <c r="I173" s="24"/>
      <c r="J173" s="36"/>
      <c r="K173" s="36"/>
    </row>
    <row r="174" spans="1:12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2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24"/>
      <c r="J175" s="36"/>
      <c r="K175" s="36"/>
    </row>
    <row r="176" spans="1:12" x14ac:dyDescent="0.25">
      <c r="A176" s="2"/>
      <c r="B176" s="2"/>
      <c r="C176" s="2"/>
      <c r="D176" s="2"/>
      <c r="E176" s="2"/>
      <c r="F176" s="2"/>
      <c r="G176" s="1"/>
      <c r="H176" s="13"/>
      <c r="I176" s="24"/>
      <c r="J176" s="36"/>
      <c r="K176" s="36"/>
    </row>
    <row r="177" spans="1:11" x14ac:dyDescent="0.25">
      <c r="A177" s="1" t="s">
        <v>150</v>
      </c>
      <c r="B177" s="2" t="s">
        <v>151</v>
      </c>
      <c r="C177" s="2">
        <v>139357.28</v>
      </c>
      <c r="D177" s="2">
        <v>4530</v>
      </c>
      <c r="E177" s="2"/>
      <c r="F177" s="2">
        <f>(C177+D177+E177)*19/100</f>
        <v>27338.583199999997</v>
      </c>
      <c r="G177" s="1">
        <f>SUM(C177:F177)</f>
        <v>171225.86319999999</v>
      </c>
      <c r="H177" s="13">
        <v>31001</v>
      </c>
      <c r="I177" s="28">
        <v>171225.86</v>
      </c>
      <c r="J177" s="36" t="s">
        <v>378</v>
      </c>
      <c r="K177" s="36" t="s">
        <v>600</v>
      </c>
    </row>
    <row r="178" spans="1:11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  <c r="J178" s="36" t="s">
        <v>378</v>
      </c>
      <c r="K178" s="36" t="s">
        <v>601</v>
      </c>
    </row>
    <row r="179" spans="1:11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ref="G179:G187" si="13">SUM(C179:F179)</f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1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  <c r="J180" s="36" t="s">
        <v>378</v>
      </c>
      <c r="K180" s="36" t="s">
        <v>603</v>
      </c>
    </row>
    <row r="181" spans="1:11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28">
        <v>3855.88</v>
      </c>
      <c r="J181" s="36" t="s">
        <v>378</v>
      </c>
      <c r="K181" s="36" t="s">
        <v>604</v>
      </c>
    </row>
    <row r="182" spans="1:11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1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1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1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4"/>
      <c r="J185" s="36" t="s">
        <v>378</v>
      </c>
      <c r="K185" s="36" t="s">
        <v>608</v>
      </c>
    </row>
    <row r="186" spans="1:11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24"/>
      <c r="J186" s="36" t="s">
        <v>378</v>
      </c>
      <c r="K186" s="36" t="s">
        <v>609</v>
      </c>
    </row>
    <row r="187" spans="1:11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24"/>
      <c r="J187" s="36" t="s">
        <v>378</v>
      </c>
      <c r="K187" s="36" t="s">
        <v>600</v>
      </c>
    </row>
    <row r="188" spans="1:11" x14ac:dyDescent="0.25">
      <c r="A188" s="2"/>
      <c r="B188" s="2"/>
      <c r="C188" s="1">
        <f>SUM(C177:C187)</f>
        <v>163891.99</v>
      </c>
      <c r="D188" s="1">
        <f>SUM(D177:D186)</f>
        <v>8895.43</v>
      </c>
      <c r="E188" s="1"/>
      <c r="F188" s="1">
        <f>SUM(F177:F186)</f>
        <v>27671.719699999998</v>
      </c>
      <c r="G188" s="1">
        <f>SUM(G177:G186)</f>
        <v>199209.13970000003</v>
      </c>
      <c r="H188" s="17"/>
      <c r="I188" s="24"/>
      <c r="J188" s="36"/>
      <c r="K188" s="36"/>
    </row>
    <row r="189" spans="1:11" x14ac:dyDescent="0.25">
      <c r="A189" s="2"/>
      <c r="B189" s="2"/>
      <c r="C189" s="1"/>
      <c r="D189" s="1"/>
      <c r="E189" s="1"/>
      <c r="F189" s="1"/>
      <c r="G189" s="1"/>
      <c r="H189" s="17"/>
      <c r="I189" s="24"/>
      <c r="J189" s="36"/>
      <c r="K189" s="36"/>
    </row>
    <row r="190" spans="1:11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1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28">
        <v>50</v>
      </c>
      <c r="J191" s="36"/>
      <c r="K191" s="36"/>
    </row>
    <row r="192" spans="1:11" x14ac:dyDescent="0.25"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95"/>
  <sheetViews>
    <sheetView workbookViewId="0">
      <selection activeCell="K1" sqref="K1:K1048576"/>
    </sheetView>
  </sheetViews>
  <sheetFormatPr baseColWidth="10" defaultRowHeight="15" x14ac:dyDescent="0.25"/>
  <cols>
    <col min="1" max="1" width="16.285156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1" x14ac:dyDescent="0.25">
      <c r="A1" s="1" t="s">
        <v>0</v>
      </c>
      <c r="B1" s="2"/>
      <c r="C1" s="1" t="s">
        <v>1</v>
      </c>
      <c r="D1" s="3" t="s">
        <v>316</v>
      </c>
      <c r="E1" s="4">
        <v>2017</v>
      </c>
      <c r="F1" s="2"/>
      <c r="G1" s="5">
        <f ca="1">TODAY()</f>
        <v>43453</v>
      </c>
      <c r="H1" s="6"/>
    </row>
    <row r="2" spans="1:11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42826</v>
      </c>
      <c r="J2" s="26" t="s">
        <v>363</v>
      </c>
      <c r="K2" s="26" t="s">
        <v>472</v>
      </c>
    </row>
    <row r="3" spans="1:11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</row>
    <row r="4" spans="1:11" x14ac:dyDescent="0.25">
      <c r="A4" s="15"/>
      <c r="B4" s="2" t="s">
        <v>171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1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1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  <c r="J6" s="36" t="s">
        <v>355</v>
      </c>
      <c r="K6" s="36" t="s">
        <v>479</v>
      </c>
    </row>
    <row r="7" spans="1:11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1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1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1" x14ac:dyDescent="0.25">
      <c r="A10" s="1"/>
      <c r="B10" s="1"/>
      <c r="C10" s="1">
        <f>SUM(C3:C9)</f>
        <v>18626.97</v>
      </c>
      <c r="D10" s="1">
        <f>SUM(D3:D9)</f>
        <v>3040</v>
      </c>
      <c r="E10" s="1"/>
      <c r="F10" s="1">
        <f>SUM(F3:F9)</f>
        <v>3809.7678999999998</v>
      </c>
      <c r="G10" s="1">
        <f>SUM(G3:G9)</f>
        <v>25476.7379</v>
      </c>
      <c r="H10" s="17"/>
      <c r="I10" s="36"/>
      <c r="J10" s="36"/>
      <c r="K10" s="36"/>
    </row>
    <row r="11" spans="1:11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1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  <c r="J12" s="36" t="s">
        <v>356</v>
      </c>
      <c r="K12" s="36" t="s">
        <v>480</v>
      </c>
    </row>
    <row r="13" spans="1:11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1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  <c r="J14" s="36" t="s">
        <v>356</v>
      </c>
      <c r="K14" s="36" t="s">
        <v>482</v>
      </c>
    </row>
    <row r="15" spans="1:11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</row>
    <row r="16" spans="1:11" x14ac:dyDescent="0.25">
      <c r="A16" s="2"/>
      <c r="B16" s="2" t="s">
        <v>280</v>
      </c>
      <c r="C16" s="2">
        <v>3750</v>
      </c>
      <c r="D16" s="2">
        <v>750</v>
      </c>
      <c r="E16" s="2">
        <v>550</v>
      </c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28">
        <v>3975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28">
        <v>5102.2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28">
        <v>9817.5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140950.59</v>
      </c>
      <c r="D30" s="1">
        <f>SUM(D12:D29)</f>
        <v>15138.51</v>
      </c>
      <c r="E30" s="1">
        <f>SUM(E12:E29)</f>
        <v>983.39</v>
      </c>
      <c r="F30" s="1">
        <f>SUM(F12:F29)</f>
        <v>27523.4323</v>
      </c>
      <c r="G30" s="1">
        <f>SUM(G12:G29)</f>
        <v>184595.92230000001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8">
        <v>531.92999999999995</v>
      </c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28">
        <v>124900.1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28">
        <v>640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28">
        <v>476.55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28">
        <v>510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28">
        <v>510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28">
        <v>530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</row>
    <row r="53" spans="1:12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28">
        <v>456.25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28">
        <v>452.7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3669.0699999999997</v>
      </c>
      <c r="D55" s="1">
        <f>SUM(D46:D54)</f>
        <v>531.43000000000006</v>
      </c>
      <c r="E55" s="1"/>
      <c r="F55" s="1"/>
      <c r="G55" s="1">
        <f>SUM(G46:G54)</f>
        <v>4200.5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246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  <c r="L68" t="s">
        <v>315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31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  <c r="J72" s="36" t="s">
        <v>361</v>
      </c>
      <c r="K72" s="36" t="s">
        <v>522</v>
      </c>
    </row>
    <row r="73" spans="1:12" x14ac:dyDescent="0.25">
      <c r="A73" s="2" t="s">
        <v>309</v>
      </c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28">
        <v>650</v>
      </c>
      <c r="J73" s="36" t="s">
        <v>361</v>
      </c>
      <c r="K73" s="36" t="s">
        <v>523</v>
      </c>
    </row>
    <row r="74" spans="1:12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28">
        <v>349.5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21444.100000000002</v>
      </c>
      <c r="D76" s="1">
        <f>SUM(D63:D75)</f>
        <v>2140</v>
      </c>
      <c r="E76" s="1"/>
      <c r="F76" s="1">
        <f>SUM(F63:F75)</f>
        <v>3821.7740000000003</v>
      </c>
      <c r="G76" s="1">
        <f>SUM(G63:G75)</f>
        <v>27405.874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28">
        <v>37749.870000000003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28">
        <v>19635</v>
      </c>
      <c r="J81" s="36" t="s">
        <v>359</v>
      </c>
      <c r="K81" s="36" t="s">
        <v>529</v>
      </c>
    </row>
    <row r="82" spans="1:11" x14ac:dyDescent="0.25">
      <c r="A82" s="2" t="s">
        <v>303</v>
      </c>
      <c r="B82" t="s">
        <v>75</v>
      </c>
      <c r="C82" s="2">
        <v>1665</v>
      </c>
      <c r="D82" s="2">
        <v>550</v>
      </c>
      <c r="E82" s="24"/>
      <c r="F82" s="2"/>
      <c r="G82" s="1">
        <f t="shared" si="7"/>
        <v>2215</v>
      </c>
      <c r="H82" s="13">
        <v>10005</v>
      </c>
      <c r="I82" s="28">
        <v>2215</v>
      </c>
      <c r="J82" s="36" t="s">
        <v>359</v>
      </c>
      <c r="K82" s="36" t="s">
        <v>530</v>
      </c>
    </row>
    <row r="83" spans="1:11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36"/>
      <c r="J83" s="36" t="s">
        <v>359</v>
      </c>
      <c r="K83" s="36" t="s">
        <v>531</v>
      </c>
    </row>
    <row r="84" spans="1:11" x14ac:dyDescent="0.25">
      <c r="A84" s="2"/>
      <c r="B84" s="2"/>
      <c r="C84" s="1">
        <f>SUM(C78:C83)</f>
        <v>152363.22</v>
      </c>
      <c r="D84" s="1">
        <f>SUM(D78:D83)</f>
        <v>10222.58</v>
      </c>
      <c r="E84" s="1"/>
      <c r="F84" s="1">
        <f>SUM(F78:F82)</f>
        <v>30365.951999999997</v>
      </c>
      <c r="G84" s="1">
        <f>SUM(G78:G83)</f>
        <v>192951.75200000001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28">
        <v>1190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28">
        <v>477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28">
        <v>720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284</v>
      </c>
      <c r="J99" s="36" t="s">
        <v>369</v>
      </c>
      <c r="K99" s="36" t="s">
        <v>540</v>
      </c>
      <c r="L99" t="s">
        <v>168</v>
      </c>
      <c r="Q99" s="67" t="s">
        <v>320</v>
      </c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  <c r="L103" t="s">
        <v>312</v>
      </c>
    </row>
    <row r="104" spans="1:17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389.5</v>
      </c>
      <c r="J104" s="55" t="s">
        <v>370</v>
      </c>
      <c r="K104" s="55" t="s">
        <v>543</v>
      </c>
      <c r="L104" t="s">
        <v>312</v>
      </c>
    </row>
    <row r="105" spans="1:17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  <c r="J107" s="55" t="s">
        <v>370</v>
      </c>
      <c r="K107" s="55" t="s">
        <v>546</v>
      </c>
    </row>
    <row r="108" spans="1:17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  <c r="J108" s="55" t="s">
        <v>370</v>
      </c>
      <c r="K108" s="55" t="s">
        <v>547</v>
      </c>
    </row>
    <row r="109" spans="1:17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28">
        <v>365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28">
        <v>515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1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28">
        <v>555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1">
        <v>880.52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28">
        <v>1300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28">
        <v>620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28">
        <v>360</v>
      </c>
      <c r="J131" s="36" t="s">
        <v>373</v>
      </c>
      <c r="K131" s="36" t="s">
        <v>564</v>
      </c>
    </row>
    <row r="132" spans="1:12" x14ac:dyDescent="0.25">
      <c r="A132" s="2"/>
      <c r="B132" s="2" t="s">
        <v>42</v>
      </c>
      <c r="C132" s="2">
        <v>0</v>
      </c>
      <c r="D132" s="2">
        <v>0</v>
      </c>
      <c r="E132" s="2"/>
      <c r="F132" s="2"/>
      <c r="G132" s="1">
        <f t="shared" si="10"/>
        <v>0</v>
      </c>
      <c r="H132" s="13">
        <v>25010</v>
      </c>
      <c r="I132" s="36"/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6401.1</v>
      </c>
      <c r="D135" s="1">
        <f>SUM(D123:D134)</f>
        <v>1486.79</v>
      </c>
      <c r="E135" s="1"/>
      <c r="F135" s="1">
        <f>SUM(F123:F134)</f>
        <v>579.28909999999996</v>
      </c>
      <c r="G135" s="1">
        <f>SUM(G123:G134)</f>
        <v>8467.1790999999994</v>
      </c>
      <c r="H135" s="17"/>
      <c r="I135" s="36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  <c r="L138" t="s">
        <v>328</v>
      </c>
    </row>
    <row r="139" spans="1:12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28">
        <v>356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3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296</v>
      </c>
      <c r="C145" s="2">
        <v>343</v>
      </c>
      <c r="D145" s="2">
        <v>165</v>
      </c>
      <c r="E145" s="2"/>
      <c r="F145" s="2">
        <f>(C145+D145+E145)*19/100</f>
        <v>96.52</v>
      </c>
      <c r="G145" s="1">
        <f t="shared" si="11"/>
        <v>604.52</v>
      </c>
      <c r="H145" s="13">
        <v>27002</v>
      </c>
      <c r="I145" s="28">
        <v>604.52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28">
        <v>500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28">
        <v>450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2667.1</v>
      </c>
      <c r="D152" s="1">
        <f>SUM(D144:D151)</f>
        <v>1145</v>
      </c>
      <c r="E152" s="2"/>
      <c r="F152" s="2"/>
      <c r="G152" s="1">
        <f>SUM(G144:G151)</f>
        <v>3908.62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1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28">
        <v>490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28">
        <v>349</v>
      </c>
      <c r="J157" s="36" t="s">
        <v>376</v>
      </c>
      <c r="K157" s="36" t="s">
        <v>584</v>
      </c>
    </row>
    <row r="158" spans="1:11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28">
        <v>476.6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28">
        <v>452.12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2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s="36" t="s">
        <v>376</v>
      </c>
      <c r="K161" s="36" t="s">
        <v>588</v>
      </c>
      <c r="L161" t="s">
        <v>314</v>
      </c>
    </row>
    <row r="162" spans="1:12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  <c r="J162" s="36" t="s">
        <v>376</v>
      </c>
      <c r="K162" s="36" t="s">
        <v>589</v>
      </c>
    </row>
    <row r="163" spans="1:12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2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28">
        <v>500</v>
      </c>
      <c r="J164" s="36" t="s">
        <v>376</v>
      </c>
      <c r="K164" s="36" t="s">
        <v>591</v>
      </c>
    </row>
    <row r="165" spans="1:12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2" x14ac:dyDescent="0.25">
      <c r="A166" s="2"/>
      <c r="B166" s="2" t="s">
        <v>317</v>
      </c>
      <c r="C166" s="2">
        <v>275.39999999999998</v>
      </c>
      <c r="D166" s="2">
        <v>130</v>
      </c>
      <c r="E166" s="2"/>
      <c r="F166" s="2"/>
      <c r="G166" s="1">
        <f t="shared" si="12"/>
        <v>405.4</v>
      </c>
      <c r="H166" s="13">
        <v>28013</v>
      </c>
      <c r="I166" s="28">
        <v>405.4</v>
      </c>
      <c r="J166" s="36" t="s">
        <v>376</v>
      </c>
      <c r="K166" s="36" t="s">
        <v>593</v>
      </c>
    </row>
    <row r="167" spans="1:12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2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2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28">
        <v>480.9</v>
      </c>
      <c r="J169" s="36" t="s">
        <v>376</v>
      </c>
      <c r="K169" s="36" t="s">
        <v>596</v>
      </c>
    </row>
    <row r="170" spans="1:12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2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28">
        <v>437.22</v>
      </c>
      <c r="J171" s="36" t="s">
        <v>376</v>
      </c>
      <c r="K171" s="36" t="s">
        <v>598</v>
      </c>
    </row>
    <row r="172" spans="1:12" x14ac:dyDescent="0.25">
      <c r="A172" s="2"/>
      <c r="B172" s="2"/>
      <c r="C172" s="1">
        <f>SUM(C154:C171)</f>
        <v>6787.1799999999994</v>
      </c>
      <c r="D172" s="1">
        <f>SUM(D154:D169)</f>
        <v>2362.7600000000002</v>
      </c>
      <c r="E172" s="2"/>
      <c r="F172" s="1">
        <f>SUM(F154:F171)</f>
        <v>485.90790000000004</v>
      </c>
      <c r="G172" s="1">
        <f>SUM(G154:G171)</f>
        <v>9635.8478999999988</v>
      </c>
      <c r="H172" s="13"/>
      <c r="I172" s="36"/>
      <c r="J172" s="36"/>
      <c r="K172" s="36"/>
    </row>
    <row r="173" spans="1:12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2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2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2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1" x14ac:dyDescent="0.25">
      <c r="A177" s="1" t="s">
        <v>150</v>
      </c>
      <c r="B177" s="2" t="s">
        <v>151</v>
      </c>
      <c r="C177" s="2">
        <v>139357.28</v>
      </c>
      <c r="D177" s="2">
        <v>4530</v>
      </c>
      <c r="E177" s="2"/>
      <c r="F177" s="2">
        <f>(C177+D177+E177)*19/100</f>
        <v>27338.583199999997</v>
      </c>
      <c r="G177" s="1">
        <f>SUM(C177:F177)</f>
        <v>171225.86319999999</v>
      </c>
      <c r="H177" s="13">
        <v>31001</v>
      </c>
      <c r="I177" s="28">
        <v>171225.86</v>
      </c>
      <c r="J177" s="36" t="s">
        <v>378</v>
      </c>
      <c r="K177" s="36" t="s">
        <v>600</v>
      </c>
    </row>
    <row r="178" spans="1:11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  <c r="J178" s="36" t="s">
        <v>378</v>
      </c>
      <c r="K178" s="36" t="s">
        <v>601</v>
      </c>
    </row>
    <row r="179" spans="1:11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ref="G179:G187" si="13">SUM(C179:F179)</f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1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  <c r="J180" s="36" t="s">
        <v>378</v>
      </c>
      <c r="K180" s="36" t="s">
        <v>603</v>
      </c>
    </row>
    <row r="181" spans="1:11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28">
        <v>3855.88</v>
      </c>
      <c r="J181" s="36" t="s">
        <v>378</v>
      </c>
      <c r="K181" s="36" t="s">
        <v>604</v>
      </c>
    </row>
    <row r="182" spans="1:11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1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1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1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1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1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1" x14ac:dyDescent="0.25">
      <c r="A188" s="2"/>
      <c r="B188" s="2"/>
      <c r="C188" s="1">
        <f>SUM(C177:C187)</f>
        <v>163891.99</v>
      </c>
      <c r="D188" s="1">
        <f>SUM(D177:D186)</f>
        <v>8895.43</v>
      </c>
      <c r="E188" s="1"/>
      <c r="F188" s="1">
        <f>SUM(F177:F186)</f>
        <v>27671.719699999998</v>
      </c>
      <c r="G188" s="1">
        <f>SUM(G177:G186)</f>
        <v>199209.13970000003</v>
      </c>
      <c r="H188" s="17"/>
      <c r="I188" s="36"/>
      <c r="J188" s="36"/>
      <c r="K188" s="36"/>
    </row>
    <row r="189" spans="1:11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1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1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1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95"/>
  <sheetViews>
    <sheetView workbookViewId="0">
      <selection activeCell="K1" sqref="K1:K1048576"/>
    </sheetView>
  </sheetViews>
  <sheetFormatPr baseColWidth="10" defaultRowHeight="15" x14ac:dyDescent="0.25"/>
  <cols>
    <col min="1" max="1" width="16.285156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1" x14ac:dyDescent="0.25">
      <c r="A1" s="1" t="s">
        <v>0</v>
      </c>
      <c r="B1" s="2"/>
      <c r="C1" s="1" t="s">
        <v>1</v>
      </c>
      <c r="D1" s="3" t="s">
        <v>177</v>
      </c>
      <c r="E1" s="4">
        <v>2017</v>
      </c>
      <c r="F1" s="2"/>
      <c r="G1" s="5">
        <f ca="1">TODAY()</f>
        <v>43453</v>
      </c>
      <c r="H1" s="6"/>
    </row>
    <row r="2" spans="1:11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42856</v>
      </c>
      <c r="J2" s="26" t="s">
        <v>363</v>
      </c>
      <c r="K2" s="26" t="s">
        <v>472</v>
      </c>
    </row>
    <row r="3" spans="1:11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</row>
    <row r="4" spans="1:11" x14ac:dyDescent="0.25">
      <c r="A4" s="15"/>
      <c r="B4" s="2" t="s">
        <v>171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1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1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  <c r="J6" s="36" t="s">
        <v>355</v>
      </c>
      <c r="K6" s="36" t="s">
        <v>479</v>
      </c>
    </row>
    <row r="7" spans="1:11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1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1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1" x14ac:dyDescent="0.25">
      <c r="A10" s="1"/>
      <c r="B10" s="1"/>
      <c r="C10" s="1">
        <f>SUM(C3:C9)</f>
        <v>18626.97</v>
      </c>
      <c r="D10" s="1">
        <f>SUM(D3:D9)</f>
        <v>3040</v>
      </c>
      <c r="E10" s="1"/>
      <c r="F10" s="1">
        <f>SUM(F3:F9)</f>
        <v>3809.7678999999998</v>
      </c>
      <c r="G10" s="1">
        <f>SUM(G3:G9)</f>
        <v>25476.7379</v>
      </c>
      <c r="H10" s="17"/>
      <c r="I10" s="36"/>
      <c r="J10" s="36"/>
      <c r="K10" s="36"/>
    </row>
    <row r="11" spans="1:11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1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  <c r="J12" s="36" t="s">
        <v>356</v>
      </c>
      <c r="K12" s="36" t="s">
        <v>480</v>
      </c>
    </row>
    <row r="13" spans="1:11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1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  <c r="J14" s="36" t="s">
        <v>356</v>
      </c>
      <c r="K14" s="36" t="s">
        <v>482</v>
      </c>
    </row>
    <row r="15" spans="1:11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</row>
    <row r="16" spans="1:11" x14ac:dyDescent="0.25">
      <c r="A16" s="2"/>
      <c r="B16" s="2" t="s">
        <v>280</v>
      </c>
      <c r="C16" s="2">
        <v>3750</v>
      </c>
      <c r="D16" s="2">
        <v>1300</v>
      </c>
      <c r="E16" s="2"/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370</v>
      </c>
      <c r="E18" s="2"/>
      <c r="F18" s="2">
        <f t="shared" si="2"/>
        <v>331.42650000000003</v>
      </c>
      <c r="G18" s="1">
        <f t="shared" si="3"/>
        <v>2075.7764999999999</v>
      </c>
      <c r="H18" s="13">
        <v>2006</v>
      </c>
      <c r="I18" s="28">
        <v>2075.7800000000002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31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140950.59</v>
      </c>
      <c r="D30" s="1">
        <f>SUM(D12:D29)</f>
        <v>17418.510000000002</v>
      </c>
      <c r="E30" s="1">
        <f>SUM(E12:E29)</f>
        <v>433.39</v>
      </c>
      <c r="F30" s="1">
        <f>SUM(F12:F29)</f>
        <v>27681.132300000001</v>
      </c>
      <c r="G30" s="1">
        <f>SUM(G12:G29)</f>
        <v>186483.62230000002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28">
        <v>124900.1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2518.37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605</v>
      </c>
      <c r="D46" s="2">
        <v>90</v>
      </c>
      <c r="E46" s="2"/>
      <c r="F46" s="2"/>
      <c r="G46" s="1">
        <f t="shared" ref="G46:G54" si="5">SUM(C46:F46)</f>
        <v>695</v>
      </c>
      <c r="H46" s="13">
        <v>5001</v>
      </c>
      <c r="I46" s="28">
        <v>640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28">
        <v>476.55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60</v>
      </c>
      <c r="E48" s="2"/>
      <c r="F48" s="2"/>
      <c r="G48" s="1">
        <f t="shared" si="5"/>
        <v>555</v>
      </c>
      <c r="H48" s="13">
        <v>5003</v>
      </c>
      <c r="I48" s="28">
        <v>555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  <c r="L49" t="s">
        <v>321</v>
      </c>
    </row>
    <row r="50" spans="1:12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28">
        <v>530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</row>
    <row r="53" spans="1:12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28">
        <v>456.25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31">
        <v>452.7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3813.0699999999997</v>
      </c>
      <c r="D55" s="1">
        <f>SUM(D46:D54)</f>
        <v>531.43000000000006</v>
      </c>
      <c r="E55" s="1"/>
      <c r="F55" s="1"/>
      <c r="G55" s="1">
        <f>SUM(G46:G54)</f>
        <v>4344.5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  <c r="L68" t="s">
        <v>315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1995.23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28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31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  <c r="J72" s="36" t="s">
        <v>361</v>
      </c>
      <c r="K72" s="36" t="s">
        <v>522</v>
      </c>
    </row>
    <row r="73" spans="1:12" x14ac:dyDescent="0.25">
      <c r="A73" s="2" t="s">
        <v>309</v>
      </c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28">
        <v>650</v>
      </c>
      <c r="J73" s="36" t="s">
        <v>361</v>
      </c>
      <c r="K73" s="36" t="s">
        <v>523</v>
      </c>
    </row>
    <row r="74" spans="1:12" x14ac:dyDescent="0.25">
      <c r="A74" s="2" t="s">
        <v>323</v>
      </c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28">
        <v>349.5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21444.100000000002</v>
      </c>
      <c r="D76" s="1">
        <f>SUM(D63:D75)</f>
        <v>2140</v>
      </c>
      <c r="E76" s="1"/>
      <c r="F76" s="1">
        <f>SUM(F63:F75)</f>
        <v>3821.7740000000003</v>
      </c>
      <c r="G76" s="1">
        <f>SUM(G63:G75)</f>
        <v>27405.874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  <c r="L80" t="s">
        <v>326</v>
      </c>
    </row>
    <row r="81" spans="1:11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28">
        <v>19635</v>
      </c>
      <c r="J81" s="36" t="s">
        <v>359</v>
      </c>
      <c r="K81" s="36" t="s">
        <v>529</v>
      </c>
    </row>
    <row r="82" spans="1:11" x14ac:dyDescent="0.25">
      <c r="A82" s="2"/>
      <c r="B82" s="43" t="s">
        <v>171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 t="s">
        <v>322</v>
      </c>
      <c r="B83" s="4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36"/>
      <c r="J83" s="36" t="s">
        <v>359</v>
      </c>
      <c r="K83" s="36" t="s">
        <v>531</v>
      </c>
    </row>
    <row r="84" spans="1:11" x14ac:dyDescent="0.25">
      <c r="A84" s="2"/>
      <c r="B84" s="2"/>
      <c r="C84" s="1">
        <f>SUM(C78:C83)</f>
        <v>152890.20000000001</v>
      </c>
      <c r="D84" s="1">
        <f>SUM(D78:D83)</f>
        <v>9672.58</v>
      </c>
      <c r="E84" s="1"/>
      <c r="F84" s="1">
        <f>SUM(F78:F82)</f>
        <v>30782.428199999998</v>
      </c>
      <c r="G84" s="1">
        <f>SUM(G78:G83)</f>
        <v>193345.20819999999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31">
        <v>1190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28">
        <v>477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28">
        <v>720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L99" t="s">
        <v>168</v>
      </c>
      <c r="Q99" s="67" t="s">
        <v>320</v>
      </c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  <c r="L103" t="s">
        <v>312</v>
      </c>
    </row>
    <row r="104" spans="1:17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389.5</v>
      </c>
      <c r="J104" s="55" t="s">
        <v>370</v>
      </c>
      <c r="K104" s="55" t="s">
        <v>543</v>
      </c>
      <c r="L104" t="s">
        <v>312</v>
      </c>
    </row>
    <row r="105" spans="1:17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  <c r="J107" s="55" t="s">
        <v>370</v>
      </c>
      <c r="K107" s="55" t="s">
        <v>546</v>
      </c>
    </row>
    <row r="108" spans="1:17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322.58</v>
      </c>
      <c r="J108" s="55" t="s">
        <v>370</v>
      </c>
      <c r="K108" s="55" t="s">
        <v>547</v>
      </c>
      <c r="L108" t="s">
        <v>324</v>
      </c>
    </row>
    <row r="109" spans="1:17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28">
        <v>365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31">
        <v>515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1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28">
        <v>555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1">
        <v>880.52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28">
        <v>1300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31">
        <v>620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28">
        <v>360</v>
      </c>
      <c r="J131" s="36" t="s">
        <v>373</v>
      </c>
      <c r="K131" s="36" t="s">
        <v>564</v>
      </c>
    </row>
    <row r="132" spans="1:12" x14ac:dyDescent="0.25">
      <c r="A132" s="2"/>
      <c r="B132" s="2" t="s">
        <v>42</v>
      </c>
      <c r="C132" s="2">
        <v>0</v>
      </c>
      <c r="D132" s="2">
        <v>0</v>
      </c>
      <c r="E132" s="2"/>
      <c r="F132" s="2"/>
      <c r="G132" s="1">
        <f t="shared" si="10"/>
        <v>0</v>
      </c>
      <c r="H132" s="13">
        <v>25010</v>
      </c>
      <c r="I132" s="36"/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6401.1</v>
      </c>
      <c r="D135" s="1">
        <f>SUM(D123:D134)</f>
        <v>1486.79</v>
      </c>
      <c r="E135" s="1"/>
      <c r="F135" s="1">
        <f>SUM(F123:F134)</f>
        <v>579.28909999999996</v>
      </c>
      <c r="G135" s="1">
        <f>SUM(G123:G134)</f>
        <v>8467.1790999999994</v>
      </c>
      <c r="H135" s="17"/>
      <c r="I135" s="36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28">
        <v>356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3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296</v>
      </c>
      <c r="C145" s="2">
        <v>343</v>
      </c>
      <c r="D145" s="2">
        <v>165</v>
      </c>
      <c r="E145" s="2"/>
      <c r="F145" s="2">
        <f>(C145+D145+E145)*19/100</f>
        <v>96.52</v>
      </c>
      <c r="G145" s="1">
        <f t="shared" si="11"/>
        <v>604.52</v>
      </c>
      <c r="H145" s="13">
        <v>27002</v>
      </c>
      <c r="I145" s="28">
        <v>604.52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28">
        <v>500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28">
        <v>450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2667.1</v>
      </c>
      <c r="D152" s="1">
        <f>SUM(D144:D151)</f>
        <v>1145</v>
      </c>
      <c r="E152" s="2"/>
      <c r="F152" s="2"/>
      <c r="G152" s="1">
        <f>SUM(G144:G151)</f>
        <v>3908.62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1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28">
        <v>490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28">
        <v>349</v>
      </c>
      <c r="J157" s="36" t="s">
        <v>376</v>
      </c>
      <c r="K157" s="36" t="s">
        <v>584</v>
      </c>
    </row>
    <row r="158" spans="1:11" x14ac:dyDescent="0.25">
      <c r="A158" s="2"/>
      <c r="B158" s="2" t="s">
        <v>42</v>
      </c>
      <c r="C158" s="2">
        <v>0</v>
      </c>
      <c r="D158" s="2">
        <v>0</v>
      </c>
      <c r="E158" s="2"/>
      <c r="F158" s="2"/>
      <c r="G158" s="1">
        <f t="shared" si="12"/>
        <v>0</v>
      </c>
      <c r="H158" s="13">
        <v>28005</v>
      </c>
      <c r="I158" s="36"/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31">
        <v>452.12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2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s="36" t="s">
        <v>376</v>
      </c>
      <c r="K161" s="36" t="s">
        <v>588</v>
      </c>
      <c r="L161" t="s">
        <v>314</v>
      </c>
    </row>
    <row r="162" spans="1:12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  <c r="J162" s="36" t="s">
        <v>376</v>
      </c>
      <c r="K162" s="36" t="s">
        <v>589</v>
      </c>
    </row>
    <row r="163" spans="1:12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2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28">
        <v>500</v>
      </c>
      <c r="J164" s="36" t="s">
        <v>376</v>
      </c>
      <c r="K164" s="36" t="s">
        <v>591</v>
      </c>
    </row>
    <row r="165" spans="1:12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2" x14ac:dyDescent="0.25">
      <c r="A166" s="2"/>
      <c r="B166" s="2" t="s">
        <v>317</v>
      </c>
      <c r="C166" s="2">
        <v>275.39999999999998</v>
      </c>
      <c r="D166" s="2">
        <v>130</v>
      </c>
      <c r="E166" s="2"/>
      <c r="F166" s="2"/>
      <c r="G166" s="1">
        <f t="shared" si="12"/>
        <v>405.4</v>
      </c>
      <c r="H166" s="13">
        <v>28013</v>
      </c>
      <c r="I166" s="28">
        <v>405.4</v>
      </c>
      <c r="J166" s="36" t="s">
        <v>376</v>
      </c>
      <c r="K166" s="36" t="s">
        <v>593</v>
      </c>
    </row>
    <row r="167" spans="1:12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2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2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28">
        <v>480.9</v>
      </c>
      <c r="J169" s="36" t="s">
        <v>376</v>
      </c>
      <c r="K169" s="36" t="s">
        <v>596</v>
      </c>
    </row>
    <row r="170" spans="1:12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2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28">
        <v>437.22</v>
      </c>
      <c r="J171" s="36" t="s">
        <v>376</v>
      </c>
      <c r="K171" s="36" t="s">
        <v>598</v>
      </c>
    </row>
    <row r="172" spans="1:12" x14ac:dyDescent="0.25">
      <c r="A172" s="2"/>
      <c r="B172" s="2"/>
      <c r="C172" s="1">
        <f>SUM(C154:C171)</f>
        <v>6472.579999999999</v>
      </c>
      <c r="D172" s="1">
        <f>SUM(D154:D169)</f>
        <v>2200.7600000000002</v>
      </c>
      <c r="E172" s="2"/>
      <c r="F172" s="1">
        <f>SUM(F154:F171)</f>
        <v>485.90790000000004</v>
      </c>
      <c r="G172" s="1">
        <f>SUM(G154:G171)</f>
        <v>9159.2479000000003</v>
      </c>
      <c r="H172" s="13"/>
      <c r="I172" s="36"/>
      <c r="J172" s="36"/>
      <c r="K172" s="36"/>
    </row>
    <row r="173" spans="1:12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2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2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2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1" x14ac:dyDescent="0.25">
      <c r="A177" s="1" t="s">
        <v>150</v>
      </c>
      <c r="B177" s="2" t="s">
        <v>151</v>
      </c>
      <c r="C177" s="2">
        <v>139357.28</v>
      </c>
      <c r="D177" s="2">
        <v>4530</v>
      </c>
      <c r="E177" s="2"/>
      <c r="F177" s="2">
        <f>(C177+D177+E177)*19/100</f>
        <v>27338.583199999997</v>
      </c>
      <c r="G177" s="1">
        <f>SUM(C177:F177)</f>
        <v>171225.86319999999</v>
      </c>
      <c r="H177" s="13">
        <v>31001</v>
      </c>
      <c r="I177" s="28">
        <v>171225.86</v>
      </c>
      <c r="J177" s="36" t="s">
        <v>378</v>
      </c>
      <c r="K177" s="36" t="s">
        <v>600</v>
      </c>
    </row>
    <row r="178" spans="1:11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  <c r="J178" s="36" t="s">
        <v>378</v>
      </c>
      <c r="K178" s="36" t="s">
        <v>601</v>
      </c>
    </row>
    <row r="179" spans="1:11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ref="G179:G187" si="13">SUM(C179:F179)</f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1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31">
        <v>1739.4</v>
      </c>
      <c r="J180" s="36" t="s">
        <v>378</v>
      </c>
      <c r="K180" s="36" t="s">
        <v>603</v>
      </c>
    </row>
    <row r="181" spans="1:11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28">
        <v>3855.88</v>
      </c>
      <c r="J181" s="36" t="s">
        <v>378</v>
      </c>
      <c r="K181" s="36" t="s">
        <v>604</v>
      </c>
    </row>
    <row r="182" spans="1:11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1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1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1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1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1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1" x14ac:dyDescent="0.25">
      <c r="A188" s="2"/>
      <c r="B188" s="2"/>
      <c r="C188" s="1">
        <f>SUM(C177:C187)</f>
        <v>163891.99</v>
      </c>
      <c r="D188" s="1">
        <f>SUM(D177:D186)</f>
        <v>8895.43</v>
      </c>
      <c r="E188" s="1"/>
      <c r="F188" s="1">
        <f>SUM(F177:F186)</f>
        <v>27671.719699999998</v>
      </c>
      <c r="G188" s="1">
        <f>SUM(G177:G186)</f>
        <v>199209.13970000003</v>
      </c>
      <c r="H188" s="17"/>
      <c r="I188" s="36"/>
      <c r="J188" s="36"/>
      <c r="K188" s="36"/>
    </row>
    <row r="189" spans="1:11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1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1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1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95"/>
  <sheetViews>
    <sheetView workbookViewId="0">
      <selection activeCell="K1" sqref="K1:K1048576"/>
    </sheetView>
  </sheetViews>
  <sheetFormatPr baseColWidth="10" defaultRowHeight="15" x14ac:dyDescent="0.25"/>
  <cols>
    <col min="1" max="1" width="16.285156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1" x14ac:dyDescent="0.25">
      <c r="A1" s="1" t="s">
        <v>0</v>
      </c>
      <c r="B1" s="2"/>
      <c r="C1" s="1" t="s">
        <v>1</v>
      </c>
      <c r="D1" s="3" t="s">
        <v>178</v>
      </c>
      <c r="E1" s="4">
        <v>2017</v>
      </c>
      <c r="F1" s="2"/>
      <c r="G1" s="5">
        <f ca="1">TODAY()</f>
        <v>43453</v>
      </c>
      <c r="H1" s="6"/>
    </row>
    <row r="2" spans="1:11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42887</v>
      </c>
      <c r="J2" s="26" t="s">
        <v>363</v>
      </c>
      <c r="K2" s="26" t="s">
        <v>472</v>
      </c>
    </row>
    <row r="3" spans="1:11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</row>
    <row r="4" spans="1:11" x14ac:dyDescent="0.25">
      <c r="A4" s="15"/>
      <c r="B4" s="2" t="s">
        <v>171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1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1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  <c r="J6" s="36" t="s">
        <v>355</v>
      </c>
      <c r="K6" s="36" t="s">
        <v>479</v>
      </c>
    </row>
    <row r="7" spans="1:11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1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1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1">
        <v>25.56</v>
      </c>
      <c r="J9" s="36" t="s">
        <v>355</v>
      </c>
      <c r="K9" s="36" t="s">
        <v>476</v>
      </c>
    </row>
    <row r="10" spans="1:11" x14ac:dyDescent="0.25">
      <c r="A10" s="1"/>
      <c r="B10" s="1"/>
      <c r="C10" s="1">
        <f>SUM(C3:C9)</f>
        <v>18626.97</v>
      </c>
      <c r="D10" s="1">
        <f>SUM(D3:D9)</f>
        <v>3040</v>
      </c>
      <c r="E10" s="1"/>
      <c r="F10" s="1">
        <f>SUM(F3:F9)</f>
        <v>3809.7678999999998</v>
      </c>
      <c r="G10" s="1">
        <f>SUM(G3:G9)</f>
        <v>25476.7379</v>
      </c>
      <c r="H10" s="17"/>
      <c r="I10" s="36"/>
      <c r="J10" s="36"/>
      <c r="K10" s="36"/>
    </row>
    <row r="11" spans="1:11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1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  <c r="J12" s="36" t="s">
        <v>356</v>
      </c>
      <c r="K12" s="36" t="s">
        <v>480</v>
      </c>
    </row>
    <row r="13" spans="1:11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1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  <c r="J14" s="36" t="s">
        <v>356</v>
      </c>
      <c r="K14" s="36" t="s">
        <v>482</v>
      </c>
    </row>
    <row r="15" spans="1:11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</row>
    <row r="16" spans="1:11" x14ac:dyDescent="0.25">
      <c r="A16" s="2"/>
      <c r="B16" s="2" t="s">
        <v>280</v>
      </c>
      <c r="C16" s="2">
        <v>3750</v>
      </c>
      <c r="D16" s="2">
        <v>1300</v>
      </c>
      <c r="E16" s="2"/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370</v>
      </c>
      <c r="E18" s="2"/>
      <c r="F18" s="2">
        <f t="shared" si="2"/>
        <v>331.42650000000003</v>
      </c>
      <c r="G18" s="1">
        <f t="shared" si="3"/>
        <v>2075.7764999999999</v>
      </c>
      <c r="H18" s="13">
        <v>2006</v>
      </c>
      <c r="I18" s="28">
        <v>2075.7800000000002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140950.59</v>
      </c>
      <c r="D30" s="1">
        <f>SUM(D12:D29)</f>
        <v>17418.510000000002</v>
      </c>
      <c r="E30" s="1">
        <f>SUM(E12:E29)</f>
        <v>433.39</v>
      </c>
      <c r="F30" s="1">
        <f>SUM(F12:F29)</f>
        <v>27681.132300000001</v>
      </c>
      <c r="G30" s="1">
        <f>SUM(G12:G29)</f>
        <v>186483.62230000002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31">
        <v>124900.1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605</v>
      </c>
      <c r="D46" s="2">
        <v>90</v>
      </c>
      <c r="E46" s="2"/>
      <c r="F46" s="2"/>
      <c r="G46" s="1">
        <f t="shared" ref="G46:G54" si="5">SUM(C46:F46)</f>
        <v>695</v>
      </c>
      <c r="H46" s="13">
        <v>5001</v>
      </c>
      <c r="I46" s="28">
        <v>695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28">
        <v>476.55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60</v>
      </c>
      <c r="E48" s="2"/>
      <c r="F48" s="2"/>
      <c r="G48" s="1">
        <f t="shared" si="5"/>
        <v>555</v>
      </c>
      <c r="H48" s="13">
        <v>5003</v>
      </c>
      <c r="I48" s="28">
        <v>555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28">
        <v>530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</row>
    <row r="53" spans="1:12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28">
        <v>456.25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28">
        <v>452.7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3813.0699999999997</v>
      </c>
      <c r="D55" s="1">
        <f>SUM(D46:D54)</f>
        <v>531.43000000000006</v>
      </c>
      <c r="E55" s="1"/>
      <c r="F55" s="1"/>
      <c r="G55" s="1">
        <f>SUM(G46:G54)</f>
        <v>4344.5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  <c r="L68" t="s">
        <v>315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28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  <c r="J72" s="36" t="s">
        <v>361</v>
      </c>
      <c r="K72" s="36" t="s">
        <v>522</v>
      </c>
    </row>
    <row r="73" spans="1:12" x14ac:dyDescent="0.25">
      <c r="A73" s="2"/>
      <c r="B73" s="2" t="s">
        <v>42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36"/>
      <c r="J73" s="36" t="s">
        <v>361</v>
      </c>
      <c r="K73" s="36" t="s">
        <v>523</v>
      </c>
    </row>
    <row r="74" spans="1:12" x14ac:dyDescent="0.25">
      <c r="A74" s="2" t="s">
        <v>323</v>
      </c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28">
        <v>349.5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21444.100000000002</v>
      </c>
      <c r="D76" s="1">
        <f>SUM(D63:D75)</f>
        <v>2140</v>
      </c>
      <c r="E76" s="1"/>
      <c r="F76" s="1">
        <f>SUM(F63:F75)</f>
        <v>3821.7740000000003</v>
      </c>
      <c r="G76" s="1">
        <f>SUM(G63:G75)</f>
        <v>27405.874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  <c r="L80" t="s">
        <v>325</v>
      </c>
    </row>
    <row r="81" spans="1:11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28">
        <v>19635</v>
      </c>
      <c r="J81" s="36" t="s">
        <v>359</v>
      </c>
      <c r="K81" s="36" t="s">
        <v>529</v>
      </c>
    </row>
    <row r="82" spans="1:11" x14ac:dyDescent="0.25">
      <c r="A82" s="2"/>
      <c r="B82" s="43" t="s">
        <v>171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 t="s">
        <v>322</v>
      </c>
      <c r="B83" s="4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36"/>
      <c r="J83" s="36" t="s">
        <v>359</v>
      </c>
      <c r="K83" s="36" t="s">
        <v>531</v>
      </c>
    </row>
    <row r="84" spans="1:11" x14ac:dyDescent="0.25">
      <c r="A84" s="2"/>
      <c r="B84" s="2"/>
      <c r="C84" s="1">
        <f>SUM(C78:C83)</f>
        <v>152890.20000000001</v>
      </c>
      <c r="D84" s="1">
        <f>SUM(D78:D83)</f>
        <v>9672.58</v>
      </c>
      <c r="E84" s="1"/>
      <c r="F84" s="1">
        <f>SUM(F78:F82)</f>
        <v>30782.428199999998</v>
      </c>
      <c r="G84" s="1">
        <f>SUM(G78:G83)</f>
        <v>193345.20819999999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28">
        <v>1190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28">
        <v>477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28">
        <v>720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389.5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  <c r="J107" s="55" t="s">
        <v>370</v>
      </c>
      <c r="K107" s="55" t="s">
        <v>546</v>
      </c>
    </row>
    <row r="108" spans="1:17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  <c r="J108" s="55" t="s">
        <v>370</v>
      </c>
      <c r="K108" s="55" t="s">
        <v>547</v>
      </c>
    </row>
    <row r="109" spans="1:17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28">
        <v>365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28">
        <v>515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1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28">
        <v>555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1">
        <v>880.52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28">
        <v>1300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560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28">
        <v>620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28">
        <v>360</v>
      </c>
      <c r="J131" s="36" t="s">
        <v>373</v>
      </c>
      <c r="K131" s="36" t="s">
        <v>564</v>
      </c>
    </row>
    <row r="132" spans="1:12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6716.1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8892.1790999999994</v>
      </c>
      <c r="H135" s="17"/>
      <c r="I135" s="36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28">
        <v>356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3116</v>
      </c>
      <c r="D142" s="1">
        <f>SUM(D137:D141)</f>
        <v>380</v>
      </c>
      <c r="E142" s="1"/>
      <c r="F142" s="1">
        <f>SUM(F137)</f>
        <v>275.5</v>
      </c>
      <c r="G142" s="1">
        <f>SUM(G137:G141)</f>
        <v>3771.5</v>
      </c>
      <c r="H142" s="17"/>
      <c r="I142" s="3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2" x14ac:dyDescent="0.25">
      <c r="A145" s="2"/>
      <c r="B145" s="2" t="s">
        <v>296</v>
      </c>
      <c r="C145" s="2">
        <v>343</v>
      </c>
      <c r="D145" s="2">
        <v>165</v>
      </c>
      <c r="E145" s="2"/>
      <c r="F145" s="2">
        <f>(C145+D145+E145)*19/100</f>
        <v>96.52</v>
      </c>
      <c r="G145" s="1">
        <f t="shared" si="11"/>
        <v>604.52</v>
      </c>
      <c r="H145" s="13">
        <v>27002</v>
      </c>
      <c r="I145" s="28">
        <v>604.52</v>
      </c>
      <c r="J145" s="36" t="s">
        <v>375</v>
      </c>
      <c r="K145" s="36" t="s">
        <v>574</v>
      </c>
    </row>
    <row r="146" spans="1:12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2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28">
        <v>500</v>
      </c>
      <c r="J147" s="36" t="s">
        <v>375</v>
      </c>
      <c r="K147" s="36" t="s">
        <v>576</v>
      </c>
    </row>
    <row r="148" spans="1:12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2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s="36" t="s">
        <v>375</v>
      </c>
      <c r="K149" s="36" t="s">
        <v>578</v>
      </c>
    </row>
    <row r="150" spans="1:12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2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2" x14ac:dyDescent="0.25">
      <c r="A152" s="2"/>
      <c r="B152" s="2"/>
      <c r="C152" s="1">
        <f>SUM(C144:C151)</f>
        <v>2667.1</v>
      </c>
      <c r="D152" s="1">
        <f>SUM(D144:D151)</f>
        <v>1145</v>
      </c>
      <c r="E152" s="2"/>
      <c r="F152" s="2"/>
      <c r="G152" s="1">
        <f>SUM(G144:G151)</f>
        <v>3908.62</v>
      </c>
      <c r="H152" s="13"/>
      <c r="I152" s="36"/>
      <c r="J152" s="36"/>
      <c r="K152" s="36"/>
    </row>
    <row r="153" spans="1:12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2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2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2" x14ac:dyDescent="0.25">
      <c r="A156" s="2" t="s">
        <v>331</v>
      </c>
      <c r="B156" s="2" t="s">
        <v>188</v>
      </c>
      <c r="C156" s="2">
        <v>350</v>
      </c>
      <c r="D156" s="2">
        <v>190</v>
      </c>
      <c r="E156" s="2"/>
      <c r="F156" s="2"/>
      <c r="G156" s="1">
        <f t="shared" si="12"/>
        <v>540</v>
      </c>
      <c r="H156" s="13">
        <v>28003</v>
      </c>
      <c r="I156" s="28">
        <v>490</v>
      </c>
      <c r="J156" s="36" t="s">
        <v>376</v>
      </c>
      <c r="K156" s="36" t="s">
        <v>583</v>
      </c>
      <c r="L156" t="s">
        <v>332</v>
      </c>
    </row>
    <row r="157" spans="1:12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28">
        <v>349</v>
      </c>
      <c r="J157" s="36" t="s">
        <v>376</v>
      </c>
      <c r="K157" s="36" t="s">
        <v>584</v>
      </c>
    </row>
    <row r="158" spans="1:12" x14ac:dyDescent="0.25">
      <c r="A158" s="2"/>
      <c r="B158" s="2" t="s">
        <v>42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36"/>
      <c r="J158" s="36" t="s">
        <v>376</v>
      </c>
      <c r="K158" s="36" t="s">
        <v>585</v>
      </c>
    </row>
    <row r="159" spans="1:12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28">
        <v>452.12</v>
      </c>
      <c r="J159" s="36" t="s">
        <v>376</v>
      </c>
      <c r="K159" s="36" t="s">
        <v>586</v>
      </c>
    </row>
    <row r="160" spans="1:12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2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</row>
    <row r="162" spans="1:12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  <c r="J162" s="36" t="s">
        <v>376</v>
      </c>
      <c r="K162" s="36" t="s">
        <v>589</v>
      </c>
    </row>
    <row r="163" spans="1:12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2" x14ac:dyDescent="0.25">
      <c r="A164" s="2"/>
      <c r="B164" s="2" t="s">
        <v>139</v>
      </c>
      <c r="C164" s="2">
        <v>340.01</v>
      </c>
      <c r="D164" s="2">
        <v>174.99</v>
      </c>
      <c r="E164" s="2"/>
      <c r="F164" s="2"/>
      <c r="G164" s="1">
        <f t="shared" si="12"/>
        <v>515</v>
      </c>
      <c r="H164" s="13">
        <v>28011</v>
      </c>
      <c r="I164" s="28">
        <v>515</v>
      </c>
      <c r="J164" s="36" t="s">
        <v>376</v>
      </c>
      <c r="K164" s="36" t="s">
        <v>591</v>
      </c>
    </row>
    <row r="165" spans="1:12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2" x14ac:dyDescent="0.25">
      <c r="A166" s="2"/>
      <c r="B166" s="2" t="s">
        <v>317</v>
      </c>
      <c r="C166" s="2">
        <v>275.39999999999998</v>
      </c>
      <c r="D166" s="2">
        <v>130</v>
      </c>
      <c r="E166" s="2"/>
      <c r="F166" s="2"/>
      <c r="G166" s="1">
        <f t="shared" si="12"/>
        <v>405.4</v>
      </c>
      <c r="H166" s="13">
        <v>28013</v>
      </c>
      <c r="I166" s="28">
        <v>405.4</v>
      </c>
      <c r="J166" s="36" t="s">
        <v>376</v>
      </c>
      <c r="K166" s="36" t="s">
        <v>593</v>
      </c>
    </row>
    <row r="167" spans="1:12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2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2" x14ac:dyDescent="0.25">
      <c r="A169" s="2"/>
      <c r="B169" s="2" t="s">
        <v>144</v>
      </c>
      <c r="C169" s="2">
        <v>350.9</v>
      </c>
      <c r="D169" s="2">
        <v>160.1</v>
      </c>
      <c r="E169" s="2"/>
      <c r="F169" s="2"/>
      <c r="G169" s="1">
        <f t="shared" si="12"/>
        <v>511</v>
      </c>
      <c r="H169" s="13">
        <v>28016</v>
      </c>
      <c r="I169" s="28">
        <v>480.9</v>
      </c>
      <c r="J169" s="36" t="s">
        <v>376</v>
      </c>
      <c r="K169" s="36" t="s">
        <v>596</v>
      </c>
      <c r="L169" t="s">
        <v>329</v>
      </c>
    </row>
    <row r="170" spans="1:12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2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28">
        <v>437.22</v>
      </c>
      <c r="J171" s="36" t="s">
        <v>376</v>
      </c>
      <c r="K171" s="36" t="s">
        <v>598</v>
      </c>
    </row>
    <row r="172" spans="1:12" x14ac:dyDescent="0.25">
      <c r="A172" s="2"/>
      <c r="B172" s="2"/>
      <c r="C172" s="1">
        <f>SUM(C154:C171)</f>
        <v>6787.1799999999994</v>
      </c>
      <c r="D172" s="1">
        <f>SUM(D154:D169)</f>
        <v>2491.9499999999998</v>
      </c>
      <c r="E172" s="2"/>
      <c r="F172" s="1">
        <f>SUM(F154:F171)</f>
        <v>485.90790000000004</v>
      </c>
      <c r="G172" s="1">
        <f>SUM(G154:G171)</f>
        <v>9765.0378999999994</v>
      </c>
      <c r="H172" s="13"/>
      <c r="I172" s="36"/>
      <c r="J172" s="36"/>
      <c r="K172" s="36"/>
    </row>
    <row r="173" spans="1:12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2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2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2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1" x14ac:dyDescent="0.25">
      <c r="A177" s="1" t="s">
        <v>150</v>
      </c>
      <c r="B177" s="2" t="s">
        <v>151</v>
      </c>
      <c r="C177" s="2">
        <v>139357.28</v>
      </c>
      <c r="D177" s="2">
        <v>4530</v>
      </c>
      <c r="E177" s="2"/>
      <c r="F177" s="2">
        <f>(C177+D177+E177)*19/100</f>
        <v>27338.583199999997</v>
      </c>
      <c r="G177" s="1">
        <f>SUM(C177:F177)</f>
        <v>171225.86319999999</v>
      </c>
      <c r="H177" s="13">
        <v>31001</v>
      </c>
      <c r="I177" s="28">
        <v>171225.86</v>
      </c>
      <c r="J177" s="36" t="s">
        <v>378</v>
      </c>
      <c r="K177" s="36" t="s">
        <v>600</v>
      </c>
    </row>
    <row r="178" spans="1:11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  <c r="J178" s="36" t="s">
        <v>378</v>
      </c>
      <c r="K178" s="36" t="s">
        <v>601</v>
      </c>
    </row>
    <row r="179" spans="1:11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ref="G179:G187" si="13">SUM(C179:F179)</f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1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  <c r="J180" s="36" t="s">
        <v>378</v>
      </c>
      <c r="K180" s="36" t="s">
        <v>603</v>
      </c>
    </row>
    <row r="181" spans="1:11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28">
        <v>3855.88</v>
      </c>
      <c r="J181" s="36" t="s">
        <v>378</v>
      </c>
      <c r="K181" s="36" t="s">
        <v>604</v>
      </c>
    </row>
    <row r="182" spans="1:11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1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1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1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8">
        <v>4165</v>
      </c>
      <c r="J185" s="36" t="s">
        <v>378</v>
      </c>
      <c r="K185" s="36" t="s">
        <v>608</v>
      </c>
    </row>
    <row r="186" spans="1:11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1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1" x14ac:dyDescent="0.25">
      <c r="A188" s="2"/>
      <c r="B188" s="2"/>
      <c r="C188" s="1">
        <f>SUM(C177:C187)</f>
        <v>163891.99</v>
      </c>
      <c r="D188" s="1">
        <f>SUM(D177:D186)</f>
        <v>8895.43</v>
      </c>
      <c r="E188" s="1"/>
      <c r="F188" s="1">
        <f>SUM(F177:F186)</f>
        <v>27671.719699999998</v>
      </c>
      <c r="G188" s="1">
        <f>SUM(G177:G186)</f>
        <v>199209.13970000003</v>
      </c>
      <c r="H188" s="17"/>
      <c r="I188" s="36"/>
      <c r="J188" s="36"/>
      <c r="K188" s="36"/>
    </row>
    <row r="189" spans="1:11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1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1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1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5" orientation="landscape" horizontalDpi="30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195"/>
  <sheetViews>
    <sheetView workbookViewId="0">
      <selection activeCell="K1" sqref="K1:K1048576"/>
    </sheetView>
  </sheetViews>
  <sheetFormatPr baseColWidth="10" defaultRowHeight="15" x14ac:dyDescent="0.25"/>
  <cols>
    <col min="1" max="1" width="16.285156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2" x14ac:dyDescent="0.25">
      <c r="A1" s="1" t="s">
        <v>0</v>
      </c>
      <c r="B1" s="2"/>
      <c r="C1" s="1" t="s">
        <v>1</v>
      </c>
      <c r="D1" s="3" t="s">
        <v>179</v>
      </c>
      <c r="E1" s="4">
        <v>2017</v>
      </c>
      <c r="F1" s="2"/>
      <c r="G1" s="5">
        <f ca="1">TODAY()</f>
        <v>43453</v>
      </c>
      <c r="H1" s="6"/>
    </row>
    <row r="2" spans="1:12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42917</v>
      </c>
      <c r="J2" s="26" t="s">
        <v>363</v>
      </c>
      <c r="K2" s="26" t="s">
        <v>472</v>
      </c>
    </row>
    <row r="3" spans="1:12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</row>
    <row r="4" spans="1:12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2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2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  <c r="J6" s="36" t="s">
        <v>355</v>
      </c>
      <c r="K6" s="36" t="s">
        <v>479</v>
      </c>
    </row>
    <row r="7" spans="1:12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2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2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2" x14ac:dyDescent="0.25">
      <c r="A10" s="1"/>
      <c r="B10" s="1"/>
      <c r="C10" s="1">
        <f>SUM(C3:C9)</f>
        <v>18626.97</v>
      </c>
      <c r="D10" s="1">
        <f>SUM(D3:D9)</f>
        <v>3040</v>
      </c>
      <c r="E10" s="1"/>
      <c r="F10" s="1">
        <f>SUM(F3:F9)</f>
        <v>3809.7678999999998</v>
      </c>
      <c r="G10" s="1">
        <f>SUM(G3:G9)</f>
        <v>25476.7379</v>
      </c>
      <c r="H10" s="17"/>
      <c r="I10" s="36"/>
      <c r="J10" s="36"/>
      <c r="K10" s="36"/>
    </row>
    <row r="11" spans="1:12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2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  <c r="J12" s="36" t="s">
        <v>356</v>
      </c>
      <c r="K12" s="36" t="s">
        <v>480</v>
      </c>
    </row>
    <row r="13" spans="1:12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2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  <c r="J14" s="36" t="s">
        <v>356</v>
      </c>
      <c r="K14" s="36" t="s">
        <v>482</v>
      </c>
      <c r="L14" s="67"/>
    </row>
    <row r="15" spans="1:12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  <c r="L15" s="62"/>
    </row>
    <row r="16" spans="1:12" x14ac:dyDescent="0.25">
      <c r="A16" s="2"/>
      <c r="B16" s="2" t="s">
        <v>280</v>
      </c>
      <c r="C16" s="2">
        <v>3750</v>
      </c>
      <c r="D16" s="2">
        <v>750</v>
      </c>
      <c r="E16" s="2">
        <v>550</v>
      </c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370</v>
      </c>
      <c r="E18" s="2"/>
      <c r="F18" s="2">
        <f t="shared" si="2"/>
        <v>331.42650000000003</v>
      </c>
      <c r="G18" s="1">
        <f t="shared" si="3"/>
        <v>2075.7764999999999</v>
      </c>
      <c r="H18" s="13">
        <v>2006</v>
      </c>
      <c r="I18" s="28">
        <v>2075.7800000000002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140950.59</v>
      </c>
      <c r="D30" s="1">
        <f>SUM(D12:D29)</f>
        <v>16868.510000000002</v>
      </c>
      <c r="E30" s="1">
        <f>SUM(E12:E29)</f>
        <v>983.39</v>
      </c>
      <c r="F30" s="1">
        <f>SUM(F12:F29)</f>
        <v>27681.132300000001</v>
      </c>
      <c r="G30" s="1">
        <f>SUM(G12:G29)</f>
        <v>186483.62230000002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8">
        <v>531.92999999999995</v>
      </c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2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12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2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2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2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2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2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2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2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2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2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2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2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2" x14ac:dyDescent="0.25">
      <c r="A46" s="23" t="s">
        <v>43</v>
      </c>
      <c r="B46" s="2" t="s">
        <v>44</v>
      </c>
      <c r="C46" s="2">
        <v>605</v>
      </c>
      <c r="D46" s="2">
        <v>90</v>
      </c>
      <c r="E46" s="2"/>
      <c r="F46" s="2"/>
      <c r="G46" s="1">
        <f t="shared" ref="G46:G54" si="5">SUM(C46:F46)</f>
        <v>695</v>
      </c>
      <c r="H46" s="13">
        <v>5001</v>
      </c>
      <c r="I46" s="28">
        <v>695</v>
      </c>
      <c r="J46" s="36" t="s">
        <v>364</v>
      </c>
      <c r="K46" s="36" t="s">
        <v>501</v>
      </c>
    </row>
    <row r="47" spans="1:12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28">
        <v>476.55</v>
      </c>
      <c r="J47" s="36" t="s">
        <v>364</v>
      </c>
      <c r="K47" s="36" t="s">
        <v>502</v>
      </c>
    </row>
    <row r="48" spans="1:12" x14ac:dyDescent="0.25">
      <c r="A48" s="2"/>
      <c r="B48" s="2" t="s">
        <v>46</v>
      </c>
      <c r="C48" s="2">
        <v>495</v>
      </c>
      <c r="D48" s="2">
        <v>60</v>
      </c>
      <c r="E48" s="2"/>
      <c r="F48" s="2"/>
      <c r="G48" s="1">
        <f t="shared" si="5"/>
        <v>555</v>
      </c>
      <c r="H48" s="13">
        <v>5003</v>
      </c>
      <c r="I48" s="28">
        <v>568</v>
      </c>
      <c r="J48" s="36" t="s">
        <v>364</v>
      </c>
      <c r="K48" s="36" t="s">
        <v>503</v>
      </c>
      <c r="L48" t="s">
        <v>335</v>
      </c>
    </row>
    <row r="49" spans="1:14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4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28">
        <v>530</v>
      </c>
      <c r="J50" s="36" t="s">
        <v>364</v>
      </c>
      <c r="K50" s="36" t="s">
        <v>505</v>
      </c>
      <c r="M50" s="35"/>
      <c r="N50" s="35"/>
    </row>
    <row r="51" spans="1:14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  <c r="M51" s="35"/>
      <c r="N51" s="35"/>
    </row>
    <row r="52" spans="1:14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</row>
    <row r="53" spans="1:14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28">
        <v>456.25</v>
      </c>
      <c r="J53" s="36" t="s">
        <v>364</v>
      </c>
      <c r="K53" s="36" t="s">
        <v>508</v>
      </c>
    </row>
    <row r="54" spans="1:14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28">
        <v>452.7</v>
      </c>
      <c r="J54" s="36" t="s">
        <v>364</v>
      </c>
      <c r="K54" s="36" t="s">
        <v>509</v>
      </c>
    </row>
    <row r="55" spans="1:14" x14ac:dyDescent="0.25">
      <c r="A55" s="1"/>
      <c r="B55" s="1"/>
      <c r="C55" s="1">
        <f>SUM(C46:C54)</f>
        <v>3813.0699999999997</v>
      </c>
      <c r="D55" s="1">
        <f>SUM(D46:D54)</f>
        <v>531.43000000000006</v>
      </c>
      <c r="E55" s="1"/>
      <c r="F55" s="1"/>
      <c r="G55" s="1">
        <f>SUM(G46:G54)</f>
        <v>4344.5</v>
      </c>
      <c r="H55" s="17"/>
      <c r="I55" s="36"/>
      <c r="J55" s="36"/>
      <c r="K55" s="36"/>
    </row>
    <row r="56" spans="1:14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4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4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4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4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4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300</v>
      </c>
    </row>
    <row r="62" spans="1:14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4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4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  <c r="L68" t="s">
        <v>315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1995.23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31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  <c r="J72" s="36" t="s">
        <v>361</v>
      </c>
      <c r="K72" s="36" t="s">
        <v>522</v>
      </c>
    </row>
    <row r="73" spans="1:12" x14ac:dyDescent="0.25">
      <c r="A73" s="2"/>
      <c r="B73" s="2" t="s">
        <v>171</v>
      </c>
      <c r="C73" s="2">
        <v>0</v>
      </c>
      <c r="D73" s="2">
        <v>0</v>
      </c>
      <c r="E73" s="2"/>
      <c r="F73" s="1"/>
      <c r="G73" s="1">
        <f t="shared" si="6"/>
        <v>0</v>
      </c>
      <c r="H73" s="13">
        <v>9011</v>
      </c>
      <c r="I73" s="36"/>
      <c r="J73" s="36" t="s">
        <v>361</v>
      </c>
      <c r="K73" s="36" t="s">
        <v>523</v>
      </c>
    </row>
    <row r="74" spans="1:12" x14ac:dyDescent="0.25">
      <c r="A74" s="2" t="s">
        <v>323</v>
      </c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28">
        <v>349.5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20954.100000000002</v>
      </c>
      <c r="D76" s="1">
        <f>SUM(D63:D75)</f>
        <v>1980</v>
      </c>
      <c r="E76" s="1"/>
      <c r="F76" s="1">
        <f>SUM(F63:F75)</f>
        <v>3821.7740000000003</v>
      </c>
      <c r="G76" s="1">
        <f>SUM(G63:G75)</f>
        <v>26755.874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2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28">
        <v>19635</v>
      </c>
      <c r="J81" s="36" t="s">
        <v>359</v>
      </c>
      <c r="K81" s="36" t="s">
        <v>529</v>
      </c>
    </row>
    <row r="82" spans="1:12" x14ac:dyDescent="0.25">
      <c r="A82" s="2"/>
      <c r="B82" s="43" t="s">
        <v>171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2" x14ac:dyDescent="0.25">
      <c r="A83" s="2"/>
      <c r="B83" s="43" t="s">
        <v>171</v>
      </c>
      <c r="C83" s="2">
        <v>0</v>
      </c>
      <c r="D83" s="2">
        <v>0</v>
      </c>
      <c r="E83" s="24"/>
      <c r="F83" s="2"/>
      <c r="G83" s="1">
        <f t="shared" si="7"/>
        <v>0</v>
      </c>
      <c r="H83" s="13"/>
      <c r="I83" s="36"/>
      <c r="J83" s="36" t="s">
        <v>359</v>
      </c>
      <c r="K83" s="36" t="s">
        <v>531</v>
      </c>
    </row>
    <row r="84" spans="1:12" x14ac:dyDescent="0.25">
      <c r="A84" s="2"/>
      <c r="B84" s="55"/>
      <c r="C84" s="1">
        <f>SUM(C78:C83)</f>
        <v>152490.20000000001</v>
      </c>
      <c r="D84" s="1">
        <f>SUM(D78:D83)</f>
        <v>9522.58</v>
      </c>
      <c r="E84" s="1"/>
      <c r="F84" s="1">
        <f>SUM(F78:F82)</f>
        <v>30782.428199999998</v>
      </c>
      <c r="G84" s="1">
        <f>SUM(G78:G83)</f>
        <v>192795.20819999999</v>
      </c>
      <c r="H84" s="13"/>
      <c r="I84" s="36"/>
      <c r="J84" s="36"/>
      <c r="K84" s="36"/>
    </row>
    <row r="85" spans="1:12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2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2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2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2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2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31">
        <v>1190</v>
      </c>
      <c r="J90" s="36" t="s">
        <v>368</v>
      </c>
      <c r="K90" s="36" t="s">
        <v>533</v>
      </c>
    </row>
    <row r="91" spans="1:12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  <c r="J91" s="36" t="s">
        <v>368</v>
      </c>
      <c r="K91" s="36" t="s">
        <v>534</v>
      </c>
    </row>
    <row r="92" spans="1:12" x14ac:dyDescent="0.25">
      <c r="A92" s="2"/>
      <c r="B92" s="2" t="s">
        <v>83</v>
      </c>
      <c r="C92" s="2">
        <v>387.2</v>
      </c>
      <c r="D92" s="2">
        <v>125</v>
      </c>
      <c r="E92" s="2"/>
      <c r="F92" s="2"/>
      <c r="G92" s="1">
        <f t="shared" si="8"/>
        <v>512.20000000000005</v>
      </c>
      <c r="H92" s="13">
        <v>20003</v>
      </c>
      <c r="I92" s="28">
        <v>512.20000000000005</v>
      </c>
      <c r="J92" s="36" t="s">
        <v>368</v>
      </c>
      <c r="K92" s="36" t="s">
        <v>535</v>
      </c>
      <c r="L92" t="s">
        <v>327</v>
      </c>
    </row>
    <row r="93" spans="1:12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  <c r="J93" s="36" t="s">
        <v>368</v>
      </c>
      <c r="K93" s="36" t="s">
        <v>536</v>
      </c>
    </row>
    <row r="94" spans="1:12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  <c r="J94" s="36" t="s">
        <v>368</v>
      </c>
      <c r="K94" s="36" t="s">
        <v>537</v>
      </c>
    </row>
    <row r="95" spans="1:12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28">
        <v>720</v>
      </c>
      <c r="J95" s="36" t="s">
        <v>368</v>
      </c>
      <c r="K95" s="36" t="s">
        <v>538</v>
      </c>
    </row>
    <row r="96" spans="1:12" x14ac:dyDescent="0.25">
      <c r="A96" s="1"/>
      <c r="B96" s="1"/>
      <c r="C96" s="1">
        <f>SUM(C90:C95)</f>
        <v>3989.3999999999996</v>
      </c>
      <c r="D96" s="1">
        <f>SUM(D90:D95)</f>
        <v>944.81</v>
      </c>
      <c r="E96" s="1"/>
      <c r="F96" s="1"/>
      <c r="G96" s="1">
        <f>SUM(G90:G95)</f>
        <v>5437.71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  <c r="J107" s="55" t="s">
        <v>370</v>
      </c>
      <c r="K107" s="55" t="s">
        <v>546</v>
      </c>
    </row>
    <row r="108" spans="1:17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  <c r="J108" s="55" t="s">
        <v>370</v>
      </c>
      <c r="K108" s="55" t="s">
        <v>547</v>
      </c>
    </row>
    <row r="109" spans="1:17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28">
        <v>365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105</v>
      </c>
      <c r="E114" s="2"/>
      <c r="F114" s="2"/>
      <c r="G114" s="1">
        <f>SUM(C114:F114)</f>
        <v>578</v>
      </c>
      <c r="H114" s="13">
        <v>23003</v>
      </c>
      <c r="I114" s="28">
        <v>578</v>
      </c>
      <c r="J114" s="36" t="s">
        <v>371</v>
      </c>
      <c r="K114" s="55" t="s">
        <v>551</v>
      </c>
      <c r="L114" t="s">
        <v>327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1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506</v>
      </c>
      <c r="D116" s="2">
        <v>95</v>
      </c>
      <c r="E116" s="2"/>
      <c r="F116" s="2"/>
      <c r="G116" s="1">
        <f>SUM(C116:F116)</f>
        <v>601</v>
      </c>
      <c r="H116" s="13">
        <v>23005</v>
      </c>
      <c r="I116" s="28">
        <v>601</v>
      </c>
      <c r="J116" s="36" t="s">
        <v>371</v>
      </c>
      <c r="K116" s="55" t="s">
        <v>553</v>
      </c>
      <c r="L116" t="s">
        <v>327</v>
      </c>
    </row>
    <row r="117" spans="1:12" x14ac:dyDescent="0.25">
      <c r="A117" s="1"/>
      <c r="B117" s="1"/>
      <c r="C117" s="1">
        <f>SUM(C112:C116)</f>
        <v>3559</v>
      </c>
      <c r="D117" s="1">
        <f>SUM(D112:D116)</f>
        <v>510</v>
      </c>
      <c r="E117" s="1"/>
      <c r="F117" s="1">
        <f>SUM(F112)</f>
        <v>393.3</v>
      </c>
      <c r="G117" s="1">
        <f>SUM(G112:G116)</f>
        <v>4462.3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1">
        <v>880.52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250</v>
      </c>
      <c r="E125" s="2"/>
      <c r="F125" s="2"/>
      <c r="G125" s="1">
        <f t="shared" si="10"/>
        <v>1405</v>
      </c>
      <c r="H125" s="13">
        <v>25003</v>
      </c>
      <c r="I125" s="28">
        <v>1405</v>
      </c>
      <c r="J125" s="36" t="s">
        <v>373</v>
      </c>
      <c r="K125" s="36" t="s">
        <v>558</v>
      </c>
      <c r="L125" t="s">
        <v>327</v>
      </c>
    </row>
    <row r="126" spans="1:12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  <c r="J127" s="36" t="s">
        <v>373</v>
      </c>
      <c r="K127" s="36" t="s">
        <v>560</v>
      </c>
      <c r="L127" s="35"/>
    </row>
    <row r="128" spans="1:12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28">
        <v>620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31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31">
        <v>360</v>
      </c>
      <c r="J131" s="36" t="s">
        <v>373</v>
      </c>
      <c r="K131" s="36" t="s">
        <v>564</v>
      </c>
    </row>
    <row r="132" spans="1:12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6821.1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8997.1790999999994</v>
      </c>
      <c r="H135" s="17"/>
      <c r="I135" s="36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  <c r="L139" t="s">
        <v>327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2" x14ac:dyDescent="0.25">
      <c r="A145" s="2"/>
      <c r="B145" s="2" t="s">
        <v>296</v>
      </c>
      <c r="C145" s="2">
        <v>343</v>
      </c>
      <c r="D145" s="2">
        <v>165</v>
      </c>
      <c r="E145" s="2"/>
      <c r="F145" s="2">
        <f>(C145+D145+E145)*19/100</f>
        <v>96.52</v>
      </c>
      <c r="G145" s="1">
        <f t="shared" si="11"/>
        <v>604.52</v>
      </c>
      <c r="H145" s="13">
        <v>27002</v>
      </c>
      <c r="I145" s="28">
        <v>196.35</v>
      </c>
      <c r="J145" s="36" t="s">
        <v>375</v>
      </c>
      <c r="K145" s="36" t="s">
        <v>574</v>
      </c>
      <c r="L145" t="s">
        <v>333</v>
      </c>
    </row>
    <row r="146" spans="1:12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2" x14ac:dyDescent="0.25">
      <c r="A147" s="2" t="s">
        <v>331</v>
      </c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28">
        <v>500</v>
      </c>
      <c r="J147" s="36" t="s">
        <v>375</v>
      </c>
      <c r="K147" s="36" t="s">
        <v>576</v>
      </c>
      <c r="L147" s="67"/>
    </row>
    <row r="148" spans="1:12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2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s="36" t="s">
        <v>375</v>
      </c>
      <c r="K149" s="36" t="s">
        <v>578</v>
      </c>
    </row>
    <row r="150" spans="1:12" x14ac:dyDescent="0.25">
      <c r="A150" s="2"/>
      <c r="B150" s="2" t="s">
        <v>128</v>
      </c>
      <c r="C150" s="2">
        <v>344.85</v>
      </c>
      <c r="D150" s="2">
        <v>135</v>
      </c>
      <c r="E150" s="2"/>
      <c r="F150" s="2"/>
      <c r="G150" s="1">
        <f t="shared" si="11"/>
        <v>479.85</v>
      </c>
      <c r="H150" s="13">
        <v>27006</v>
      </c>
      <c r="I150" s="28">
        <v>482</v>
      </c>
      <c r="J150" s="36" t="s">
        <v>375</v>
      </c>
      <c r="K150" s="36" t="s">
        <v>579</v>
      </c>
      <c r="L150" t="s">
        <v>327</v>
      </c>
    </row>
    <row r="151" spans="1:12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2" x14ac:dyDescent="0.25">
      <c r="A152" s="2"/>
      <c r="B152" s="2"/>
      <c r="C152" s="1">
        <f>SUM(C144:C151)</f>
        <v>2698.45</v>
      </c>
      <c r="D152" s="1">
        <f>SUM(D144:D151)</f>
        <v>1145</v>
      </c>
      <c r="E152" s="2"/>
      <c r="F152" s="2"/>
      <c r="G152" s="1">
        <f>SUM(G144:G151)</f>
        <v>3939.97</v>
      </c>
      <c r="H152" s="13"/>
      <c r="I152" s="36"/>
      <c r="J152" s="36"/>
      <c r="K152" s="36"/>
    </row>
    <row r="153" spans="1:12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2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2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2" x14ac:dyDescent="0.25">
      <c r="A156" s="2" t="s">
        <v>331</v>
      </c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28">
        <v>490</v>
      </c>
      <c r="J156" s="36" t="s">
        <v>376</v>
      </c>
      <c r="K156" s="36" t="s">
        <v>583</v>
      </c>
    </row>
    <row r="157" spans="1:12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  <c r="L157" t="s">
        <v>327</v>
      </c>
    </row>
    <row r="158" spans="1:12" x14ac:dyDescent="0.25">
      <c r="A158" s="2"/>
      <c r="B158" s="2" t="s">
        <v>171</v>
      </c>
      <c r="C158" s="2">
        <v>0</v>
      </c>
      <c r="D158" s="2">
        <v>0</v>
      </c>
      <c r="E158" s="2"/>
      <c r="F158" s="2"/>
      <c r="G158" s="1">
        <f t="shared" si="12"/>
        <v>0</v>
      </c>
      <c r="H158" s="13">
        <v>28005</v>
      </c>
      <c r="I158" s="36"/>
      <c r="J158" s="36" t="s">
        <v>376</v>
      </c>
      <c r="K158" s="36" t="s">
        <v>585</v>
      </c>
    </row>
    <row r="159" spans="1:12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28">
        <v>452.12</v>
      </c>
      <c r="J159" s="36" t="s">
        <v>376</v>
      </c>
      <c r="K159" s="36" t="s">
        <v>586</v>
      </c>
    </row>
    <row r="160" spans="1:12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20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  <c r="S161" s="35"/>
      <c r="T161" s="35"/>
    </row>
    <row r="162" spans="1:20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  <c r="J162" s="36" t="s">
        <v>376</v>
      </c>
      <c r="K162" s="36" t="s">
        <v>589</v>
      </c>
    </row>
    <row r="163" spans="1:2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20" x14ac:dyDescent="0.25">
      <c r="A164" s="2"/>
      <c r="B164" s="2" t="s">
        <v>139</v>
      </c>
      <c r="C164" s="2">
        <v>340.01</v>
      </c>
      <c r="D164" s="2">
        <v>174.99</v>
      </c>
      <c r="E164" s="2"/>
      <c r="F164" s="2"/>
      <c r="G164" s="1">
        <f t="shared" si="12"/>
        <v>515</v>
      </c>
      <c r="H164" s="13">
        <v>28011</v>
      </c>
      <c r="I164" s="28">
        <v>515</v>
      </c>
      <c r="J164" s="36" t="s">
        <v>376</v>
      </c>
      <c r="K164" s="36" t="s">
        <v>591</v>
      </c>
    </row>
    <row r="165" spans="1:20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20" x14ac:dyDescent="0.25">
      <c r="A166" s="2"/>
      <c r="B166" s="2" t="s">
        <v>317</v>
      </c>
      <c r="C166" s="2">
        <v>275.39999999999998</v>
      </c>
      <c r="D166" s="2">
        <v>130</v>
      </c>
      <c r="E166" s="2"/>
      <c r="F166" s="2"/>
      <c r="G166" s="1">
        <f t="shared" si="12"/>
        <v>405.4</v>
      </c>
      <c r="H166" s="13">
        <v>28013</v>
      </c>
      <c r="I166" s="28">
        <v>405.4</v>
      </c>
      <c r="J166" s="36" t="s">
        <v>376</v>
      </c>
      <c r="K166" s="36" t="s">
        <v>593</v>
      </c>
    </row>
    <row r="167" spans="1:20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20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20" x14ac:dyDescent="0.25">
      <c r="A169" s="2"/>
      <c r="B169" s="2" t="s">
        <v>144</v>
      </c>
      <c r="C169" s="2">
        <v>350.9</v>
      </c>
      <c r="D169" s="2">
        <v>160.1</v>
      </c>
      <c r="E169" s="2"/>
      <c r="F169" s="2"/>
      <c r="G169" s="1">
        <f t="shared" si="12"/>
        <v>511</v>
      </c>
      <c r="H169" s="13">
        <v>28016</v>
      </c>
      <c r="I169" s="28">
        <v>511</v>
      </c>
      <c r="J169" s="36" t="s">
        <v>376</v>
      </c>
      <c r="K169" s="36" t="s">
        <v>596</v>
      </c>
    </row>
    <row r="170" spans="1:2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20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20" x14ac:dyDescent="0.25">
      <c r="A172" s="2"/>
      <c r="B172" s="2"/>
      <c r="C172" s="1">
        <f>SUM(C154:C171)</f>
        <v>6576.07</v>
      </c>
      <c r="D172" s="1">
        <f>SUM(D154:D169)</f>
        <v>2279.9499999999998</v>
      </c>
      <c r="E172" s="2"/>
      <c r="F172" s="1">
        <f>SUM(F154:F171)</f>
        <v>501.6</v>
      </c>
      <c r="G172" s="1">
        <f>SUM(G154:G171)</f>
        <v>9357.6200000000008</v>
      </c>
      <c r="H172" s="13"/>
      <c r="I172" s="36"/>
      <c r="J172" s="36"/>
      <c r="K172" s="36"/>
    </row>
    <row r="173" spans="1:20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2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2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20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1" x14ac:dyDescent="0.25">
      <c r="A177" s="1" t="s">
        <v>150</v>
      </c>
      <c r="B177" s="2" t="s">
        <v>151</v>
      </c>
      <c r="C177" s="2">
        <v>139357.28</v>
      </c>
      <c r="D177" s="2">
        <v>4530</v>
      </c>
      <c r="E177" s="2"/>
      <c r="F177" s="2">
        <f>(C177+D177+E177)*19/100</f>
        <v>27338.583199999997</v>
      </c>
      <c r="G177" s="1">
        <f>SUM(C177:F177)</f>
        <v>171225.86319999999</v>
      </c>
      <c r="H177" s="13">
        <v>31001</v>
      </c>
      <c r="I177" s="28">
        <v>171225.86</v>
      </c>
      <c r="J177" s="36" t="s">
        <v>378</v>
      </c>
      <c r="K177" s="36" t="s">
        <v>600</v>
      </c>
    </row>
    <row r="178" spans="1:11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  <c r="J178" s="36" t="s">
        <v>378</v>
      </c>
      <c r="K178" s="36" t="s">
        <v>601</v>
      </c>
    </row>
    <row r="179" spans="1:11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ref="G179:G187" si="13">SUM(C179:F179)</f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1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31">
        <v>1739.4</v>
      </c>
      <c r="J180" s="36" t="s">
        <v>378</v>
      </c>
      <c r="K180" s="36" t="s">
        <v>603</v>
      </c>
    </row>
    <row r="181" spans="1:11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28">
        <v>3855.88</v>
      </c>
      <c r="J181" s="36" t="s">
        <v>378</v>
      </c>
      <c r="K181" s="36" t="s">
        <v>604</v>
      </c>
    </row>
    <row r="182" spans="1:11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1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1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1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1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1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28">
        <v>17850</v>
      </c>
      <c r="J187" s="36" t="s">
        <v>378</v>
      </c>
      <c r="K187" s="36" t="s">
        <v>600</v>
      </c>
    </row>
    <row r="188" spans="1:11" x14ac:dyDescent="0.25">
      <c r="A188" s="2"/>
      <c r="B188" s="2"/>
      <c r="C188" s="1">
        <f>SUM(C177:C187)</f>
        <v>163891.99</v>
      </c>
      <c r="D188" s="1">
        <f>SUM(D177:D186)</f>
        <v>8895.43</v>
      </c>
      <c r="E188" s="1"/>
      <c r="F188" s="1">
        <f>SUM(F177:F186)</f>
        <v>27671.719699999998</v>
      </c>
      <c r="G188" s="1">
        <f>SUM(G177:G186)</f>
        <v>199209.13970000003</v>
      </c>
      <c r="H188" s="17"/>
      <c r="I188" s="36"/>
      <c r="J188" s="36"/>
      <c r="K188" s="36"/>
    </row>
    <row r="189" spans="1:11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1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1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1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195"/>
  <sheetViews>
    <sheetView workbookViewId="0">
      <selection activeCell="K1" sqref="K1:K1048576"/>
    </sheetView>
  </sheetViews>
  <sheetFormatPr baseColWidth="10" defaultRowHeight="15" x14ac:dyDescent="0.25"/>
  <cols>
    <col min="1" max="1" width="16.285156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2" x14ac:dyDescent="0.25">
      <c r="A1" s="1" t="s">
        <v>0</v>
      </c>
      <c r="B1" s="2"/>
      <c r="C1" s="1" t="s">
        <v>1</v>
      </c>
      <c r="D1" s="3" t="s">
        <v>180</v>
      </c>
      <c r="E1" s="4">
        <v>2017</v>
      </c>
      <c r="F1" s="2"/>
      <c r="G1" s="5">
        <f ca="1">TODAY()</f>
        <v>43453</v>
      </c>
      <c r="H1" s="6"/>
    </row>
    <row r="2" spans="1:12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42948</v>
      </c>
      <c r="J2" s="26" t="s">
        <v>363</v>
      </c>
      <c r="K2" s="26" t="s">
        <v>472</v>
      </c>
    </row>
    <row r="3" spans="1:12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</row>
    <row r="4" spans="1:12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2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2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2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2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2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2" x14ac:dyDescent="0.25">
      <c r="A10" s="1"/>
      <c r="B10" s="1"/>
      <c r="C10" s="1">
        <f>SUM(C3:C9)</f>
        <v>18626.97</v>
      </c>
      <c r="D10" s="1">
        <f>SUM(D3:D9)</f>
        <v>3090</v>
      </c>
      <c r="E10" s="1"/>
      <c r="F10" s="1">
        <f>SUM(F3:F9)</f>
        <v>3819.2678999999998</v>
      </c>
      <c r="G10" s="1">
        <f>SUM(G3:G9)</f>
        <v>25536.2379</v>
      </c>
      <c r="H10" s="17"/>
      <c r="I10" s="36"/>
      <c r="J10" s="36"/>
      <c r="K10" s="36"/>
    </row>
    <row r="11" spans="1:12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2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  <c r="J12" s="36" t="s">
        <v>356</v>
      </c>
      <c r="K12" s="36" t="s">
        <v>480</v>
      </c>
      <c r="L12" t="s">
        <v>336</v>
      </c>
    </row>
    <row r="13" spans="1:12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2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31">
        <v>14161</v>
      </c>
      <c r="J14" s="36" t="s">
        <v>356</v>
      </c>
      <c r="K14" s="36" t="s">
        <v>482</v>
      </c>
    </row>
    <row r="15" spans="1:12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</row>
    <row r="16" spans="1:12" x14ac:dyDescent="0.25">
      <c r="A16" s="2"/>
      <c r="B16" s="2" t="s">
        <v>280</v>
      </c>
      <c r="C16" s="2">
        <v>3750</v>
      </c>
      <c r="D16" s="2">
        <v>750</v>
      </c>
      <c r="E16" s="2">
        <v>550</v>
      </c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370</v>
      </c>
      <c r="E18" s="2"/>
      <c r="F18" s="2">
        <f t="shared" si="2"/>
        <v>331.42650000000003</v>
      </c>
      <c r="G18" s="1">
        <f t="shared" si="3"/>
        <v>2075.7764999999999</v>
      </c>
      <c r="H18" s="13">
        <v>2006</v>
      </c>
      <c r="I18" s="28">
        <v>2075.7800000000002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140950.59</v>
      </c>
      <c r="D30" s="1">
        <f>SUM(D12:D29)</f>
        <v>16868.510000000002</v>
      </c>
      <c r="E30" s="1">
        <f>SUM(E12:E29)</f>
        <v>983.39</v>
      </c>
      <c r="F30" s="1">
        <f>SUM(F12:F29)</f>
        <v>27681.132300000001</v>
      </c>
      <c r="G30" s="1">
        <f>SUM(G12:G29)</f>
        <v>186483.62230000002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4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14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4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4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4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4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4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4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4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4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4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4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4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4" x14ac:dyDescent="0.25">
      <c r="A46" s="23" t="s">
        <v>43</v>
      </c>
      <c r="B46" s="2" t="s">
        <v>44</v>
      </c>
      <c r="C46" s="2">
        <v>605</v>
      </c>
      <c r="D46" s="2">
        <v>90</v>
      </c>
      <c r="E46" s="2"/>
      <c r="F46" s="2"/>
      <c r="G46" s="1">
        <f t="shared" ref="G46:G54" si="5">SUM(C46:F46)</f>
        <v>695</v>
      </c>
      <c r="H46" s="13">
        <v>5001</v>
      </c>
      <c r="I46" s="28">
        <v>695</v>
      </c>
      <c r="J46" s="36" t="s">
        <v>364</v>
      </c>
      <c r="K46" s="36" t="s">
        <v>501</v>
      </c>
    </row>
    <row r="47" spans="1:14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28">
        <v>476.55</v>
      </c>
      <c r="J47" s="36" t="s">
        <v>364</v>
      </c>
      <c r="K47" s="36" t="s">
        <v>502</v>
      </c>
    </row>
    <row r="48" spans="1:14" x14ac:dyDescent="0.25">
      <c r="A48" s="2"/>
      <c r="B48" s="2" t="s">
        <v>46</v>
      </c>
      <c r="C48" s="2">
        <v>495</v>
      </c>
      <c r="D48" s="2">
        <v>60</v>
      </c>
      <c r="E48" s="2"/>
      <c r="F48" s="2"/>
      <c r="G48" s="1">
        <f t="shared" si="5"/>
        <v>555</v>
      </c>
      <c r="H48" s="13">
        <v>5003</v>
      </c>
      <c r="I48" s="28">
        <v>568</v>
      </c>
      <c r="J48" s="36" t="s">
        <v>364</v>
      </c>
      <c r="K48" s="36" t="s">
        <v>503</v>
      </c>
      <c r="L48" t="s">
        <v>335</v>
      </c>
      <c r="N48" s="24"/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 t="s">
        <v>353</v>
      </c>
    </row>
    <row r="53" spans="1:12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28">
        <v>456.25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31">
        <v>452.7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3813.0699999999997</v>
      </c>
      <c r="D55" s="1">
        <f>SUM(D46:D54)</f>
        <v>551.43000000000006</v>
      </c>
      <c r="E55" s="1"/>
      <c r="F55" s="1"/>
      <c r="G55" s="1">
        <f>SUM(G46:G54)</f>
        <v>4364.5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  <c r="L68" t="s">
        <v>315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31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  <c r="J72" s="36" t="s">
        <v>361</v>
      </c>
      <c r="K72" s="36" t="s">
        <v>522</v>
      </c>
    </row>
    <row r="73" spans="1:12" x14ac:dyDescent="0.25">
      <c r="A73" s="2" t="s">
        <v>338</v>
      </c>
      <c r="B73" s="2" t="s">
        <v>337</v>
      </c>
      <c r="C73" s="2">
        <v>0</v>
      </c>
      <c r="D73" s="2">
        <v>0</v>
      </c>
      <c r="E73" s="2"/>
      <c r="F73" s="1"/>
      <c r="G73" s="1">
        <f t="shared" si="6"/>
        <v>0</v>
      </c>
      <c r="H73" s="13">
        <v>9011</v>
      </c>
      <c r="I73" s="36"/>
      <c r="J73" s="36" t="s">
        <v>361</v>
      </c>
      <c r="K73" s="36" t="s">
        <v>523</v>
      </c>
    </row>
    <row r="74" spans="1:12" x14ac:dyDescent="0.25">
      <c r="A74" s="2" t="s">
        <v>339</v>
      </c>
      <c r="B74" s="2" t="s">
        <v>171</v>
      </c>
      <c r="C74" s="2">
        <v>0</v>
      </c>
      <c r="D74" s="2">
        <v>0</v>
      </c>
      <c r="E74" s="2"/>
      <c r="F74" s="1"/>
      <c r="G74" s="1">
        <f t="shared" si="6"/>
        <v>0</v>
      </c>
      <c r="H74" s="13">
        <v>9012</v>
      </c>
      <c r="I74" s="36"/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20684.600000000002</v>
      </c>
      <c r="D76" s="1">
        <f>SUM(D63:D75)</f>
        <v>1900</v>
      </c>
      <c r="E76" s="1"/>
      <c r="F76" s="1">
        <f>SUM(F63:F75)</f>
        <v>3821.7740000000003</v>
      </c>
      <c r="G76" s="1">
        <f>SUM(G63:G75)</f>
        <v>26406.374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2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  <c r="L81" t="s">
        <v>334</v>
      </c>
    </row>
    <row r="82" spans="1:12" x14ac:dyDescent="0.25">
      <c r="A82" s="2"/>
      <c r="B82" s="43" t="s">
        <v>171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2" x14ac:dyDescent="0.25">
      <c r="A83" s="2"/>
      <c r="B83" s="43" t="s">
        <v>171</v>
      </c>
      <c r="C83" s="2">
        <v>0</v>
      </c>
      <c r="D83" s="2">
        <v>0</v>
      </c>
      <c r="E83" s="24"/>
      <c r="F83" s="2"/>
      <c r="G83" s="1">
        <f t="shared" si="7"/>
        <v>0</v>
      </c>
      <c r="H83" s="13"/>
      <c r="I83" s="36"/>
      <c r="J83" s="36" t="s">
        <v>359</v>
      </c>
      <c r="K83" s="36" t="s">
        <v>531</v>
      </c>
    </row>
    <row r="84" spans="1:12" x14ac:dyDescent="0.25">
      <c r="A84" s="2"/>
      <c r="B84" s="55"/>
      <c r="C84" s="1">
        <f>SUM(C78:C83)</f>
        <v>152490.20000000001</v>
      </c>
      <c r="D84" s="1">
        <f>SUM(D78:D83)</f>
        <v>8872.58</v>
      </c>
      <c r="E84" s="1"/>
      <c r="F84" s="1">
        <f>SUM(F78:F82)</f>
        <v>30658.928199999998</v>
      </c>
      <c r="G84" s="1">
        <f>SUM(G78:G83)</f>
        <v>192021.70819999999</v>
      </c>
      <c r="H84" s="13"/>
      <c r="I84" s="36"/>
      <c r="J84" s="36"/>
      <c r="K84" s="36"/>
    </row>
    <row r="85" spans="1:12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2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2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2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2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2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28">
        <v>1190</v>
      </c>
      <c r="J90" s="36" t="s">
        <v>368</v>
      </c>
      <c r="K90" s="36" t="s">
        <v>533</v>
      </c>
    </row>
    <row r="91" spans="1:12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  <c r="J91" s="36" t="s">
        <v>368</v>
      </c>
      <c r="K91" s="36" t="s">
        <v>534</v>
      </c>
    </row>
    <row r="92" spans="1:12" x14ac:dyDescent="0.25">
      <c r="A92" s="2"/>
      <c r="B92" s="2" t="s">
        <v>83</v>
      </c>
      <c r="C92" s="2">
        <v>387.2</v>
      </c>
      <c r="D92" s="2">
        <v>125</v>
      </c>
      <c r="E92" s="2"/>
      <c r="F92" s="2"/>
      <c r="G92" s="1">
        <f t="shared" si="8"/>
        <v>512.20000000000005</v>
      </c>
      <c r="H92" s="13">
        <v>20003</v>
      </c>
      <c r="I92" s="28">
        <v>512.20000000000005</v>
      </c>
      <c r="J92" s="36" t="s">
        <v>368</v>
      </c>
      <c r="K92" s="36" t="s">
        <v>535</v>
      </c>
      <c r="L92" t="s">
        <v>327</v>
      </c>
    </row>
    <row r="93" spans="1:12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  <c r="J93" s="36" t="s">
        <v>368</v>
      </c>
      <c r="K93" s="36" t="s">
        <v>536</v>
      </c>
    </row>
    <row r="94" spans="1:12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  <c r="J94" s="36" t="s">
        <v>368</v>
      </c>
      <c r="K94" s="36" t="s">
        <v>537</v>
      </c>
    </row>
    <row r="95" spans="1:12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28">
        <v>720</v>
      </c>
      <c r="J95" s="36" t="s">
        <v>368</v>
      </c>
      <c r="K95" s="36" t="s">
        <v>538</v>
      </c>
    </row>
    <row r="96" spans="1:12" x14ac:dyDescent="0.25">
      <c r="A96" s="1"/>
      <c r="B96" s="1"/>
      <c r="C96" s="1">
        <f>SUM(C90:C95)</f>
        <v>3989.3999999999996</v>
      </c>
      <c r="D96" s="1">
        <f>SUM(D90:D95)</f>
        <v>944.81</v>
      </c>
      <c r="E96" s="1"/>
      <c r="F96" s="1"/>
      <c r="G96" s="1">
        <f>SUM(G90:G95)</f>
        <v>5437.71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  <c r="J107" s="55" t="s">
        <v>370</v>
      </c>
      <c r="K107" s="55" t="s">
        <v>546</v>
      </c>
    </row>
    <row r="108" spans="1:17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  <c r="J108" s="55" t="s">
        <v>370</v>
      </c>
      <c r="K108" s="55" t="s">
        <v>547</v>
      </c>
    </row>
    <row r="109" spans="1:17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28">
        <v>365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105</v>
      </c>
      <c r="E114" s="2"/>
      <c r="F114" s="2"/>
      <c r="G114" s="1">
        <f>SUM(C114:F114)</f>
        <v>578</v>
      </c>
      <c r="H114" s="13">
        <v>23003</v>
      </c>
      <c r="I114" s="31">
        <v>578</v>
      </c>
      <c r="J114" s="36" t="s">
        <v>371</v>
      </c>
      <c r="K114" s="55" t="s">
        <v>551</v>
      </c>
      <c r="L114" t="s">
        <v>327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506</v>
      </c>
      <c r="D116" s="2">
        <v>120</v>
      </c>
      <c r="E116" s="2"/>
      <c r="F116" s="2"/>
      <c r="G116" s="1">
        <f>SUM(C116:F116)</f>
        <v>626</v>
      </c>
      <c r="H116" s="13">
        <v>23005</v>
      </c>
      <c r="I116" s="28">
        <v>626</v>
      </c>
      <c r="J116" s="36" t="s">
        <v>371</v>
      </c>
      <c r="K116" s="55" t="s">
        <v>553</v>
      </c>
      <c r="L116" t="s">
        <v>327</v>
      </c>
    </row>
    <row r="117" spans="1:12" x14ac:dyDescent="0.25">
      <c r="A117" s="1"/>
      <c r="B117" s="1"/>
      <c r="C117" s="1">
        <f>SUM(C112:C116)</f>
        <v>3559</v>
      </c>
      <c r="D117" s="1">
        <f>SUM(D112:D116)</f>
        <v>535</v>
      </c>
      <c r="E117" s="1"/>
      <c r="F117" s="1">
        <f>SUM(F112)</f>
        <v>393.3</v>
      </c>
      <c r="G117" s="1">
        <f>SUM(G112:G116)</f>
        <v>4487.3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1">
        <v>880.52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250</v>
      </c>
      <c r="E125" s="2"/>
      <c r="F125" s="2"/>
      <c r="G125" s="1">
        <f t="shared" si="10"/>
        <v>1405</v>
      </c>
      <c r="H125" s="13">
        <v>25003</v>
      </c>
      <c r="I125" s="28">
        <v>1405</v>
      </c>
      <c r="J125" s="36" t="s">
        <v>373</v>
      </c>
      <c r="K125" s="36" t="s">
        <v>558</v>
      </c>
      <c r="L125" t="s">
        <v>327</v>
      </c>
    </row>
    <row r="126" spans="1:12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28">
        <v>620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31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28">
        <v>360</v>
      </c>
      <c r="J131" s="36" t="s">
        <v>373</v>
      </c>
      <c r="K131" s="36" t="s">
        <v>564</v>
      </c>
    </row>
    <row r="132" spans="1:12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31">
        <v>425</v>
      </c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6821.1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8997.1790999999994</v>
      </c>
      <c r="H135" s="17"/>
      <c r="I135" s="36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28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  <c r="L139" t="s">
        <v>327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2" x14ac:dyDescent="0.25">
      <c r="A145" s="2"/>
      <c r="B145" s="2" t="s">
        <v>296</v>
      </c>
      <c r="C145" s="2">
        <v>343</v>
      </c>
      <c r="D145" s="2">
        <v>165</v>
      </c>
      <c r="E145" s="2"/>
      <c r="F145" s="2">
        <f>(C145+D145+E145)*19/100</f>
        <v>96.52</v>
      </c>
      <c r="G145" s="1">
        <f t="shared" si="11"/>
        <v>604.52</v>
      </c>
      <c r="H145" s="13">
        <v>27002</v>
      </c>
      <c r="I145" s="31">
        <v>196.35</v>
      </c>
      <c r="J145" s="36" t="s">
        <v>375</v>
      </c>
      <c r="K145" s="36" t="s">
        <v>574</v>
      </c>
      <c r="L145" t="s">
        <v>333</v>
      </c>
    </row>
    <row r="146" spans="1:12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31">
        <v>425.6</v>
      </c>
      <c r="J146" s="36" t="s">
        <v>375</v>
      </c>
      <c r="K146" s="36" t="s">
        <v>575</v>
      </c>
    </row>
    <row r="147" spans="1:12" x14ac:dyDescent="0.25">
      <c r="A147" s="2" t="s">
        <v>331</v>
      </c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31">
        <v>500</v>
      </c>
      <c r="J147" s="36" t="s">
        <v>375</v>
      </c>
      <c r="K147" s="36" t="s">
        <v>576</v>
      </c>
    </row>
    <row r="148" spans="1:12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2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s="36" t="s">
        <v>375</v>
      </c>
      <c r="K149" s="36" t="s">
        <v>578</v>
      </c>
    </row>
    <row r="150" spans="1:12" x14ac:dyDescent="0.25">
      <c r="A150" s="2"/>
      <c r="B150" s="2" t="s">
        <v>128</v>
      </c>
      <c r="C150" s="2">
        <v>344.85</v>
      </c>
      <c r="D150" s="2">
        <v>135</v>
      </c>
      <c r="E150" s="2"/>
      <c r="F150" s="2"/>
      <c r="G150" s="1">
        <f t="shared" si="11"/>
        <v>479.85</v>
      </c>
      <c r="H150" s="13">
        <v>27006</v>
      </c>
      <c r="I150" s="28">
        <v>482</v>
      </c>
      <c r="J150" s="36" t="s">
        <v>375</v>
      </c>
      <c r="K150" s="36" t="s">
        <v>579</v>
      </c>
      <c r="L150" t="s">
        <v>327</v>
      </c>
    </row>
    <row r="151" spans="1:12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2" x14ac:dyDescent="0.25">
      <c r="A152" s="2"/>
      <c r="B152" s="2"/>
      <c r="C152" s="1">
        <f>SUM(C144:C151)</f>
        <v>2698.45</v>
      </c>
      <c r="D152" s="1">
        <f>SUM(D144:D151)</f>
        <v>1145</v>
      </c>
      <c r="E152" s="2"/>
      <c r="F152" s="2"/>
      <c r="G152" s="1">
        <f>SUM(G144:G151)</f>
        <v>3939.97</v>
      </c>
      <c r="H152" s="13"/>
      <c r="I152" s="36"/>
      <c r="J152" s="36"/>
      <c r="K152" s="36"/>
    </row>
    <row r="153" spans="1:12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2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2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2" x14ac:dyDescent="0.25">
      <c r="A156" s="2" t="s">
        <v>331</v>
      </c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28">
        <v>490</v>
      </c>
      <c r="J156" s="36" t="s">
        <v>376</v>
      </c>
      <c r="K156" s="36" t="s">
        <v>583</v>
      </c>
    </row>
    <row r="157" spans="1:12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  <c r="L157" t="s">
        <v>327</v>
      </c>
    </row>
    <row r="158" spans="1:12" x14ac:dyDescent="0.25">
      <c r="A158" s="2" t="s">
        <v>342</v>
      </c>
      <c r="B158" s="2" t="s">
        <v>341</v>
      </c>
      <c r="C158" s="2">
        <v>285.2</v>
      </c>
      <c r="D158" s="2">
        <v>88.8</v>
      </c>
      <c r="E158" s="2"/>
      <c r="F158" s="2"/>
      <c r="G158" s="1">
        <f t="shared" si="12"/>
        <v>374</v>
      </c>
      <c r="H158" s="13">
        <v>28005</v>
      </c>
      <c r="I158" s="28">
        <v>374</v>
      </c>
      <c r="J158" s="36" t="s">
        <v>376</v>
      </c>
      <c r="K158" s="36" t="s">
        <v>585</v>
      </c>
      <c r="L158" t="s">
        <v>306</v>
      </c>
    </row>
    <row r="159" spans="1:12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28">
        <v>452.12</v>
      </c>
      <c r="J159" s="36" t="s">
        <v>376</v>
      </c>
      <c r="K159" s="36" t="s">
        <v>586</v>
      </c>
    </row>
    <row r="160" spans="1:12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340.01</v>
      </c>
      <c r="D164" s="2">
        <v>174.99</v>
      </c>
      <c r="E164" s="2"/>
      <c r="F164" s="2"/>
      <c r="G164" s="1">
        <f t="shared" si="12"/>
        <v>515</v>
      </c>
      <c r="H164" s="13">
        <v>28011</v>
      </c>
      <c r="I164" s="28">
        <v>515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317</v>
      </c>
      <c r="C166" s="2">
        <v>275.39999999999998</v>
      </c>
      <c r="D166" s="2">
        <v>130</v>
      </c>
      <c r="E166" s="2"/>
      <c r="F166" s="2"/>
      <c r="G166" s="1">
        <f t="shared" si="12"/>
        <v>405.4</v>
      </c>
      <c r="H166" s="13">
        <v>28013</v>
      </c>
      <c r="I166" s="28">
        <v>405.4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350.9</v>
      </c>
      <c r="D169" s="2">
        <v>160.1</v>
      </c>
      <c r="E169" s="2"/>
      <c r="F169" s="2"/>
      <c r="G169" s="1">
        <f t="shared" si="12"/>
        <v>511</v>
      </c>
      <c r="H169" s="13">
        <v>28016</v>
      </c>
      <c r="I169" s="28">
        <v>511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31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6861.2699999999995</v>
      </c>
      <c r="D172" s="1">
        <f>SUM(D154:D169)</f>
        <v>2368.75</v>
      </c>
      <c r="E172" s="2"/>
      <c r="F172" s="1">
        <f>SUM(F154:F171)</f>
        <v>501.6</v>
      </c>
      <c r="G172" s="1">
        <f>SUM(G154:G171)</f>
        <v>9731.6200000000008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139357.28</v>
      </c>
      <c r="D177" s="2">
        <v>4530</v>
      </c>
      <c r="E177" s="2"/>
      <c r="F177" s="2">
        <f>(C177+D177+E177)*19/100</f>
        <v>27338.583199999997</v>
      </c>
      <c r="G177" s="1">
        <f>SUM(C177:F177)</f>
        <v>171225.86319999999</v>
      </c>
      <c r="H177" s="13">
        <v>31001</v>
      </c>
      <c r="I177" s="28">
        <v>171225.86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ref="G179:G187" si="13">SUM(C179:F179)</f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31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600.29999999999995</v>
      </c>
      <c r="E181" s="2"/>
      <c r="F181" s="2"/>
      <c r="G181" s="1">
        <f t="shared" si="13"/>
        <v>4021.91</v>
      </c>
      <c r="H181" s="13">
        <v>31004</v>
      </c>
      <c r="I181" s="28">
        <v>4021.91</v>
      </c>
      <c r="J181" s="36" t="s">
        <v>378</v>
      </c>
      <c r="K181" s="36" t="s">
        <v>604</v>
      </c>
      <c r="L181" t="s">
        <v>347</v>
      </c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164058.01999999999</v>
      </c>
      <c r="D188" s="1">
        <f>SUM(D177:D186)</f>
        <v>8895.43</v>
      </c>
      <c r="E188" s="1"/>
      <c r="F188" s="1">
        <f>SUM(F177:F186)</f>
        <v>27671.719699999998</v>
      </c>
      <c r="G188" s="1">
        <f>SUM(G177:G186)</f>
        <v>199375.16970000003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195"/>
  <sheetViews>
    <sheetView workbookViewId="0">
      <selection activeCell="K1" sqref="K1:K1048576"/>
    </sheetView>
  </sheetViews>
  <sheetFormatPr baseColWidth="10" defaultRowHeight="15" x14ac:dyDescent="0.25"/>
  <cols>
    <col min="1" max="1" width="16.285156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2" x14ac:dyDescent="0.25">
      <c r="A1" s="1" t="s">
        <v>0</v>
      </c>
      <c r="B1" s="2"/>
      <c r="C1" s="1" t="s">
        <v>1</v>
      </c>
      <c r="D1" s="3" t="s">
        <v>181</v>
      </c>
      <c r="E1" s="4">
        <v>2017</v>
      </c>
      <c r="F1" s="2"/>
      <c r="G1" s="5">
        <f ca="1">TODAY()</f>
        <v>43453</v>
      </c>
      <c r="H1" s="6"/>
    </row>
    <row r="2" spans="1:12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42979</v>
      </c>
      <c r="J2" s="26" t="s">
        <v>363</v>
      </c>
      <c r="K2" s="26" t="s">
        <v>472</v>
      </c>
    </row>
    <row r="3" spans="1:12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</row>
    <row r="4" spans="1:12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2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2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2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2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2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1">
        <v>25.56</v>
      </c>
      <c r="J9" s="36" t="s">
        <v>355</v>
      </c>
      <c r="K9" s="36" t="s">
        <v>476</v>
      </c>
    </row>
    <row r="10" spans="1:12" x14ac:dyDescent="0.25">
      <c r="A10" s="1"/>
      <c r="B10" s="1"/>
      <c r="C10" s="1">
        <f>SUM(C3:C9)</f>
        <v>18626.97</v>
      </c>
      <c r="D10" s="1">
        <f>SUM(D3:D9)</f>
        <v>3090</v>
      </c>
      <c r="E10" s="1"/>
      <c r="F10" s="1">
        <f>SUM(F3:F9)</f>
        <v>3819.2678999999998</v>
      </c>
      <c r="G10" s="1">
        <f>SUM(G3:G9)</f>
        <v>25536.2379</v>
      </c>
      <c r="H10" s="17"/>
      <c r="I10" s="36"/>
      <c r="J10" s="36"/>
      <c r="K10" s="36"/>
    </row>
    <row r="11" spans="1:12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2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  <c r="L12" t="s">
        <v>351</v>
      </c>
    </row>
    <row r="13" spans="1:12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2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  <c r="J14" s="36" t="s">
        <v>356</v>
      </c>
      <c r="K14" s="36" t="s">
        <v>482</v>
      </c>
    </row>
    <row r="15" spans="1:12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</row>
    <row r="16" spans="1:12" x14ac:dyDescent="0.25">
      <c r="A16" s="2"/>
      <c r="B16" s="2" t="s">
        <v>280</v>
      </c>
      <c r="C16" s="2">
        <v>3750</v>
      </c>
      <c r="D16" s="2">
        <v>750</v>
      </c>
      <c r="E16" s="2">
        <v>550</v>
      </c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370</v>
      </c>
      <c r="E18" s="2"/>
      <c r="F18" s="2">
        <f t="shared" si="2"/>
        <v>331.42650000000003</v>
      </c>
      <c r="G18" s="1">
        <f t="shared" si="3"/>
        <v>2075.7764999999999</v>
      </c>
      <c r="H18" s="13">
        <v>2006</v>
      </c>
      <c r="I18" s="28">
        <v>2075.7800000000002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140950.59</v>
      </c>
      <c r="D30" s="1">
        <f>SUM(D12:D29)</f>
        <v>17868.510000000002</v>
      </c>
      <c r="E30" s="1">
        <f>SUM(E12:E29)</f>
        <v>1783.3899999999999</v>
      </c>
      <c r="F30" s="1">
        <f>SUM(F12:F29)</f>
        <v>28023.132300000001</v>
      </c>
      <c r="G30" s="1">
        <f>SUM(G12:G29)</f>
        <v>188625.62230000002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2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12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2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2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2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2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2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2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2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2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2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2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2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2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2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  <c r="L47" t="s">
        <v>350</v>
      </c>
    </row>
    <row r="48" spans="1:12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  <c r="L53" t="s">
        <v>350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28">
        <v>491.97</v>
      </c>
      <c r="J54" s="36" t="s">
        <v>364</v>
      </c>
      <c r="K54" s="36" t="s">
        <v>509</v>
      </c>
      <c r="L54" t="s">
        <v>350</v>
      </c>
    </row>
    <row r="55" spans="1:12" x14ac:dyDescent="0.25">
      <c r="A55" s="1"/>
      <c r="B55" s="1"/>
      <c r="C55" s="1">
        <f>SUM(C46:C54)</f>
        <v>3932.9699999999993</v>
      </c>
      <c r="D55" s="1">
        <f>SUM(D46:D54)</f>
        <v>591.43000000000006</v>
      </c>
      <c r="E55" s="1"/>
      <c r="F55" s="1"/>
      <c r="G55" s="1">
        <f>SUM(G46:G54)</f>
        <v>4524.3999999999996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s="68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  <c r="L68" t="s">
        <v>315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31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  <c r="J72" s="36" t="s">
        <v>361</v>
      </c>
      <c r="K72" s="36" t="s">
        <v>522</v>
      </c>
    </row>
    <row r="73" spans="1:12" x14ac:dyDescent="0.25">
      <c r="A73" s="2" t="s">
        <v>338</v>
      </c>
      <c r="B73" s="2" t="s">
        <v>337</v>
      </c>
      <c r="C73" s="2">
        <v>0</v>
      </c>
      <c r="D73" s="2">
        <v>0</v>
      </c>
      <c r="E73" s="2"/>
      <c r="F73" s="1"/>
      <c r="G73" s="1">
        <f t="shared" si="6"/>
        <v>0</v>
      </c>
      <c r="H73" s="13">
        <v>9011</v>
      </c>
      <c r="I73" s="36"/>
      <c r="J73" s="36" t="s">
        <v>361</v>
      </c>
      <c r="K73" s="36" t="s">
        <v>523</v>
      </c>
    </row>
    <row r="74" spans="1:12" x14ac:dyDescent="0.25">
      <c r="A74" s="2" t="s">
        <v>338</v>
      </c>
      <c r="B74" s="2" t="s">
        <v>354</v>
      </c>
      <c r="C74" s="2">
        <v>0</v>
      </c>
      <c r="D74" s="2">
        <v>0</v>
      </c>
      <c r="E74" s="2"/>
      <c r="F74" s="1"/>
      <c r="G74" s="1">
        <f t="shared" si="6"/>
        <v>0</v>
      </c>
      <c r="H74" s="13">
        <v>9012</v>
      </c>
      <c r="I74" s="36"/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20684.600000000002</v>
      </c>
      <c r="D76" s="1">
        <f>SUM(D63:D75)</f>
        <v>1900</v>
      </c>
      <c r="E76" s="1"/>
      <c r="F76" s="1">
        <f>SUM(F63:F75)</f>
        <v>3821.7740000000003</v>
      </c>
      <c r="G76" s="1">
        <f>SUM(G63:G75)</f>
        <v>26406.374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2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2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2" x14ac:dyDescent="0.25">
      <c r="A83" s="2" t="s">
        <v>339</v>
      </c>
      <c r="B83" s="43" t="s">
        <v>171</v>
      </c>
      <c r="C83" s="2">
        <v>0</v>
      </c>
      <c r="D83" s="2">
        <v>0</v>
      </c>
      <c r="E83" s="24"/>
      <c r="F83" s="2"/>
      <c r="G83" s="1">
        <f t="shared" si="7"/>
        <v>0</v>
      </c>
      <c r="H83" s="13"/>
      <c r="I83" s="36"/>
      <c r="J83" s="36" t="s">
        <v>359</v>
      </c>
      <c r="K83" s="36" t="s">
        <v>531</v>
      </c>
    </row>
    <row r="84" spans="1:12" x14ac:dyDescent="0.25">
      <c r="A84" s="2"/>
      <c r="B84" s="55"/>
      <c r="C84" s="1">
        <f>SUM(C78:C83)</f>
        <v>152490.20000000001</v>
      </c>
      <c r="D84" s="1">
        <f>SUM(D78:D83)</f>
        <v>8872.58</v>
      </c>
      <c r="E84" s="1"/>
      <c r="F84" s="1">
        <f>SUM(F78:F82)</f>
        <v>30658.928199999998</v>
      </c>
      <c r="G84" s="1">
        <f>SUM(G78:G83)</f>
        <v>192021.70819999999</v>
      </c>
      <c r="H84" s="13"/>
      <c r="I84" s="36"/>
      <c r="J84" s="36"/>
      <c r="K84" s="36"/>
    </row>
    <row r="85" spans="1:12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2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2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2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2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2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28">
        <v>1190</v>
      </c>
      <c r="J90" s="36" t="s">
        <v>368</v>
      </c>
      <c r="K90" s="36" t="s">
        <v>533</v>
      </c>
    </row>
    <row r="91" spans="1:12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  <c r="J91" s="36" t="s">
        <v>368</v>
      </c>
      <c r="K91" s="36" t="s">
        <v>534</v>
      </c>
    </row>
    <row r="92" spans="1:12" x14ac:dyDescent="0.25">
      <c r="A92" s="2"/>
      <c r="B92" s="2" t="s">
        <v>83</v>
      </c>
      <c r="C92" s="2">
        <v>387.2</v>
      </c>
      <c r="D92" s="2">
        <v>125</v>
      </c>
      <c r="E92" s="2"/>
      <c r="F92" s="2"/>
      <c r="G92" s="1">
        <f t="shared" si="8"/>
        <v>512.20000000000005</v>
      </c>
      <c r="H92" s="13">
        <v>20003</v>
      </c>
      <c r="I92" s="28">
        <v>512.20000000000005</v>
      </c>
      <c r="J92" s="36" t="s">
        <v>368</v>
      </c>
      <c r="K92" s="36" t="s">
        <v>535</v>
      </c>
    </row>
    <row r="93" spans="1:12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  <c r="J93" s="36" t="s">
        <v>368</v>
      </c>
      <c r="K93" s="36" t="s">
        <v>536</v>
      </c>
    </row>
    <row r="94" spans="1:12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  <c r="J94" s="36" t="s">
        <v>368</v>
      </c>
      <c r="K94" s="36" t="s">
        <v>537</v>
      </c>
    </row>
    <row r="95" spans="1:12" x14ac:dyDescent="0.25">
      <c r="A95" s="2"/>
      <c r="B95" s="2" t="s">
        <v>85</v>
      </c>
      <c r="C95" s="2">
        <v>512.44000000000005</v>
      </c>
      <c r="D95" s="2">
        <v>226.5</v>
      </c>
      <c r="E95" s="2"/>
      <c r="F95" s="2"/>
      <c r="G95" s="1">
        <f t="shared" si="8"/>
        <v>738.94</v>
      </c>
      <c r="H95" s="13">
        <v>20006</v>
      </c>
      <c r="I95" s="28">
        <v>738.94</v>
      </c>
      <c r="J95" s="36" t="s">
        <v>368</v>
      </c>
      <c r="K95" s="36" t="s">
        <v>538</v>
      </c>
      <c r="L95" t="s">
        <v>352</v>
      </c>
    </row>
    <row r="96" spans="1:12" x14ac:dyDescent="0.25">
      <c r="A96" s="1"/>
      <c r="B96" s="1"/>
      <c r="C96" s="1">
        <f>SUM(C90:C95)</f>
        <v>4035.99</v>
      </c>
      <c r="D96" s="1">
        <f>SUM(D90:D95)</f>
        <v>944.81</v>
      </c>
      <c r="E96" s="1"/>
      <c r="F96" s="1"/>
      <c r="G96" s="1">
        <f>SUM(G90:G95)</f>
        <v>5484.2999999999993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  <c r="J107" s="55" t="s">
        <v>370</v>
      </c>
      <c r="K107" s="55" t="s">
        <v>546</v>
      </c>
    </row>
    <row r="108" spans="1:17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  <c r="J108" s="55" t="s">
        <v>370</v>
      </c>
      <c r="K108" s="55" t="s">
        <v>547</v>
      </c>
    </row>
    <row r="109" spans="1:17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28">
        <v>365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31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105</v>
      </c>
      <c r="E114" s="2"/>
      <c r="F114" s="2"/>
      <c r="G114" s="1">
        <f>SUM(C114:F114)</f>
        <v>578</v>
      </c>
      <c r="H114" s="13">
        <v>23003</v>
      </c>
      <c r="I114" s="28">
        <v>578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506</v>
      </c>
      <c r="D116" s="2">
        <v>120</v>
      </c>
      <c r="E116" s="2"/>
      <c r="F116" s="2"/>
      <c r="G116" s="1">
        <f>SUM(C116:F116)</f>
        <v>626</v>
      </c>
      <c r="H116" s="13">
        <v>23005</v>
      </c>
      <c r="I116" s="28">
        <v>626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3559</v>
      </c>
      <c r="D117" s="1">
        <f>SUM(D112:D116)</f>
        <v>535</v>
      </c>
      <c r="E117" s="1"/>
      <c r="F117" s="1">
        <f>SUM(F112)</f>
        <v>393.3</v>
      </c>
      <c r="G117" s="1">
        <f>SUM(G112:G116)</f>
        <v>4487.3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  <c r="L120" t="s">
        <v>350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250</v>
      </c>
      <c r="E125" s="2"/>
      <c r="F125" s="2"/>
      <c r="G125" s="1">
        <f t="shared" si="10"/>
        <v>1405</v>
      </c>
      <c r="H125" s="13">
        <v>25003</v>
      </c>
      <c r="I125" s="28">
        <v>1405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562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31">
        <v>620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28">
        <v>360</v>
      </c>
      <c r="J131" s="36" t="s">
        <v>373</v>
      </c>
      <c r="K131" s="36" t="s">
        <v>564</v>
      </c>
    </row>
    <row r="132" spans="1:12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6821.1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8997.1790999999994</v>
      </c>
      <c r="H135" s="17"/>
      <c r="I135" s="36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2" x14ac:dyDescent="0.25">
      <c r="A145" s="2"/>
      <c r="B145" s="2" t="s">
        <v>296</v>
      </c>
      <c r="C145" s="2">
        <v>343</v>
      </c>
      <c r="D145" s="2">
        <v>165</v>
      </c>
      <c r="E145" s="2"/>
      <c r="F145" s="2">
        <f>(C145+D145+E145)*19/100</f>
        <v>96.52</v>
      </c>
      <c r="G145" s="1">
        <f t="shared" si="11"/>
        <v>604.52</v>
      </c>
      <c r="H145" s="13">
        <v>27002</v>
      </c>
      <c r="I145" s="28">
        <v>196.35</v>
      </c>
      <c r="J145" s="36" t="s">
        <v>375</v>
      </c>
      <c r="K145" s="36" t="s">
        <v>574</v>
      </c>
      <c r="L145" t="s">
        <v>333</v>
      </c>
    </row>
    <row r="146" spans="1:12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2" x14ac:dyDescent="0.25">
      <c r="A147" s="2" t="s">
        <v>345</v>
      </c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2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2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s="36" t="s">
        <v>375</v>
      </c>
      <c r="K149" s="36" t="s">
        <v>578</v>
      </c>
    </row>
    <row r="150" spans="1:12" x14ac:dyDescent="0.25">
      <c r="A150" s="2"/>
      <c r="B150" s="2" t="s">
        <v>128</v>
      </c>
      <c r="C150" s="2">
        <v>344.85</v>
      </c>
      <c r="D150" s="2">
        <v>135</v>
      </c>
      <c r="E150" s="2"/>
      <c r="F150" s="2"/>
      <c r="G150" s="1">
        <f t="shared" si="11"/>
        <v>479.85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2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2" x14ac:dyDescent="0.25">
      <c r="A152" s="2"/>
      <c r="B152" s="2"/>
      <c r="C152" s="1">
        <f>SUM(C144:C151)</f>
        <v>2718.45</v>
      </c>
      <c r="D152" s="1">
        <f>SUM(D144:D151)</f>
        <v>1205</v>
      </c>
      <c r="E152" s="2"/>
      <c r="F152" s="2"/>
      <c r="G152" s="1">
        <f>SUM(G144:G151)</f>
        <v>4019.97</v>
      </c>
      <c r="H152" s="13"/>
      <c r="I152" s="36"/>
      <c r="J152" s="36"/>
      <c r="K152" s="36"/>
    </row>
    <row r="153" spans="1:12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2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2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2" x14ac:dyDescent="0.25">
      <c r="A156" s="2"/>
      <c r="B156" s="2" t="s">
        <v>42</v>
      </c>
      <c r="C156" s="2">
        <v>0</v>
      </c>
      <c r="D156" s="2">
        <v>0</v>
      </c>
      <c r="E156" s="2"/>
      <c r="F156" s="2"/>
      <c r="G156" s="1">
        <f t="shared" si="12"/>
        <v>0</v>
      </c>
      <c r="H156" s="13">
        <v>28003</v>
      </c>
      <c r="I156" s="36"/>
      <c r="J156" s="36" t="s">
        <v>376</v>
      </c>
      <c r="K156" s="36" t="s">
        <v>583</v>
      </c>
    </row>
    <row r="157" spans="1:12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2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2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  <c r="L159" t="s">
        <v>350</v>
      </c>
    </row>
    <row r="160" spans="1:12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340.01</v>
      </c>
      <c r="D164" s="2">
        <v>174.99</v>
      </c>
      <c r="E164" s="2"/>
      <c r="F164" s="2"/>
      <c r="G164" s="1">
        <f t="shared" si="12"/>
        <v>515</v>
      </c>
      <c r="H164" s="13">
        <v>28011</v>
      </c>
      <c r="I164" s="28">
        <v>515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317</v>
      </c>
      <c r="C166" s="2">
        <v>275.39999999999998</v>
      </c>
      <c r="D166" s="2">
        <v>130</v>
      </c>
      <c r="E166" s="2"/>
      <c r="F166" s="2"/>
      <c r="G166" s="1">
        <f t="shared" si="12"/>
        <v>405.4</v>
      </c>
      <c r="H166" s="13">
        <v>28013</v>
      </c>
      <c r="I166" s="28">
        <v>405.4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350.9</v>
      </c>
      <c r="D169" s="2">
        <v>160.1</v>
      </c>
      <c r="E169" s="2"/>
      <c r="F169" s="2"/>
      <c r="G169" s="1">
        <f t="shared" si="12"/>
        <v>511</v>
      </c>
      <c r="H169" s="13">
        <v>28016</v>
      </c>
      <c r="I169" s="28">
        <v>511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31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6776.9999999999991</v>
      </c>
      <c r="D172" s="1">
        <f>SUM(D154:D169)</f>
        <v>2301.9499999999998</v>
      </c>
      <c r="E172" s="2"/>
      <c r="F172" s="1">
        <f>SUM(F154:F171)</f>
        <v>501.6</v>
      </c>
      <c r="G172" s="1">
        <f>SUM(G154:G171)</f>
        <v>9580.5500000000011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139357.28</v>
      </c>
      <c r="D177" s="2">
        <v>4530</v>
      </c>
      <c r="E177" s="2"/>
      <c r="F177" s="2">
        <f>(C177+D177+E177)*19/100</f>
        <v>27338.583199999997</v>
      </c>
      <c r="G177" s="1">
        <f>SUM(C177:F177)</f>
        <v>171225.86319999999</v>
      </c>
      <c r="H177" s="13">
        <v>31001</v>
      </c>
      <c r="I177" s="28">
        <v>171225.86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ref="G179:G187" si="13">SUM(C179:F179)</f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31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600.29999999999995</v>
      </c>
      <c r="E181" s="2"/>
      <c r="F181" s="2"/>
      <c r="G181" s="1">
        <f t="shared" si="13"/>
        <v>4021.91</v>
      </c>
      <c r="H181" s="13">
        <v>31004</v>
      </c>
      <c r="I181" s="28">
        <v>4021.91</v>
      </c>
      <c r="J181" s="36" t="s">
        <v>378</v>
      </c>
      <c r="K181" s="36" t="s">
        <v>604</v>
      </c>
      <c r="L181" s="36" t="s">
        <v>347</v>
      </c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164058.01999999999</v>
      </c>
      <c r="D188" s="1">
        <f>SUM(D177:D186)</f>
        <v>8895.43</v>
      </c>
      <c r="E188" s="1"/>
      <c r="F188" s="1">
        <f>SUM(F177:F186)</f>
        <v>27671.719699999998</v>
      </c>
      <c r="G188" s="1">
        <f>SUM(G177:G186)</f>
        <v>199375.16970000003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9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" sqref="K1:K1048576"/>
    </sheetView>
  </sheetViews>
  <sheetFormatPr baseColWidth="10" defaultRowHeight="15" x14ac:dyDescent="0.25"/>
  <cols>
    <col min="1" max="1" width="16.28515625" style="75" customWidth="1"/>
    <col min="2" max="2" width="22.7109375" style="75" customWidth="1"/>
    <col min="3" max="6" width="11.42578125" style="75"/>
    <col min="7" max="7" width="15.7109375" style="75" customWidth="1"/>
    <col min="8" max="8" width="11.42578125" style="75"/>
    <col min="9" max="9" width="13.7109375" style="75" customWidth="1"/>
    <col min="10" max="10" width="5.5703125" style="76" customWidth="1"/>
    <col min="11" max="11" width="9.5703125" style="35" customWidth="1"/>
    <col min="12" max="12" width="13" style="75" customWidth="1"/>
    <col min="13" max="16384" width="11.42578125" style="75"/>
  </cols>
  <sheetData>
    <row r="1" spans="1:12" x14ac:dyDescent="0.25">
      <c r="A1" s="69" t="s">
        <v>0</v>
      </c>
      <c r="B1" s="70"/>
      <c r="C1" s="69" t="s">
        <v>1</v>
      </c>
      <c r="D1" s="71" t="s">
        <v>182</v>
      </c>
      <c r="E1" s="72">
        <v>2017</v>
      </c>
      <c r="F1" s="70"/>
      <c r="G1" s="73">
        <f ca="1">TODAY()</f>
        <v>43453</v>
      </c>
      <c r="H1" s="74"/>
    </row>
    <row r="2" spans="1:12" x14ac:dyDescent="0.25">
      <c r="A2" s="77"/>
      <c r="B2" s="78"/>
      <c r="C2" s="79" t="s">
        <v>3</v>
      </c>
      <c r="D2" s="79" t="s">
        <v>4</v>
      </c>
      <c r="E2" s="80" t="s">
        <v>5</v>
      </c>
      <c r="F2" s="81" t="s">
        <v>6</v>
      </c>
      <c r="G2" s="81" t="s">
        <v>7</v>
      </c>
      <c r="H2" s="81" t="s">
        <v>166</v>
      </c>
      <c r="I2" s="82">
        <v>43009</v>
      </c>
      <c r="J2" s="82" t="s">
        <v>363</v>
      </c>
      <c r="K2" s="26" t="s">
        <v>472</v>
      </c>
    </row>
    <row r="3" spans="1:12" x14ac:dyDescent="0.25">
      <c r="A3" s="69" t="s">
        <v>8</v>
      </c>
      <c r="B3" s="70" t="s">
        <v>9</v>
      </c>
      <c r="C3" s="70">
        <v>14391.41</v>
      </c>
      <c r="D3" s="70">
        <v>900</v>
      </c>
      <c r="E3" s="70"/>
      <c r="F3" s="70">
        <f t="shared" ref="F3:F7" si="0">(C3+D3+E3)*19/100</f>
        <v>2905.3678999999997</v>
      </c>
      <c r="G3" s="69">
        <f t="shared" ref="G3:G9" si="1">SUM(C3:F3)</f>
        <v>18196.777900000001</v>
      </c>
      <c r="H3" s="83">
        <v>1001</v>
      </c>
      <c r="I3" s="84">
        <v>18196.78</v>
      </c>
      <c r="J3" s="85" t="s">
        <v>355</v>
      </c>
      <c r="K3" s="36" t="s">
        <v>473</v>
      </c>
    </row>
    <row r="4" spans="1:12" x14ac:dyDescent="0.25">
      <c r="A4" s="86"/>
      <c r="B4" s="70" t="s">
        <v>42</v>
      </c>
      <c r="C4" s="70">
        <v>0</v>
      </c>
      <c r="D4" s="70">
        <v>0</v>
      </c>
      <c r="E4" s="70"/>
      <c r="F4" s="70">
        <f t="shared" si="0"/>
        <v>0</v>
      </c>
      <c r="G4" s="69">
        <f t="shared" si="1"/>
        <v>0</v>
      </c>
      <c r="H4" s="83">
        <v>1002</v>
      </c>
      <c r="I4" s="85"/>
      <c r="J4" s="85" t="s">
        <v>355</v>
      </c>
      <c r="K4" s="36" t="s">
        <v>477</v>
      </c>
    </row>
    <row r="5" spans="1:12" x14ac:dyDescent="0.25">
      <c r="A5" s="86"/>
      <c r="B5" s="70" t="s">
        <v>10</v>
      </c>
      <c r="C5" s="70">
        <v>1120</v>
      </c>
      <c r="D5" s="70">
        <v>600</v>
      </c>
      <c r="E5" s="70"/>
      <c r="F5" s="70">
        <f t="shared" si="0"/>
        <v>326.8</v>
      </c>
      <c r="G5" s="69">
        <f t="shared" si="1"/>
        <v>2046.8</v>
      </c>
      <c r="H5" s="83">
        <v>1006</v>
      </c>
      <c r="I5" s="84">
        <v>2046.8</v>
      </c>
      <c r="J5" s="85" t="s">
        <v>355</v>
      </c>
      <c r="K5" s="36" t="s">
        <v>478</v>
      </c>
    </row>
    <row r="6" spans="1:12" x14ac:dyDescent="0.25">
      <c r="A6" s="86"/>
      <c r="B6" s="70" t="s">
        <v>11</v>
      </c>
      <c r="C6" s="70">
        <v>1040</v>
      </c>
      <c r="D6" s="70">
        <v>500</v>
      </c>
      <c r="E6" s="70"/>
      <c r="F6" s="70">
        <f t="shared" si="0"/>
        <v>292.60000000000002</v>
      </c>
      <c r="G6" s="69">
        <f t="shared" si="1"/>
        <v>1832.6</v>
      </c>
      <c r="H6" s="83">
        <v>1007</v>
      </c>
      <c r="I6" s="84">
        <v>1832.6</v>
      </c>
      <c r="J6" s="85" t="s">
        <v>355</v>
      </c>
      <c r="K6" s="36" t="s">
        <v>479</v>
      </c>
    </row>
    <row r="7" spans="1:12" x14ac:dyDescent="0.25">
      <c r="A7" s="70"/>
      <c r="B7" s="70" t="s">
        <v>12</v>
      </c>
      <c r="C7" s="70">
        <v>950</v>
      </c>
      <c r="D7" s="70">
        <v>600</v>
      </c>
      <c r="E7" s="70"/>
      <c r="F7" s="70">
        <f t="shared" si="0"/>
        <v>294.5</v>
      </c>
      <c r="G7" s="69">
        <f t="shared" si="1"/>
        <v>1844.5</v>
      </c>
      <c r="H7" s="83">
        <v>1003</v>
      </c>
      <c r="I7" s="84">
        <v>1844.5</v>
      </c>
      <c r="J7" s="85" t="s">
        <v>355</v>
      </c>
      <c r="K7" s="36" t="s">
        <v>474</v>
      </c>
    </row>
    <row r="8" spans="1:12" x14ac:dyDescent="0.25">
      <c r="A8" s="87"/>
      <c r="B8" s="70" t="s">
        <v>194</v>
      </c>
      <c r="C8" s="70">
        <v>1100</v>
      </c>
      <c r="D8" s="70">
        <v>490</v>
      </c>
      <c r="E8" s="70"/>
      <c r="F8" s="70"/>
      <c r="G8" s="69">
        <f t="shared" si="1"/>
        <v>1590</v>
      </c>
      <c r="H8" s="83">
        <v>1005</v>
      </c>
      <c r="I8" s="84">
        <v>1590</v>
      </c>
      <c r="J8" s="85" t="s">
        <v>355</v>
      </c>
      <c r="K8" s="36" t="s">
        <v>475</v>
      </c>
    </row>
    <row r="9" spans="1:12" x14ac:dyDescent="0.25">
      <c r="A9" s="70"/>
      <c r="B9" s="70" t="s">
        <v>13</v>
      </c>
      <c r="C9" s="70">
        <v>25.56</v>
      </c>
      <c r="D9" s="70"/>
      <c r="E9" s="70"/>
      <c r="F9" s="70"/>
      <c r="G9" s="69">
        <f t="shared" si="1"/>
        <v>25.56</v>
      </c>
      <c r="H9" s="83">
        <v>1004</v>
      </c>
      <c r="I9" s="84">
        <v>25.56</v>
      </c>
      <c r="J9" s="85" t="s">
        <v>355</v>
      </c>
      <c r="K9" s="36" t="s">
        <v>476</v>
      </c>
    </row>
    <row r="10" spans="1:12" x14ac:dyDescent="0.25">
      <c r="A10" s="69"/>
      <c r="B10" s="69"/>
      <c r="C10" s="69">
        <f>SUM(C3:C9)</f>
        <v>18626.97</v>
      </c>
      <c r="D10" s="69">
        <f>SUM(D3:D9)</f>
        <v>3090</v>
      </c>
      <c r="E10" s="69"/>
      <c r="F10" s="69">
        <f>SUM(F3:F9)</f>
        <v>3819.2678999999998</v>
      </c>
      <c r="G10" s="69">
        <f>SUM(G3:G9)</f>
        <v>25536.2379</v>
      </c>
      <c r="H10" s="88"/>
      <c r="I10" s="85"/>
      <c r="J10" s="85"/>
      <c r="K10" s="36"/>
    </row>
    <row r="11" spans="1:12" x14ac:dyDescent="0.25">
      <c r="A11" s="70"/>
      <c r="B11" s="70"/>
      <c r="C11" s="70"/>
      <c r="D11" s="70"/>
      <c r="E11" s="70"/>
      <c r="F11" s="70"/>
      <c r="G11" s="69"/>
      <c r="H11" s="83"/>
      <c r="I11" s="85"/>
      <c r="J11" s="85"/>
      <c r="K11" s="36"/>
    </row>
    <row r="12" spans="1:12" x14ac:dyDescent="0.25">
      <c r="A12" s="69" t="s">
        <v>14</v>
      </c>
      <c r="B12" s="70" t="s">
        <v>15</v>
      </c>
      <c r="C12" s="70">
        <v>36500</v>
      </c>
      <c r="D12" s="70">
        <v>3700</v>
      </c>
      <c r="E12" s="70">
        <v>800</v>
      </c>
      <c r="F12" s="70">
        <f t="shared" ref="F12:F19" si="2">(C12+D12+E12)*19/100</f>
        <v>7790</v>
      </c>
      <c r="G12" s="69">
        <f t="shared" ref="G12:G29" si="3">SUM(C12:F12)</f>
        <v>48790</v>
      </c>
      <c r="H12" s="83">
        <v>2001</v>
      </c>
      <c r="I12" s="84">
        <v>48790</v>
      </c>
      <c r="J12" s="85" t="s">
        <v>356</v>
      </c>
      <c r="K12" s="36" t="s">
        <v>480</v>
      </c>
      <c r="L12" s="75" t="s">
        <v>336</v>
      </c>
    </row>
    <row r="13" spans="1:12" x14ac:dyDescent="0.25">
      <c r="A13" s="89" t="s">
        <v>16</v>
      </c>
      <c r="B13" s="70" t="s">
        <v>17</v>
      </c>
      <c r="C13" s="70">
        <v>39862.92</v>
      </c>
      <c r="D13" s="70">
        <v>3600</v>
      </c>
      <c r="E13" s="70">
        <v>433.39</v>
      </c>
      <c r="F13" s="70">
        <f t="shared" si="2"/>
        <v>8340.2988999999998</v>
      </c>
      <c r="G13" s="69">
        <f t="shared" si="3"/>
        <v>52236.608899999999</v>
      </c>
      <c r="H13" s="83">
        <v>2002</v>
      </c>
      <c r="I13" s="84">
        <v>52236.61</v>
      </c>
      <c r="J13" s="85" t="s">
        <v>356</v>
      </c>
      <c r="K13" s="36" t="s">
        <v>481</v>
      </c>
    </row>
    <row r="14" spans="1:12" x14ac:dyDescent="0.25">
      <c r="A14" s="86"/>
      <c r="B14" s="70" t="s">
        <v>18</v>
      </c>
      <c r="C14" s="70">
        <v>11500</v>
      </c>
      <c r="D14" s="70">
        <v>400</v>
      </c>
      <c r="E14" s="70"/>
      <c r="F14" s="70">
        <f t="shared" si="2"/>
        <v>2261</v>
      </c>
      <c r="G14" s="69">
        <f t="shared" si="3"/>
        <v>14161</v>
      </c>
      <c r="H14" s="83">
        <v>2003</v>
      </c>
      <c r="I14" s="84">
        <v>14161</v>
      </c>
      <c r="J14" s="85" t="s">
        <v>356</v>
      </c>
      <c r="K14" s="36" t="s">
        <v>482</v>
      </c>
    </row>
    <row r="15" spans="1:12" x14ac:dyDescent="0.25">
      <c r="A15" s="70"/>
      <c r="B15" s="70" t="s">
        <v>19</v>
      </c>
      <c r="C15" s="70">
        <v>16800</v>
      </c>
      <c r="D15" s="70">
        <v>1000</v>
      </c>
      <c r="E15" s="70"/>
      <c r="F15" s="70">
        <f t="shared" si="2"/>
        <v>3382</v>
      </c>
      <c r="G15" s="69">
        <f t="shared" si="3"/>
        <v>21182</v>
      </c>
      <c r="H15" s="83">
        <v>2014</v>
      </c>
      <c r="I15" s="84">
        <v>21182</v>
      </c>
      <c r="J15" s="85" t="s">
        <v>356</v>
      </c>
      <c r="K15" s="36" t="s">
        <v>483</v>
      </c>
    </row>
    <row r="16" spans="1:12" x14ac:dyDescent="0.25">
      <c r="A16" s="70"/>
      <c r="B16" s="70" t="s">
        <v>280</v>
      </c>
      <c r="C16" s="70">
        <v>3750</v>
      </c>
      <c r="D16" s="2">
        <v>750</v>
      </c>
      <c r="E16" s="2">
        <v>550</v>
      </c>
      <c r="F16" s="70">
        <f t="shared" si="2"/>
        <v>959.5</v>
      </c>
      <c r="G16" s="69">
        <f t="shared" si="3"/>
        <v>6009.5</v>
      </c>
      <c r="H16" s="83">
        <v>2004</v>
      </c>
      <c r="I16" s="84">
        <v>6009.5</v>
      </c>
      <c r="J16" s="85" t="s">
        <v>356</v>
      </c>
      <c r="K16" s="36" t="s">
        <v>484</v>
      </c>
    </row>
    <row r="17" spans="1:12" x14ac:dyDescent="0.25">
      <c r="A17" s="70"/>
      <c r="B17" s="70" t="s">
        <v>21</v>
      </c>
      <c r="C17" s="70">
        <v>12000</v>
      </c>
      <c r="D17" s="70">
        <v>880</v>
      </c>
      <c r="E17" s="70"/>
      <c r="F17" s="70">
        <f t="shared" si="2"/>
        <v>2447.1999999999998</v>
      </c>
      <c r="G17" s="69">
        <f t="shared" si="3"/>
        <v>15327.2</v>
      </c>
      <c r="H17" s="83">
        <v>2005</v>
      </c>
      <c r="I17" s="84">
        <v>15327.2</v>
      </c>
      <c r="J17" s="85" t="s">
        <v>356</v>
      </c>
      <c r="K17" s="36" t="s">
        <v>485</v>
      </c>
    </row>
    <row r="18" spans="1:12" x14ac:dyDescent="0.25">
      <c r="A18" s="70"/>
      <c r="B18" s="70" t="s">
        <v>22</v>
      </c>
      <c r="C18" s="70">
        <v>1374.35</v>
      </c>
      <c r="D18" s="70">
        <v>370</v>
      </c>
      <c r="E18" s="70"/>
      <c r="F18" s="70">
        <f t="shared" si="2"/>
        <v>331.42650000000003</v>
      </c>
      <c r="G18" s="69">
        <f t="shared" si="3"/>
        <v>2075.7764999999999</v>
      </c>
      <c r="H18" s="83">
        <v>2006</v>
      </c>
      <c r="I18" s="84">
        <v>2075.7800000000002</v>
      </c>
      <c r="J18" s="85" t="s">
        <v>356</v>
      </c>
      <c r="K18" s="36" t="s">
        <v>486</v>
      </c>
    </row>
    <row r="19" spans="1:12" x14ac:dyDescent="0.25">
      <c r="A19" s="70"/>
      <c r="B19" s="70" t="s">
        <v>238</v>
      </c>
      <c r="C19" s="70">
        <v>1080</v>
      </c>
      <c r="D19" s="70">
        <v>320</v>
      </c>
      <c r="E19" s="70"/>
      <c r="F19" s="70">
        <f t="shared" si="2"/>
        <v>266</v>
      </c>
      <c r="G19" s="69">
        <f t="shared" si="3"/>
        <v>1666</v>
      </c>
      <c r="H19" s="83">
        <v>2007</v>
      </c>
      <c r="I19" s="84">
        <v>1666</v>
      </c>
      <c r="J19" s="85" t="s">
        <v>356</v>
      </c>
      <c r="K19" s="36" t="s">
        <v>487</v>
      </c>
    </row>
    <row r="20" spans="1:12" x14ac:dyDescent="0.25">
      <c r="A20" s="70"/>
      <c r="B20" s="70" t="s">
        <v>24</v>
      </c>
      <c r="C20" s="70">
        <v>2975</v>
      </c>
      <c r="D20" s="70">
        <v>1200</v>
      </c>
      <c r="E20" s="70"/>
      <c r="F20" s="70"/>
      <c r="G20" s="69">
        <f t="shared" si="3"/>
        <v>4175</v>
      </c>
      <c r="H20" s="83">
        <v>2008</v>
      </c>
      <c r="I20" s="84">
        <v>4175</v>
      </c>
      <c r="J20" s="85" t="s">
        <v>356</v>
      </c>
      <c r="K20" s="36" t="s">
        <v>488</v>
      </c>
      <c r="L20" s="90"/>
    </row>
    <row r="21" spans="1:12" x14ac:dyDescent="0.25">
      <c r="A21" s="70"/>
      <c r="B21" s="70" t="s">
        <v>25</v>
      </c>
      <c r="C21" s="70">
        <v>63</v>
      </c>
      <c r="D21" s="91"/>
      <c r="E21" s="70"/>
      <c r="F21" s="70"/>
      <c r="G21" s="69">
        <f t="shared" si="3"/>
        <v>63</v>
      </c>
      <c r="H21" s="83">
        <v>2008</v>
      </c>
      <c r="I21" s="84">
        <v>63</v>
      </c>
      <c r="J21" s="85" t="s">
        <v>356</v>
      </c>
      <c r="K21" s="36" t="s">
        <v>488</v>
      </c>
    </row>
    <row r="22" spans="1:12" x14ac:dyDescent="0.25">
      <c r="A22" s="70"/>
      <c r="B22" s="70" t="s">
        <v>26</v>
      </c>
      <c r="C22" s="70">
        <v>3845.14</v>
      </c>
      <c r="D22" s="70">
        <v>1957.06</v>
      </c>
      <c r="E22" s="70"/>
      <c r="F22" s="70"/>
      <c r="G22" s="69">
        <f t="shared" si="3"/>
        <v>5802.2</v>
      </c>
      <c r="H22" s="83">
        <v>2009</v>
      </c>
      <c r="I22" s="84">
        <v>5802.2</v>
      </c>
      <c r="J22" s="85" t="s">
        <v>356</v>
      </c>
      <c r="K22" s="36" t="s">
        <v>489</v>
      </c>
    </row>
    <row r="23" spans="1:12" x14ac:dyDescent="0.25">
      <c r="A23" s="70"/>
      <c r="B23" s="70" t="s">
        <v>27</v>
      </c>
      <c r="C23" s="70">
        <v>2112.67</v>
      </c>
      <c r="D23" s="70">
        <v>511.45</v>
      </c>
      <c r="E23" s="70"/>
      <c r="F23" s="70"/>
      <c r="G23" s="69">
        <f t="shared" si="3"/>
        <v>2624.12</v>
      </c>
      <c r="H23" s="83">
        <v>2010</v>
      </c>
      <c r="I23" s="85"/>
      <c r="J23" s="85" t="s">
        <v>356</v>
      </c>
      <c r="K23" s="36" t="s">
        <v>490</v>
      </c>
    </row>
    <row r="24" spans="1:12" x14ac:dyDescent="0.25">
      <c r="A24" s="70"/>
      <c r="B24" s="70" t="s">
        <v>28</v>
      </c>
      <c r="C24" s="70">
        <v>6750</v>
      </c>
      <c r="D24" s="70">
        <v>2250</v>
      </c>
      <c r="E24" s="70"/>
      <c r="F24" s="70">
        <f>(C24+D24+E24)*19/100</f>
        <v>1710</v>
      </c>
      <c r="G24" s="69">
        <f t="shared" si="3"/>
        <v>10710</v>
      </c>
      <c r="H24" s="83">
        <v>2011</v>
      </c>
      <c r="I24" s="84">
        <v>10710</v>
      </c>
      <c r="J24" s="85" t="s">
        <v>356</v>
      </c>
      <c r="K24" s="36" t="s">
        <v>491</v>
      </c>
    </row>
    <row r="25" spans="1:12" x14ac:dyDescent="0.25">
      <c r="A25" s="70"/>
      <c r="B25" s="70" t="s">
        <v>29</v>
      </c>
      <c r="C25" s="70">
        <v>300.83999999999997</v>
      </c>
      <c r="D25" s="70"/>
      <c r="E25" s="70"/>
      <c r="F25" s="70">
        <f>(C25+D25+E25)*19/100</f>
        <v>57.15959999999999</v>
      </c>
      <c r="G25" s="69">
        <f t="shared" si="3"/>
        <v>357.99959999999999</v>
      </c>
      <c r="H25" s="83">
        <v>2011</v>
      </c>
      <c r="I25" s="84">
        <v>358</v>
      </c>
      <c r="J25" s="85" t="s">
        <v>356</v>
      </c>
      <c r="K25" s="36" t="s">
        <v>491</v>
      </c>
    </row>
    <row r="26" spans="1:12" x14ac:dyDescent="0.25">
      <c r="A26" s="70"/>
      <c r="B26" s="70" t="s">
        <v>30</v>
      </c>
      <c r="C26" s="70">
        <v>1608.58</v>
      </c>
      <c r="D26" s="70">
        <v>800</v>
      </c>
      <c r="E26" s="70"/>
      <c r="F26" s="70">
        <f>(C26+D26+E26)*19/100</f>
        <v>457.63019999999995</v>
      </c>
      <c r="G26" s="69">
        <f t="shared" si="3"/>
        <v>2866.2102</v>
      </c>
      <c r="H26" s="83">
        <v>2012</v>
      </c>
      <c r="I26" s="84">
        <v>2866.21</v>
      </c>
      <c r="J26" s="85" t="s">
        <v>356</v>
      </c>
      <c r="K26" s="36" t="s">
        <v>492</v>
      </c>
    </row>
    <row r="27" spans="1:12" x14ac:dyDescent="0.25">
      <c r="A27" s="70"/>
      <c r="B27" s="70" t="s">
        <v>31</v>
      </c>
      <c r="C27" s="70">
        <v>110.09</v>
      </c>
      <c r="D27" s="70"/>
      <c r="E27" s="70"/>
      <c r="F27" s="70">
        <f>(C27+D27+E27)*19/100</f>
        <v>20.917100000000001</v>
      </c>
      <c r="G27" s="69">
        <f t="shared" si="3"/>
        <v>131.00710000000001</v>
      </c>
      <c r="H27" s="83">
        <v>2012</v>
      </c>
      <c r="I27" s="84">
        <v>131</v>
      </c>
      <c r="J27" s="85" t="s">
        <v>356</v>
      </c>
      <c r="K27" s="36" t="s">
        <v>492</v>
      </c>
    </row>
    <row r="28" spans="1:12" x14ac:dyDescent="0.25">
      <c r="A28" s="70"/>
      <c r="B28" s="70" t="s">
        <v>250</v>
      </c>
      <c r="C28" s="70">
        <v>45</v>
      </c>
      <c r="D28" s="70"/>
      <c r="E28" s="70"/>
      <c r="F28" s="70"/>
      <c r="G28" s="69">
        <f t="shared" ref="G28" si="4">SUM(C28:F28)</f>
        <v>45</v>
      </c>
      <c r="H28" s="83">
        <v>1005</v>
      </c>
      <c r="I28" s="84">
        <v>45</v>
      </c>
      <c r="J28" s="85" t="s">
        <v>356</v>
      </c>
      <c r="K28" s="36" t="s">
        <v>485</v>
      </c>
    </row>
    <row r="29" spans="1:12" x14ac:dyDescent="0.25">
      <c r="A29" s="69"/>
      <c r="B29" s="70" t="s">
        <v>32</v>
      </c>
      <c r="C29" s="70">
        <v>273</v>
      </c>
      <c r="D29" s="70">
        <v>130</v>
      </c>
      <c r="E29" s="70"/>
      <c r="F29" s="70"/>
      <c r="G29" s="69">
        <f t="shared" si="3"/>
        <v>403</v>
      </c>
      <c r="H29" s="83">
        <v>2013</v>
      </c>
      <c r="I29" s="85"/>
      <c r="J29" s="85" t="s">
        <v>356</v>
      </c>
      <c r="K29" s="36" t="s">
        <v>493</v>
      </c>
    </row>
    <row r="30" spans="1:12" x14ac:dyDescent="0.25">
      <c r="B30" s="69"/>
      <c r="C30" s="69">
        <f>SUM(C12:C29)</f>
        <v>140950.59</v>
      </c>
      <c r="D30" s="69">
        <f>SUM(D12:D29)</f>
        <v>17868.510000000002</v>
      </c>
      <c r="E30" s="69">
        <f>SUM(E12:E29)</f>
        <v>1783.3899999999999</v>
      </c>
      <c r="F30" s="69">
        <f>SUM(F12:F29)</f>
        <v>28023.132300000001</v>
      </c>
      <c r="G30" s="69">
        <f>SUM(G12:G29)</f>
        <v>188625.62230000002</v>
      </c>
      <c r="H30" s="88"/>
      <c r="I30" s="85"/>
      <c r="J30" s="85"/>
      <c r="K30" s="36"/>
    </row>
    <row r="31" spans="1:12" x14ac:dyDescent="0.25">
      <c r="A31" s="70" t="s">
        <v>33</v>
      </c>
      <c r="B31" s="70" t="s">
        <v>21</v>
      </c>
      <c r="C31" s="70"/>
      <c r="D31" s="70"/>
      <c r="E31" s="70">
        <v>447</v>
      </c>
      <c r="F31" s="70">
        <f>(C31+D31+E31)*19/100</f>
        <v>84.93</v>
      </c>
      <c r="G31" s="69">
        <f>SUM(C31:F31)</f>
        <v>531.93000000000006</v>
      </c>
      <c r="H31" s="83"/>
      <c r="I31" s="84">
        <v>531.92999999999995</v>
      </c>
      <c r="J31" s="85"/>
      <c r="K31" s="36"/>
    </row>
    <row r="32" spans="1:12" x14ac:dyDescent="0.25">
      <c r="A32" s="69"/>
      <c r="B32" s="69"/>
      <c r="C32" s="69"/>
      <c r="D32" s="69"/>
      <c r="E32" s="69"/>
      <c r="F32" s="69"/>
      <c r="G32" s="69"/>
      <c r="H32" s="88"/>
      <c r="I32" s="85"/>
      <c r="J32" s="85"/>
      <c r="K32" s="36"/>
    </row>
    <row r="33" spans="1:11" x14ac:dyDescent="0.25">
      <c r="A33" s="69" t="s">
        <v>34</v>
      </c>
      <c r="B33" s="70" t="s">
        <v>35</v>
      </c>
      <c r="C33" s="70">
        <v>98658.07</v>
      </c>
      <c r="D33" s="70">
        <v>7400</v>
      </c>
      <c r="E33" s="70"/>
      <c r="F33" s="70">
        <f>SUM(C33:D33)*0.19</f>
        <v>20151.033300000003</v>
      </c>
      <c r="G33" s="69">
        <f>SUM(C33:F33)</f>
        <v>126209.10330000002</v>
      </c>
      <c r="H33" s="83">
        <v>30001</v>
      </c>
      <c r="I33" s="84">
        <v>126209.1</v>
      </c>
      <c r="J33" s="85" t="s">
        <v>358</v>
      </c>
      <c r="K33" s="36" t="s">
        <v>494</v>
      </c>
    </row>
    <row r="34" spans="1:11" x14ac:dyDescent="0.25">
      <c r="A34" s="92"/>
      <c r="B34" s="69"/>
      <c r="C34" s="69">
        <f>SUM(C33)</f>
        <v>98658.07</v>
      </c>
      <c r="D34" s="69">
        <f>SUM(D33)</f>
        <v>7400</v>
      </c>
      <c r="E34" s="69"/>
      <c r="F34" s="69">
        <f>SUM(F33)</f>
        <v>20151.033300000003</v>
      </c>
      <c r="G34" s="69">
        <f>SUM(G33)</f>
        <v>126209.10330000002</v>
      </c>
      <c r="H34" s="88"/>
      <c r="I34" s="85"/>
      <c r="J34" s="85"/>
      <c r="K34" s="36"/>
    </row>
    <row r="35" spans="1:11" x14ac:dyDescent="0.25">
      <c r="A35" s="69"/>
      <c r="B35" s="69"/>
      <c r="C35" s="69"/>
      <c r="D35" s="69"/>
      <c r="E35" s="69"/>
      <c r="F35" s="69"/>
      <c r="G35" s="69"/>
      <c r="H35" s="88"/>
      <c r="I35" s="85"/>
      <c r="J35" s="85"/>
      <c r="K35" s="36"/>
    </row>
    <row r="36" spans="1:11" x14ac:dyDescent="0.25">
      <c r="A36" s="69" t="s">
        <v>36</v>
      </c>
      <c r="B36" s="70" t="s">
        <v>37</v>
      </c>
      <c r="C36" s="70">
        <v>15850</v>
      </c>
      <c r="D36" s="70">
        <v>800</v>
      </c>
      <c r="E36" s="69"/>
      <c r="F36" s="70">
        <f>(C36+D36+E36)*19/100</f>
        <v>3163.5</v>
      </c>
      <c r="G36" s="69">
        <f>SUM(C36:F36)</f>
        <v>19813.5</v>
      </c>
      <c r="H36" s="83">
        <v>3001</v>
      </c>
      <c r="I36" s="84">
        <v>19813.5</v>
      </c>
      <c r="J36" s="85" t="s">
        <v>357</v>
      </c>
      <c r="K36" s="36" t="s">
        <v>495</v>
      </c>
    </row>
    <row r="37" spans="1:11" x14ac:dyDescent="0.25">
      <c r="A37" s="92"/>
      <c r="B37" s="90" t="s">
        <v>38</v>
      </c>
      <c r="C37" s="70">
        <v>2218.87</v>
      </c>
      <c r="D37" s="70">
        <v>300</v>
      </c>
      <c r="E37" s="69"/>
      <c r="F37" s="70"/>
      <c r="G37" s="69">
        <f>SUM(C37:F37)</f>
        <v>2518.87</v>
      </c>
      <c r="H37" s="83">
        <v>3002</v>
      </c>
      <c r="I37" s="84">
        <v>2518.87</v>
      </c>
      <c r="J37" s="85" t="s">
        <v>357</v>
      </c>
      <c r="K37" s="36" t="s">
        <v>496</v>
      </c>
    </row>
    <row r="38" spans="1:11" x14ac:dyDescent="0.25">
      <c r="A38" s="93"/>
      <c r="B38" s="70"/>
      <c r="C38" s="69">
        <f>SUM(C36:C37)</f>
        <v>18068.87</v>
      </c>
      <c r="D38" s="69">
        <f>SUM(D36:D37)</f>
        <v>1100</v>
      </c>
      <c r="E38" s="69"/>
      <c r="F38" s="69">
        <f>SUM(F36:F37)</f>
        <v>3163.5</v>
      </c>
      <c r="G38" s="69">
        <f>SUM(G36:G37)</f>
        <v>22332.37</v>
      </c>
      <c r="H38" s="88"/>
      <c r="I38" s="85"/>
      <c r="J38" s="85"/>
      <c r="K38" s="36"/>
    </row>
    <row r="39" spans="1:11" x14ac:dyDescent="0.25">
      <c r="A39" s="70"/>
      <c r="B39" s="70"/>
      <c r="C39" s="70"/>
      <c r="D39" s="70"/>
      <c r="E39" s="70"/>
      <c r="F39" s="70"/>
      <c r="G39" s="69"/>
      <c r="H39" s="83"/>
      <c r="I39" s="85"/>
      <c r="J39" s="85"/>
      <c r="K39" s="36"/>
    </row>
    <row r="40" spans="1:11" x14ac:dyDescent="0.25">
      <c r="A40" s="69" t="s">
        <v>39</v>
      </c>
      <c r="B40" s="70" t="s">
        <v>171</v>
      </c>
      <c r="C40" s="70">
        <v>0</v>
      </c>
      <c r="D40" s="70">
        <v>0</v>
      </c>
      <c r="E40" s="70"/>
      <c r="F40" s="70"/>
      <c r="G40" s="69">
        <f>SUM(C40:F40)</f>
        <v>0</v>
      </c>
      <c r="H40" s="83">
        <v>4001</v>
      </c>
      <c r="I40" s="85"/>
      <c r="J40" s="85" t="s">
        <v>362</v>
      </c>
      <c r="K40" s="36" t="s">
        <v>497</v>
      </c>
    </row>
    <row r="41" spans="1:11" x14ac:dyDescent="0.25">
      <c r="A41" s="94" t="s">
        <v>41</v>
      </c>
      <c r="B41" s="70" t="s">
        <v>171</v>
      </c>
      <c r="C41" s="70">
        <v>0</v>
      </c>
      <c r="D41" s="70">
        <v>0</v>
      </c>
      <c r="E41" s="70"/>
      <c r="F41" s="70"/>
      <c r="G41" s="69">
        <f>SUM(C41:F41)</f>
        <v>0</v>
      </c>
      <c r="H41" s="83">
        <v>4002</v>
      </c>
      <c r="I41" s="85"/>
      <c r="J41" s="85" t="s">
        <v>362</v>
      </c>
      <c r="K41" s="36" t="s">
        <v>498</v>
      </c>
    </row>
    <row r="42" spans="1:11" x14ac:dyDescent="0.25">
      <c r="A42" s="70"/>
      <c r="B42" s="70" t="s">
        <v>171</v>
      </c>
      <c r="C42" s="70">
        <v>0</v>
      </c>
      <c r="D42" s="70">
        <v>0</v>
      </c>
      <c r="E42" s="70"/>
      <c r="F42" s="70"/>
      <c r="G42" s="69">
        <f>SUM(C42:F42)</f>
        <v>0</v>
      </c>
      <c r="H42" s="83">
        <v>4003</v>
      </c>
      <c r="I42" s="85"/>
      <c r="J42" s="85" t="s">
        <v>362</v>
      </c>
      <c r="K42" s="36" t="s">
        <v>499</v>
      </c>
    </row>
    <row r="43" spans="1:11" x14ac:dyDescent="0.25">
      <c r="A43" s="86"/>
      <c r="B43" s="70" t="s">
        <v>171</v>
      </c>
      <c r="C43" s="70">
        <v>0</v>
      </c>
      <c r="D43" s="70">
        <v>0</v>
      </c>
      <c r="E43" s="70"/>
      <c r="F43" s="70"/>
      <c r="G43" s="69">
        <f>SUM(C43:F43)</f>
        <v>0</v>
      </c>
      <c r="H43" s="83">
        <v>4004</v>
      </c>
      <c r="I43" s="85"/>
      <c r="J43" s="85" t="s">
        <v>362</v>
      </c>
      <c r="K43" s="36" t="s">
        <v>500</v>
      </c>
    </row>
    <row r="44" spans="1:11" x14ac:dyDescent="0.25">
      <c r="A44" s="69"/>
      <c r="B44" s="69"/>
      <c r="C44" s="69">
        <f>SUM(C40:C43)</f>
        <v>0</v>
      </c>
      <c r="D44" s="69">
        <f>SUM(D40:D43)</f>
        <v>0</v>
      </c>
      <c r="E44" s="69"/>
      <c r="F44" s="69"/>
      <c r="G44" s="69">
        <f>SUM(G40:G43)</f>
        <v>0</v>
      </c>
      <c r="H44" s="88"/>
      <c r="I44" s="85"/>
      <c r="J44" s="85"/>
      <c r="K44" s="36"/>
    </row>
    <row r="45" spans="1:11" x14ac:dyDescent="0.25">
      <c r="A45" s="70"/>
      <c r="B45" s="70"/>
      <c r="C45" s="70"/>
      <c r="D45" s="70"/>
      <c r="E45" s="70"/>
      <c r="F45" s="70"/>
      <c r="G45" s="69"/>
      <c r="H45" s="83"/>
      <c r="I45" s="85"/>
      <c r="J45" s="85"/>
      <c r="K45" s="36"/>
    </row>
    <row r="46" spans="1:11" x14ac:dyDescent="0.25">
      <c r="A46" s="95" t="s">
        <v>43</v>
      </c>
      <c r="B46" s="70" t="s">
        <v>44</v>
      </c>
      <c r="C46" s="70">
        <v>605</v>
      </c>
      <c r="D46" s="70">
        <v>110</v>
      </c>
      <c r="E46" s="70"/>
      <c r="F46" s="70"/>
      <c r="G46" s="69">
        <f t="shared" ref="G46:G54" si="5">SUM(C46:F46)</f>
        <v>715</v>
      </c>
      <c r="H46" s="83">
        <v>5001</v>
      </c>
      <c r="I46" s="84">
        <v>715</v>
      </c>
      <c r="J46" s="85" t="s">
        <v>364</v>
      </c>
      <c r="K46" s="36" t="s">
        <v>501</v>
      </c>
    </row>
    <row r="47" spans="1:11" x14ac:dyDescent="0.25">
      <c r="A47" s="69"/>
      <c r="B47" s="70" t="s">
        <v>45</v>
      </c>
      <c r="C47" s="70">
        <v>442.32</v>
      </c>
      <c r="D47" s="70">
        <v>74.430000000000007</v>
      </c>
      <c r="E47" s="70"/>
      <c r="F47" s="70"/>
      <c r="G47" s="69">
        <f t="shared" si="5"/>
        <v>516.75</v>
      </c>
      <c r="H47" s="83">
        <v>5002</v>
      </c>
      <c r="I47" s="84">
        <v>516.75</v>
      </c>
      <c r="J47" s="85" t="s">
        <v>364</v>
      </c>
      <c r="K47" s="36" t="s">
        <v>502</v>
      </c>
    </row>
    <row r="48" spans="1:11" x14ac:dyDescent="0.25">
      <c r="A48" s="70"/>
      <c r="B48" s="70" t="s">
        <v>46</v>
      </c>
      <c r="C48" s="70">
        <v>495</v>
      </c>
      <c r="D48" s="70">
        <v>80</v>
      </c>
      <c r="E48" s="70"/>
      <c r="F48" s="70"/>
      <c r="G48" s="69">
        <f t="shared" si="5"/>
        <v>575</v>
      </c>
      <c r="H48" s="83">
        <v>5003</v>
      </c>
      <c r="I48" s="84">
        <v>575</v>
      </c>
      <c r="J48" s="85" t="s">
        <v>364</v>
      </c>
      <c r="K48" s="36" t="s">
        <v>503</v>
      </c>
    </row>
    <row r="49" spans="1:14" x14ac:dyDescent="0.25">
      <c r="A49" s="70"/>
      <c r="B49" s="70" t="s">
        <v>47</v>
      </c>
      <c r="C49" s="70">
        <v>484</v>
      </c>
      <c r="D49" s="70">
        <v>70</v>
      </c>
      <c r="E49" s="70"/>
      <c r="F49" s="70"/>
      <c r="G49" s="69">
        <f t="shared" si="5"/>
        <v>554</v>
      </c>
      <c r="H49" s="83">
        <v>5004</v>
      </c>
      <c r="I49" s="84">
        <v>554</v>
      </c>
      <c r="J49" s="85" t="s">
        <v>364</v>
      </c>
      <c r="K49" s="36" t="s">
        <v>504</v>
      </c>
    </row>
    <row r="50" spans="1:14" x14ac:dyDescent="0.25">
      <c r="A50" s="70"/>
      <c r="B50" s="70" t="s">
        <v>226</v>
      </c>
      <c r="C50" s="70">
        <v>470</v>
      </c>
      <c r="D50" s="70">
        <v>80</v>
      </c>
      <c r="E50" s="70"/>
      <c r="F50" s="70"/>
      <c r="G50" s="69">
        <f t="shared" si="5"/>
        <v>550</v>
      </c>
      <c r="H50" s="83">
        <v>5005</v>
      </c>
      <c r="I50" s="84">
        <v>550</v>
      </c>
      <c r="J50" s="85" t="s">
        <v>364</v>
      </c>
      <c r="K50" s="36" t="s">
        <v>505</v>
      </c>
    </row>
    <row r="51" spans="1:14" x14ac:dyDescent="0.25">
      <c r="A51" s="70"/>
      <c r="B51" s="70" t="s">
        <v>169</v>
      </c>
      <c r="C51" s="70">
        <v>100</v>
      </c>
      <c r="D51" s="70"/>
      <c r="E51" s="70"/>
      <c r="F51" s="70"/>
      <c r="G51" s="69">
        <f t="shared" si="5"/>
        <v>100</v>
      </c>
      <c r="H51" s="83">
        <v>5006</v>
      </c>
      <c r="I51" s="84">
        <v>100</v>
      </c>
      <c r="J51" s="85" t="s">
        <v>364</v>
      </c>
      <c r="K51" s="36" t="s">
        <v>506</v>
      </c>
    </row>
    <row r="52" spans="1:14" x14ac:dyDescent="0.25">
      <c r="A52" s="70"/>
      <c r="B52" s="70" t="s">
        <v>294</v>
      </c>
      <c r="C52" s="70">
        <v>460</v>
      </c>
      <c r="D52" s="70">
        <v>65</v>
      </c>
      <c r="E52" s="70"/>
      <c r="F52" s="70"/>
      <c r="G52" s="69">
        <f t="shared" si="5"/>
        <v>525</v>
      </c>
      <c r="H52" s="83">
        <v>5007</v>
      </c>
      <c r="I52" s="84">
        <v>525</v>
      </c>
      <c r="J52" s="85" t="s">
        <v>364</v>
      </c>
      <c r="K52" s="36" t="s">
        <v>507</v>
      </c>
      <c r="L52" s="96"/>
    </row>
    <row r="53" spans="1:14" x14ac:dyDescent="0.25">
      <c r="A53" s="70"/>
      <c r="B53" s="70" t="s">
        <v>50</v>
      </c>
      <c r="C53" s="70">
        <v>444.68</v>
      </c>
      <c r="D53" s="70">
        <v>52</v>
      </c>
      <c r="E53" s="70"/>
      <c r="F53" s="70"/>
      <c r="G53" s="69">
        <f t="shared" si="5"/>
        <v>496.68</v>
      </c>
      <c r="H53" s="83">
        <v>5008</v>
      </c>
      <c r="I53" s="84">
        <v>496.68</v>
      </c>
      <c r="J53" s="85" t="s">
        <v>364</v>
      </c>
      <c r="K53" s="36" t="s">
        <v>508</v>
      </c>
    </row>
    <row r="54" spans="1:14" x14ac:dyDescent="0.25">
      <c r="A54" s="70"/>
      <c r="B54" s="70" t="s">
        <v>51</v>
      </c>
      <c r="C54" s="70">
        <v>431.97</v>
      </c>
      <c r="D54" s="70">
        <v>60</v>
      </c>
      <c r="E54" s="70"/>
      <c r="F54" s="70"/>
      <c r="G54" s="69">
        <f t="shared" si="5"/>
        <v>491.97</v>
      </c>
      <c r="H54" s="83">
        <v>5009</v>
      </c>
      <c r="I54" s="84">
        <v>491.97</v>
      </c>
      <c r="J54" s="85" t="s">
        <v>364</v>
      </c>
      <c r="K54" s="36" t="s">
        <v>509</v>
      </c>
    </row>
    <row r="55" spans="1:14" x14ac:dyDescent="0.25">
      <c r="A55" s="69"/>
      <c r="B55" s="69"/>
      <c r="C55" s="69">
        <f>SUM(C46:C54)</f>
        <v>3932.9699999999993</v>
      </c>
      <c r="D55" s="69">
        <f>SUM(D46:D54)</f>
        <v>591.43000000000006</v>
      </c>
      <c r="E55" s="69"/>
      <c r="F55" s="69"/>
      <c r="G55" s="69">
        <f>SUM(G46:G54)</f>
        <v>4524.3999999999996</v>
      </c>
      <c r="H55" s="88"/>
      <c r="I55" s="85"/>
      <c r="J55" s="85"/>
      <c r="K55" s="36"/>
    </row>
    <row r="56" spans="1:14" x14ac:dyDescent="0.25">
      <c r="A56" s="70"/>
      <c r="B56" s="70"/>
      <c r="C56" s="70"/>
      <c r="D56" s="70"/>
      <c r="E56" s="70"/>
      <c r="F56" s="70"/>
      <c r="G56" s="69"/>
      <c r="H56" s="83"/>
      <c r="I56" s="85"/>
      <c r="J56" s="85"/>
      <c r="K56" s="36"/>
    </row>
    <row r="57" spans="1:14" x14ac:dyDescent="0.25">
      <c r="A57" s="69" t="s">
        <v>52</v>
      </c>
      <c r="B57" s="70" t="s">
        <v>53</v>
      </c>
      <c r="C57" s="69">
        <v>1300</v>
      </c>
      <c r="D57" s="69">
        <v>125</v>
      </c>
      <c r="E57" s="69"/>
      <c r="F57" s="69">
        <f>(C57+D57+E57)*19/100</f>
        <v>270.75</v>
      </c>
      <c r="G57" s="69">
        <f>SUM(C57:F57)</f>
        <v>1695.75</v>
      </c>
      <c r="H57" s="83">
        <v>6001</v>
      </c>
      <c r="I57" s="84">
        <v>1695.75</v>
      </c>
      <c r="J57" s="85" t="s">
        <v>365</v>
      </c>
      <c r="K57" s="36" t="s">
        <v>510</v>
      </c>
    </row>
    <row r="58" spans="1:14" x14ac:dyDescent="0.25">
      <c r="A58" s="69"/>
      <c r="B58" s="70"/>
      <c r="C58" s="69"/>
      <c r="D58" s="69"/>
      <c r="E58" s="69"/>
      <c r="F58" s="69"/>
      <c r="G58" s="69"/>
      <c r="H58" s="83"/>
      <c r="I58" s="85"/>
      <c r="J58" s="85"/>
      <c r="K58" s="36"/>
    </row>
    <row r="59" spans="1:14" x14ac:dyDescent="0.25">
      <c r="A59" s="69" t="s">
        <v>54</v>
      </c>
      <c r="B59" s="70" t="s">
        <v>55</v>
      </c>
      <c r="C59" s="69">
        <v>6250</v>
      </c>
      <c r="D59" s="70"/>
      <c r="E59" s="70"/>
      <c r="F59" s="69">
        <f>(C59+D59+E59)*19/100</f>
        <v>1187.5</v>
      </c>
      <c r="G59" s="69">
        <f>SUM(C59:F59)</f>
        <v>7437.5</v>
      </c>
      <c r="H59" s="83">
        <v>7001</v>
      </c>
      <c r="I59" s="84">
        <v>7437.5</v>
      </c>
      <c r="J59" s="85" t="s">
        <v>366</v>
      </c>
      <c r="K59" s="36" t="s">
        <v>511</v>
      </c>
    </row>
    <row r="60" spans="1:14" x14ac:dyDescent="0.25">
      <c r="A60" s="69"/>
      <c r="B60" s="70"/>
      <c r="C60" s="69"/>
      <c r="D60" s="70"/>
      <c r="E60" s="70"/>
      <c r="F60" s="69"/>
      <c r="G60" s="69"/>
      <c r="H60" s="83"/>
      <c r="I60" s="85"/>
      <c r="J60" s="85"/>
      <c r="K60" s="36"/>
    </row>
    <row r="61" spans="1:14" x14ac:dyDescent="0.25">
      <c r="A61" s="69" t="s">
        <v>56</v>
      </c>
      <c r="B61" s="70" t="s">
        <v>57</v>
      </c>
      <c r="C61" s="69">
        <v>44989.95</v>
      </c>
      <c r="D61" s="70"/>
      <c r="E61" s="70"/>
      <c r="F61" s="69">
        <f>(C61+D61+E61)*19/100</f>
        <v>8548.0904999999984</v>
      </c>
      <c r="G61" s="69">
        <f>SUM(C61:F61)</f>
        <v>53538.040499999996</v>
      </c>
      <c r="H61" s="83">
        <v>8001</v>
      </c>
      <c r="I61" s="84">
        <v>53538.04</v>
      </c>
      <c r="J61" s="85" t="s">
        <v>367</v>
      </c>
      <c r="K61" s="36" t="s">
        <v>512</v>
      </c>
      <c r="L61" s="75" t="s">
        <v>246</v>
      </c>
      <c r="N61" s="90"/>
    </row>
    <row r="62" spans="1:14" x14ac:dyDescent="0.25">
      <c r="A62" s="69"/>
      <c r="B62" s="70"/>
      <c r="C62" s="69"/>
      <c r="D62" s="70"/>
      <c r="E62" s="70"/>
      <c r="F62" s="69"/>
      <c r="G62" s="69"/>
      <c r="H62" s="83"/>
      <c r="I62" s="85"/>
      <c r="J62" s="85"/>
      <c r="K62" s="36"/>
    </row>
    <row r="63" spans="1:14" x14ac:dyDescent="0.25">
      <c r="A63" s="69" t="s">
        <v>58</v>
      </c>
      <c r="B63" s="70" t="s">
        <v>59</v>
      </c>
      <c r="C63" s="70">
        <v>16433.95</v>
      </c>
      <c r="D63" s="70">
        <v>600</v>
      </c>
      <c r="E63" s="70"/>
      <c r="F63" s="70">
        <f>(C63+D63+E63)*19/100</f>
        <v>3236.4504999999999</v>
      </c>
      <c r="G63" s="69">
        <f t="shared" ref="G63:G75" si="6">SUM(C63:F63)</f>
        <v>20270.4005</v>
      </c>
      <c r="H63" s="83">
        <v>9001</v>
      </c>
      <c r="I63" s="84">
        <v>20270.400000000001</v>
      </c>
      <c r="J63" s="85" t="s">
        <v>361</v>
      </c>
      <c r="K63" s="36" t="s">
        <v>513</v>
      </c>
    </row>
    <row r="64" spans="1:14" x14ac:dyDescent="0.25">
      <c r="A64" s="70"/>
      <c r="B64" s="70" t="s">
        <v>60</v>
      </c>
      <c r="C64" s="70">
        <v>450</v>
      </c>
      <c r="D64" s="70">
        <v>250</v>
      </c>
      <c r="E64" s="70"/>
      <c r="F64" s="70">
        <f>(C64+D64+E64)*19/100</f>
        <v>133</v>
      </c>
      <c r="G64" s="69">
        <f t="shared" si="6"/>
        <v>833</v>
      </c>
      <c r="H64" s="83">
        <v>9002</v>
      </c>
      <c r="I64" s="84">
        <v>833</v>
      </c>
      <c r="J64" s="85" t="s">
        <v>361</v>
      </c>
      <c r="K64" s="36" t="s">
        <v>514</v>
      </c>
    </row>
    <row r="65" spans="1:12" x14ac:dyDescent="0.25">
      <c r="A65" s="70"/>
      <c r="B65" s="70" t="s">
        <v>171</v>
      </c>
      <c r="C65" s="70">
        <v>0</v>
      </c>
      <c r="D65" s="70">
        <v>0</v>
      </c>
      <c r="E65" s="70"/>
      <c r="F65" s="70">
        <f>(C65+D65+E65)*19/100</f>
        <v>0</v>
      </c>
      <c r="G65" s="69">
        <f t="shared" si="6"/>
        <v>0</v>
      </c>
      <c r="H65" s="83">
        <v>9003</v>
      </c>
      <c r="I65" s="85"/>
      <c r="J65" s="85" t="s">
        <v>361</v>
      </c>
      <c r="K65" s="36" t="s">
        <v>515</v>
      </c>
      <c r="L65" s="75" t="s">
        <v>240</v>
      </c>
    </row>
    <row r="66" spans="1:12" x14ac:dyDescent="0.25">
      <c r="A66" s="70"/>
      <c r="B66" s="70" t="s">
        <v>61</v>
      </c>
      <c r="C66" s="70">
        <v>454</v>
      </c>
      <c r="D66" s="70">
        <v>250</v>
      </c>
      <c r="E66" s="70"/>
      <c r="F66" s="70">
        <f>(C66+D66+E66)*19/100</f>
        <v>133.76</v>
      </c>
      <c r="G66" s="69">
        <f t="shared" si="6"/>
        <v>837.76</v>
      </c>
      <c r="H66" s="83">
        <v>9004</v>
      </c>
      <c r="I66" s="84">
        <v>837.76</v>
      </c>
      <c r="J66" s="85" t="s">
        <v>361</v>
      </c>
      <c r="K66" s="36" t="s">
        <v>516</v>
      </c>
    </row>
    <row r="67" spans="1:12" x14ac:dyDescent="0.25">
      <c r="A67" s="70"/>
      <c r="B67" s="70" t="s">
        <v>171</v>
      </c>
      <c r="C67" s="70">
        <v>0</v>
      </c>
      <c r="D67" s="70">
        <v>0</v>
      </c>
      <c r="E67" s="70"/>
      <c r="F67" s="70">
        <f>(C67+D67+E67)*19/100</f>
        <v>0</v>
      </c>
      <c r="G67" s="69">
        <f t="shared" si="6"/>
        <v>0</v>
      </c>
      <c r="H67" s="83">
        <v>9005</v>
      </c>
      <c r="I67" s="85"/>
      <c r="J67" s="85" t="s">
        <v>361</v>
      </c>
      <c r="K67" s="36" t="s">
        <v>517</v>
      </c>
      <c r="L67" s="75" t="s">
        <v>240</v>
      </c>
    </row>
    <row r="68" spans="1:12" x14ac:dyDescent="0.25">
      <c r="A68" s="70"/>
      <c r="B68" s="70" t="s">
        <v>62</v>
      </c>
      <c r="C68" s="70">
        <v>385</v>
      </c>
      <c r="D68" s="70">
        <v>190</v>
      </c>
      <c r="E68" s="70"/>
      <c r="F68" s="70"/>
      <c r="G68" s="69">
        <f t="shared" si="6"/>
        <v>575</v>
      </c>
      <c r="H68" s="83">
        <v>9006</v>
      </c>
      <c r="I68" s="84">
        <v>575</v>
      </c>
      <c r="J68" s="85" t="s">
        <v>361</v>
      </c>
      <c r="K68" s="36" t="s">
        <v>518</v>
      </c>
    </row>
    <row r="69" spans="1:12" x14ac:dyDescent="0.25">
      <c r="A69" s="69" t="s">
        <v>63</v>
      </c>
      <c r="B69" s="70" t="s">
        <v>64</v>
      </c>
      <c r="C69" s="70">
        <v>1546.65</v>
      </c>
      <c r="D69" s="70">
        <v>130</v>
      </c>
      <c r="E69" s="70"/>
      <c r="F69" s="70">
        <f>(C69+D69+E69)*19/100</f>
        <v>318.56350000000003</v>
      </c>
      <c r="G69" s="69">
        <f t="shared" si="6"/>
        <v>1995.2135000000001</v>
      </c>
      <c r="H69" s="83">
        <v>9007</v>
      </c>
      <c r="I69" s="84">
        <v>1995.23</v>
      </c>
      <c r="J69" s="85" t="s">
        <v>361</v>
      </c>
      <c r="K69" s="36" t="s">
        <v>519</v>
      </c>
    </row>
    <row r="70" spans="1:12" x14ac:dyDescent="0.25">
      <c r="A70" s="70"/>
      <c r="B70" s="70" t="s">
        <v>254</v>
      </c>
      <c r="C70" s="70">
        <v>390</v>
      </c>
      <c r="D70" s="70">
        <v>140</v>
      </c>
      <c r="E70" s="70"/>
      <c r="F70" s="70"/>
      <c r="G70" s="69">
        <f t="shared" si="6"/>
        <v>530</v>
      </c>
      <c r="H70" s="83">
        <v>9008</v>
      </c>
      <c r="I70" s="84">
        <v>530</v>
      </c>
      <c r="J70" s="85" t="s">
        <v>361</v>
      </c>
      <c r="K70" s="36" t="s">
        <v>520</v>
      </c>
    </row>
    <row r="71" spans="1:12" x14ac:dyDescent="0.25">
      <c r="A71" s="70"/>
      <c r="B71" s="70" t="s">
        <v>66</v>
      </c>
      <c r="C71" s="70">
        <v>385</v>
      </c>
      <c r="D71" s="70">
        <v>110</v>
      </c>
      <c r="E71" s="70"/>
      <c r="F71" s="69"/>
      <c r="G71" s="69">
        <f t="shared" si="6"/>
        <v>495</v>
      </c>
      <c r="H71" s="83">
        <v>9009</v>
      </c>
      <c r="I71" s="103">
        <v>495</v>
      </c>
      <c r="J71" s="85" t="s">
        <v>361</v>
      </c>
      <c r="K71" s="36" t="s">
        <v>521</v>
      </c>
    </row>
    <row r="72" spans="1:12" x14ac:dyDescent="0.25">
      <c r="A72" s="70"/>
      <c r="B72" s="70" t="s">
        <v>173</v>
      </c>
      <c r="C72" s="70">
        <v>280</v>
      </c>
      <c r="D72" s="70">
        <v>110</v>
      </c>
      <c r="E72" s="70"/>
      <c r="F72" s="69"/>
      <c r="G72" s="69">
        <f t="shared" si="6"/>
        <v>390</v>
      </c>
      <c r="H72" s="83">
        <v>9010</v>
      </c>
      <c r="I72" s="84">
        <v>390</v>
      </c>
      <c r="J72" s="85" t="s">
        <v>361</v>
      </c>
      <c r="K72" s="36" t="s">
        <v>522</v>
      </c>
    </row>
    <row r="73" spans="1:12" x14ac:dyDescent="0.25">
      <c r="A73" s="70" t="s">
        <v>338</v>
      </c>
      <c r="B73" s="70" t="s">
        <v>337</v>
      </c>
      <c r="C73" s="70">
        <v>510</v>
      </c>
      <c r="D73" s="70">
        <v>160</v>
      </c>
      <c r="E73" s="70"/>
      <c r="F73" s="69"/>
      <c r="G73" s="69">
        <f t="shared" si="6"/>
        <v>670</v>
      </c>
      <c r="H73" s="83">
        <v>9011</v>
      </c>
      <c r="I73" s="84">
        <v>670</v>
      </c>
      <c r="J73" s="85" t="s">
        <v>361</v>
      </c>
      <c r="K73" s="36" t="s">
        <v>523</v>
      </c>
    </row>
    <row r="74" spans="1:12" x14ac:dyDescent="0.25">
      <c r="A74" s="70" t="s">
        <v>338</v>
      </c>
      <c r="B74" s="70" t="s">
        <v>354</v>
      </c>
      <c r="C74" s="70">
        <v>285</v>
      </c>
      <c r="D74" s="70">
        <v>80</v>
      </c>
      <c r="E74" s="70"/>
      <c r="F74" s="69"/>
      <c r="G74" s="69">
        <f t="shared" si="6"/>
        <v>365</v>
      </c>
      <c r="H74" s="83">
        <v>9012</v>
      </c>
      <c r="I74" s="84">
        <v>365</v>
      </c>
      <c r="J74" s="85" t="s">
        <v>361</v>
      </c>
      <c r="K74" s="36" t="s">
        <v>524</v>
      </c>
    </row>
    <row r="75" spans="1:12" x14ac:dyDescent="0.25">
      <c r="A75" s="70"/>
      <c r="B75" s="70" t="s">
        <v>69</v>
      </c>
      <c r="C75" s="70">
        <v>360</v>
      </c>
      <c r="D75" s="70">
        <v>120</v>
      </c>
      <c r="E75" s="70"/>
      <c r="F75" s="69"/>
      <c r="G75" s="69">
        <f t="shared" si="6"/>
        <v>480</v>
      </c>
      <c r="H75" s="83">
        <v>9013</v>
      </c>
      <c r="I75" s="84">
        <v>480</v>
      </c>
      <c r="J75" s="85" t="s">
        <v>361</v>
      </c>
      <c r="K75" s="36" t="s">
        <v>525</v>
      </c>
    </row>
    <row r="76" spans="1:12" x14ac:dyDescent="0.25">
      <c r="A76" s="70"/>
      <c r="B76" s="70"/>
      <c r="C76" s="69">
        <f>SUM(C63:C75)</f>
        <v>21479.600000000002</v>
      </c>
      <c r="D76" s="69">
        <f>SUM(D63:D75)</f>
        <v>2140</v>
      </c>
      <c r="E76" s="69"/>
      <c r="F76" s="69">
        <f>SUM(F63:F75)</f>
        <v>3821.7740000000003</v>
      </c>
      <c r="G76" s="69">
        <f>SUM(G63:G75)</f>
        <v>27441.374</v>
      </c>
      <c r="H76" s="83"/>
      <c r="I76" s="85"/>
      <c r="J76" s="85"/>
      <c r="K76" s="36"/>
    </row>
    <row r="77" spans="1:12" x14ac:dyDescent="0.25">
      <c r="A77" s="70"/>
      <c r="B77" s="70"/>
      <c r="C77" s="69"/>
      <c r="D77" s="69"/>
      <c r="E77" s="69"/>
      <c r="F77" s="69"/>
      <c r="G77" s="69"/>
      <c r="H77" s="83"/>
      <c r="I77" s="85"/>
      <c r="J77" s="85"/>
      <c r="K77" s="36"/>
    </row>
    <row r="78" spans="1:12" x14ac:dyDescent="0.25">
      <c r="A78" s="69" t="s">
        <v>39</v>
      </c>
      <c r="B78" s="97" t="s">
        <v>70</v>
      </c>
      <c r="C78" s="70">
        <v>84098.22</v>
      </c>
      <c r="D78" s="70">
        <v>7000</v>
      </c>
      <c r="E78" s="90"/>
      <c r="F78" s="70">
        <f>(C78+D78+E78)*19/100</f>
        <v>17308.661799999998</v>
      </c>
      <c r="G78" s="69">
        <f t="shared" ref="G78:G83" si="7">SUM(C78:F78)</f>
        <v>108406.8818</v>
      </c>
      <c r="H78" s="83">
        <v>10001</v>
      </c>
      <c r="I78" s="84">
        <v>108406.88</v>
      </c>
      <c r="J78" s="85" t="s">
        <v>359</v>
      </c>
      <c r="K78" s="36" t="s">
        <v>526</v>
      </c>
    </row>
    <row r="79" spans="1:12" x14ac:dyDescent="0.25">
      <c r="A79" s="69" t="s">
        <v>71</v>
      </c>
      <c r="B79" s="97" t="s">
        <v>72</v>
      </c>
      <c r="C79" s="98">
        <v>20000</v>
      </c>
      <c r="D79" s="70">
        <v>500</v>
      </c>
      <c r="E79" s="90"/>
      <c r="F79" s="70">
        <f>(C79+D79+E79)*19/100</f>
        <v>3895</v>
      </c>
      <c r="G79" s="69">
        <f t="shared" si="7"/>
        <v>24395</v>
      </c>
      <c r="H79" s="83">
        <v>10002</v>
      </c>
      <c r="I79" s="84">
        <v>24395</v>
      </c>
      <c r="J79" s="85" t="s">
        <v>359</v>
      </c>
      <c r="K79" s="36" t="s">
        <v>527</v>
      </c>
    </row>
    <row r="80" spans="1:12" x14ac:dyDescent="0.25">
      <c r="A80" s="70"/>
      <c r="B80" s="97" t="s">
        <v>73</v>
      </c>
      <c r="C80" s="70">
        <v>32891.980000000003</v>
      </c>
      <c r="D80" s="70">
        <v>1022.58</v>
      </c>
      <c r="E80" s="90"/>
      <c r="F80" s="70">
        <f>(C80+D80+E80)*19/100</f>
        <v>6443.7664000000013</v>
      </c>
      <c r="G80" s="69">
        <f t="shared" si="7"/>
        <v>40358.326400000005</v>
      </c>
      <c r="H80" s="83">
        <v>10003</v>
      </c>
      <c r="I80" s="84">
        <v>40358.33</v>
      </c>
      <c r="J80" s="85" t="s">
        <v>359</v>
      </c>
      <c r="K80" s="36" t="s">
        <v>528</v>
      </c>
    </row>
    <row r="81" spans="1:11" x14ac:dyDescent="0.25">
      <c r="A81" s="70"/>
      <c r="B81" s="97" t="s">
        <v>223</v>
      </c>
      <c r="C81" s="70">
        <v>15500</v>
      </c>
      <c r="D81" s="70">
        <v>350</v>
      </c>
      <c r="E81" s="90"/>
      <c r="F81" s="70">
        <f>(C81+D81+E81)*19/100</f>
        <v>3011.5</v>
      </c>
      <c r="G81" s="69">
        <f t="shared" si="7"/>
        <v>18861.5</v>
      </c>
      <c r="H81" s="83">
        <v>10004</v>
      </c>
      <c r="I81" s="84">
        <v>18861.5</v>
      </c>
      <c r="J81" s="85" t="s">
        <v>359</v>
      </c>
      <c r="K81" s="36" t="s">
        <v>529</v>
      </c>
    </row>
    <row r="82" spans="1:11" x14ac:dyDescent="0.25">
      <c r="A82" s="70"/>
      <c r="B82" s="99" t="s">
        <v>343</v>
      </c>
      <c r="C82" s="70">
        <v>0</v>
      </c>
      <c r="D82" s="70">
        <v>0</v>
      </c>
      <c r="E82" s="90"/>
      <c r="F82" s="70"/>
      <c r="G82" s="69">
        <f t="shared" si="7"/>
        <v>0</v>
      </c>
      <c r="H82" s="83">
        <v>10005</v>
      </c>
      <c r="I82" s="85"/>
      <c r="J82" s="85" t="s">
        <v>359</v>
      </c>
      <c r="K82" s="36" t="s">
        <v>530</v>
      </c>
    </row>
    <row r="83" spans="1:11" x14ac:dyDescent="0.25">
      <c r="A83" s="70"/>
      <c r="B83" s="99" t="s">
        <v>171</v>
      </c>
      <c r="C83" s="70">
        <v>0</v>
      </c>
      <c r="D83" s="70">
        <v>0</v>
      </c>
      <c r="E83" s="90"/>
      <c r="F83" s="70"/>
      <c r="G83" s="69">
        <f t="shared" si="7"/>
        <v>0</v>
      </c>
      <c r="H83" s="83"/>
      <c r="I83" s="85"/>
      <c r="J83" s="85" t="s">
        <v>359</v>
      </c>
      <c r="K83" s="36" t="s">
        <v>531</v>
      </c>
    </row>
    <row r="84" spans="1:11" x14ac:dyDescent="0.25">
      <c r="A84" s="70"/>
      <c r="B84" s="100"/>
      <c r="C84" s="69">
        <f>SUM(C78:C83)</f>
        <v>152490.20000000001</v>
      </c>
      <c r="D84" s="69">
        <f>SUM(D78:D83)</f>
        <v>8872.58</v>
      </c>
      <c r="E84" s="69"/>
      <c r="F84" s="69">
        <f>SUM(F78:F82)</f>
        <v>30658.928199999998</v>
      </c>
      <c r="G84" s="69">
        <f>SUM(G78:G83)</f>
        <v>192021.70819999999</v>
      </c>
      <c r="H84" s="83"/>
      <c r="I84" s="85"/>
      <c r="J84" s="85"/>
      <c r="K84" s="36"/>
    </row>
    <row r="85" spans="1:11" x14ac:dyDescent="0.25">
      <c r="A85" s="70"/>
      <c r="B85" s="70"/>
      <c r="C85" s="69"/>
      <c r="D85" s="70"/>
      <c r="E85" s="70"/>
      <c r="F85" s="69"/>
      <c r="G85" s="69"/>
      <c r="H85" s="83"/>
      <c r="I85" s="85"/>
      <c r="J85" s="85"/>
      <c r="K85" s="36"/>
    </row>
    <row r="86" spans="1:11" x14ac:dyDescent="0.25">
      <c r="A86" s="69" t="s">
        <v>77</v>
      </c>
      <c r="B86" s="70" t="s">
        <v>78</v>
      </c>
      <c r="C86" s="70">
        <v>75407.5</v>
      </c>
      <c r="D86" s="70">
        <v>3800</v>
      </c>
      <c r="E86" s="70"/>
      <c r="F86" s="70">
        <f>(C86+D86+E86)*19/100</f>
        <v>15049.424999999999</v>
      </c>
      <c r="G86" s="69">
        <f>SUM(C86:F86)</f>
        <v>94256.925000000003</v>
      </c>
      <c r="H86" s="83">
        <v>15001</v>
      </c>
      <c r="I86" s="84">
        <v>94256.93</v>
      </c>
      <c r="J86" s="85" t="s">
        <v>360</v>
      </c>
      <c r="K86" s="36" t="s">
        <v>532</v>
      </c>
    </row>
    <row r="87" spans="1:11" x14ac:dyDescent="0.25">
      <c r="A87" s="69" t="s">
        <v>79</v>
      </c>
      <c r="B87" s="70"/>
      <c r="C87" s="70"/>
      <c r="D87" s="70"/>
      <c r="E87" s="70"/>
      <c r="F87" s="70"/>
      <c r="G87" s="69"/>
      <c r="H87" s="83"/>
      <c r="I87" s="85"/>
      <c r="J87" s="85"/>
      <c r="K87" s="36"/>
    </row>
    <row r="88" spans="1:11" x14ac:dyDescent="0.25">
      <c r="A88" s="70"/>
      <c r="B88" s="70"/>
      <c r="C88" s="69">
        <f>SUM(C86:C87)</f>
        <v>75407.5</v>
      </c>
      <c r="D88" s="69">
        <f>SUM(D86:D87)</f>
        <v>3800</v>
      </c>
      <c r="E88" s="69">
        <f>SUM(E86:E87)</f>
        <v>0</v>
      </c>
      <c r="F88" s="69">
        <f>SUM(F86:F87)</f>
        <v>15049.424999999999</v>
      </c>
      <c r="G88" s="69">
        <f>SUM(G86:G87)</f>
        <v>94256.925000000003</v>
      </c>
      <c r="H88" s="83"/>
      <c r="I88" s="85"/>
      <c r="J88" s="85"/>
      <c r="K88" s="36"/>
    </row>
    <row r="89" spans="1:11" x14ac:dyDescent="0.25">
      <c r="A89" s="70"/>
      <c r="B89" s="70"/>
      <c r="C89" s="69"/>
      <c r="D89" s="70"/>
      <c r="E89" s="70"/>
      <c r="F89" s="69"/>
      <c r="G89" s="69"/>
      <c r="H89" s="83"/>
      <c r="I89" s="85"/>
      <c r="J89" s="85"/>
      <c r="K89" s="36"/>
    </row>
    <row r="90" spans="1:11" x14ac:dyDescent="0.25">
      <c r="A90" s="69" t="s">
        <v>80</v>
      </c>
      <c r="B90" s="70" t="s">
        <v>81</v>
      </c>
      <c r="C90" s="70">
        <v>900</v>
      </c>
      <c r="D90" s="70">
        <v>100</v>
      </c>
      <c r="E90" s="70"/>
      <c r="F90" s="70">
        <f>(C90+D90+E90)*19/100</f>
        <v>190</v>
      </c>
      <c r="G90" s="69">
        <f t="shared" ref="G90:G95" si="8">SUM(C90:F90)</f>
        <v>1190</v>
      </c>
      <c r="H90" s="83">
        <v>20001</v>
      </c>
      <c r="I90" s="84">
        <v>1190</v>
      </c>
      <c r="J90" s="85" t="s">
        <v>368</v>
      </c>
      <c r="K90" s="36" t="s">
        <v>533</v>
      </c>
    </row>
    <row r="91" spans="1:11" x14ac:dyDescent="0.25">
      <c r="A91" s="69"/>
      <c r="B91" s="70" t="s">
        <v>233</v>
      </c>
      <c r="C91" s="70">
        <v>1400</v>
      </c>
      <c r="D91" s="70">
        <v>250</v>
      </c>
      <c r="E91" s="70"/>
      <c r="F91" s="70">
        <f>(C91+D91+E91)*19/100</f>
        <v>313.5</v>
      </c>
      <c r="G91" s="69">
        <f t="shared" si="8"/>
        <v>1963.5</v>
      </c>
      <c r="H91" s="83">
        <v>20002</v>
      </c>
      <c r="I91" s="84">
        <v>1963.5</v>
      </c>
      <c r="J91" s="85" t="s">
        <v>368</v>
      </c>
      <c r="K91" s="36" t="s">
        <v>534</v>
      </c>
    </row>
    <row r="92" spans="1:11" x14ac:dyDescent="0.25">
      <c r="A92" s="70"/>
      <c r="B92" s="70" t="s">
        <v>83</v>
      </c>
      <c r="C92" s="70">
        <v>387.2</v>
      </c>
      <c r="D92" s="70">
        <v>125</v>
      </c>
      <c r="E92" s="70"/>
      <c r="F92" s="70"/>
      <c r="G92" s="69">
        <f t="shared" si="8"/>
        <v>512.20000000000005</v>
      </c>
      <c r="H92" s="83">
        <v>20003</v>
      </c>
      <c r="I92" s="84">
        <v>512.20000000000005</v>
      </c>
      <c r="J92" s="85" t="s">
        <v>368</v>
      </c>
      <c r="K92" s="36" t="s">
        <v>535</v>
      </c>
    </row>
    <row r="93" spans="1:11" x14ac:dyDescent="0.25">
      <c r="A93" s="70"/>
      <c r="B93" s="70" t="s">
        <v>192</v>
      </c>
      <c r="C93" s="70">
        <v>400</v>
      </c>
      <c r="D93" s="70">
        <v>95</v>
      </c>
      <c r="E93" s="70"/>
      <c r="F93" s="70"/>
      <c r="G93" s="69">
        <f t="shared" si="8"/>
        <v>495</v>
      </c>
      <c r="H93" s="83">
        <v>20004</v>
      </c>
      <c r="I93" s="84">
        <v>495</v>
      </c>
      <c r="J93" s="85" t="s">
        <v>368</v>
      </c>
      <c r="K93" s="36" t="s">
        <v>536</v>
      </c>
    </row>
    <row r="94" spans="1:11" x14ac:dyDescent="0.25">
      <c r="A94" s="70"/>
      <c r="B94" s="70" t="s">
        <v>84</v>
      </c>
      <c r="C94" s="70">
        <v>436.35</v>
      </c>
      <c r="D94" s="70">
        <v>148.31</v>
      </c>
      <c r="E94" s="70"/>
      <c r="F94" s="70"/>
      <c r="G94" s="69">
        <f t="shared" si="8"/>
        <v>584.66000000000008</v>
      </c>
      <c r="H94" s="83">
        <v>20005</v>
      </c>
      <c r="I94" s="84">
        <v>584.66</v>
      </c>
      <c r="J94" s="85" t="s">
        <v>368</v>
      </c>
      <c r="K94" s="36" t="s">
        <v>537</v>
      </c>
    </row>
    <row r="95" spans="1:11" x14ac:dyDescent="0.25">
      <c r="A95" s="70"/>
      <c r="B95" s="70" t="s">
        <v>85</v>
      </c>
      <c r="C95" s="70">
        <v>512.44000000000005</v>
      </c>
      <c r="D95" s="70">
        <v>226.5</v>
      </c>
      <c r="E95" s="70"/>
      <c r="F95" s="70"/>
      <c r="G95" s="69">
        <f t="shared" si="8"/>
        <v>738.94</v>
      </c>
      <c r="H95" s="83">
        <v>20006</v>
      </c>
      <c r="I95" s="84">
        <v>750</v>
      </c>
      <c r="J95" s="85" t="s">
        <v>368</v>
      </c>
      <c r="K95" s="36" t="s">
        <v>538</v>
      </c>
    </row>
    <row r="96" spans="1:11" x14ac:dyDescent="0.25">
      <c r="A96" s="69"/>
      <c r="B96" s="69"/>
      <c r="C96" s="69">
        <f>SUM(C90:C95)</f>
        <v>4035.99</v>
      </c>
      <c r="D96" s="69">
        <f>SUM(D90:D95)</f>
        <v>944.81</v>
      </c>
      <c r="E96" s="69"/>
      <c r="F96" s="69"/>
      <c r="G96" s="69">
        <f>SUM(G90:G95)</f>
        <v>5484.2999999999993</v>
      </c>
      <c r="H96" s="88"/>
      <c r="I96" s="85"/>
      <c r="J96" s="85"/>
      <c r="K96" s="36"/>
    </row>
    <row r="97" spans="1:17" x14ac:dyDescent="0.25">
      <c r="A97" s="70"/>
      <c r="B97" s="70"/>
      <c r="C97" s="70"/>
      <c r="D97" s="70"/>
      <c r="E97" s="70"/>
      <c r="F97" s="70"/>
      <c r="G97" s="69"/>
      <c r="H97" s="83"/>
      <c r="I97" s="85"/>
      <c r="J97" s="85"/>
      <c r="K97" s="36"/>
    </row>
    <row r="98" spans="1:17" x14ac:dyDescent="0.25">
      <c r="A98" s="69" t="s">
        <v>86</v>
      </c>
      <c r="B98" s="70" t="s">
        <v>87</v>
      </c>
      <c r="C98" s="70">
        <v>1700</v>
      </c>
      <c r="D98" s="70">
        <v>400</v>
      </c>
      <c r="E98" s="70"/>
      <c r="F98" s="70">
        <f>(C98+D98+E98)*19/100</f>
        <v>399</v>
      </c>
      <c r="G98" s="69">
        <f>SUM(C98:F98)</f>
        <v>2499</v>
      </c>
      <c r="H98" s="83">
        <v>21001</v>
      </c>
      <c r="I98" s="84">
        <v>2499</v>
      </c>
      <c r="J98" s="85" t="s">
        <v>369</v>
      </c>
      <c r="K98" s="36" t="s">
        <v>539</v>
      </c>
    </row>
    <row r="99" spans="1:17" x14ac:dyDescent="0.25">
      <c r="A99" s="89"/>
      <c r="B99" s="70" t="s">
        <v>88</v>
      </c>
      <c r="C99" s="70">
        <v>300</v>
      </c>
      <c r="D99" s="70">
        <v>55</v>
      </c>
      <c r="E99" s="70"/>
      <c r="F99" s="70"/>
      <c r="G99" s="69">
        <f>SUM(C99:F99)</f>
        <v>355</v>
      </c>
      <c r="H99" s="83">
        <v>21002</v>
      </c>
      <c r="I99" s="84">
        <v>355</v>
      </c>
      <c r="J99" s="85" t="s">
        <v>369</v>
      </c>
      <c r="K99" s="36" t="s">
        <v>540</v>
      </c>
      <c r="Q99" s="101"/>
    </row>
    <row r="100" spans="1:17" x14ac:dyDescent="0.25">
      <c r="A100" s="70"/>
      <c r="B100" s="70" t="s">
        <v>270</v>
      </c>
      <c r="C100" s="70">
        <v>880</v>
      </c>
      <c r="D100" s="70">
        <v>90</v>
      </c>
      <c r="E100" s="70"/>
      <c r="F100" s="70"/>
      <c r="G100" s="69">
        <f>SUM(C100:F100)</f>
        <v>970</v>
      </c>
      <c r="H100" s="83">
        <v>21003</v>
      </c>
      <c r="I100" s="84">
        <v>970</v>
      </c>
      <c r="J100" s="85" t="s">
        <v>369</v>
      </c>
      <c r="K100" s="36" t="s">
        <v>541</v>
      </c>
    </row>
    <row r="101" spans="1:17" x14ac:dyDescent="0.25">
      <c r="A101" s="69"/>
      <c r="B101" s="69"/>
      <c r="C101" s="69">
        <f>SUM(C98:C100)</f>
        <v>2880</v>
      </c>
      <c r="D101" s="69">
        <f>SUM(D98:D100)</f>
        <v>545</v>
      </c>
      <c r="E101" s="69"/>
      <c r="F101" s="69"/>
      <c r="G101" s="69">
        <f>SUM(G98:G100)</f>
        <v>3824</v>
      </c>
      <c r="H101" s="88"/>
      <c r="I101" s="85"/>
      <c r="J101" s="85"/>
      <c r="K101" s="36"/>
    </row>
    <row r="102" spans="1:17" x14ac:dyDescent="0.25">
      <c r="A102" s="70"/>
      <c r="B102" s="70"/>
      <c r="C102" s="70"/>
      <c r="D102" s="70"/>
      <c r="E102" s="70"/>
      <c r="F102" s="70"/>
      <c r="G102" s="69"/>
      <c r="H102" s="83"/>
      <c r="I102" s="85"/>
      <c r="J102" s="85"/>
      <c r="K102" s="36"/>
    </row>
    <row r="103" spans="1:17" x14ac:dyDescent="0.25">
      <c r="A103" s="69" t="s">
        <v>90</v>
      </c>
      <c r="B103" s="70" t="s">
        <v>91</v>
      </c>
      <c r="C103" s="70">
        <v>1431.6</v>
      </c>
      <c r="D103" s="70">
        <v>250</v>
      </c>
      <c r="E103" s="70"/>
      <c r="F103" s="70"/>
      <c r="G103" s="69">
        <f t="shared" ref="G103:G109" si="9">SUM(C103:F103)</f>
        <v>1681.6</v>
      </c>
      <c r="H103" s="83">
        <v>22001</v>
      </c>
      <c r="I103" s="102">
        <v>1681.6</v>
      </c>
      <c r="J103" s="100" t="s">
        <v>370</v>
      </c>
      <c r="K103" s="55" t="s">
        <v>542</v>
      </c>
    </row>
    <row r="104" spans="1:17" x14ac:dyDescent="0.25">
      <c r="A104" s="86"/>
      <c r="B104" s="70" t="s">
        <v>92</v>
      </c>
      <c r="C104" s="70">
        <v>269.5</v>
      </c>
      <c r="D104" s="70">
        <v>120</v>
      </c>
      <c r="E104" s="70"/>
      <c r="F104" s="70"/>
      <c r="G104" s="69">
        <f t="shared" si="9"/>
        <v>389.5</v>
      </c>
      <c r="H104" s="83">
        <v>22002</v>
      </c>
      <c r="I104" s="102">
        <v>413.61</v>
      </c>
      <c r="J104" s="100" t="s">
        <v>370</v>
      </c>
      <c r="K104" s="55" t="s">
        <v>543</v>
      </c>
    </row>
    <row r="105" spans="1:17" x14ac:dyDescent="0.25">
      <c r="A105" s="70"/>
      <c r="B105" s="70" t="s">
        <v>93</v>
      </c>
      <c r="C105" s="70">
        <v>390</v>
      </c>
      <c r="D105" s="70">
        <v>140</v>
      </c>
      <c r="E105" s="70"/>
      <c r="F105" s="70"/>
      <c r="G105" s="69">
        <f t="shared" si="9"/>
        <v>530</v>
      </c>
      <c r="H105" s="83">
        <v>22003</v>
      </c>
      <c r="I105" s="84">
        <v>530</v>
      </c>
      <c r="J105" s="100" t="s">
        <v>370</v>
      </c>
      <c r="K105" s="55" t="s">
        <v>544</v>
      </c>
    </row>
    <row r="106" spans="1:17" x14ac:dyDescent="0.25">
      <c r="A106" s="70"/>
      <c r="B106" s="70" t="s">
        <v>94</v>
      </c>
      <c r="C106" s="70">
        <v>253</v>
      </c>
      <c r="D106" s="70">
        <v>105</v>
      </c>
      <c r="E106" s="70"/>
      <c r="F106" s="70"/>
      <c r="G106" s="69">
        <f t="shared" si="9"/>
        <v>358</v>
      </c>
      <c r="H106" s="83">
        <v>22004</v>
      </c>
      <c r="I106" s="84">
        <v>358</v>
      </c>
      <c r="J106" s="100" t="s">
        <v>370</v>
      </c>
      <c r="K106" s="55" t="s">
        <v>545</v>
      </c>
    </row>
    <row r="107" spans="1:17" x14ac:dyDescent="0.25">
      <c r="A107" s="70"/>
      <c r="B107" s="70" t="s">
        <v>296</v>
      </c>
      <c r="C107" s="70">
        <v>380</v>
      </c>
      <c r="D107" s="70">
        <v>150</v>
      </c>
      <c r="E107" s="70"/>
      <c r="F107" s="70"/>
      <c r="G107" s="69">
        <f t="shared" si="9"/>
        <v>530</v>
      </c>
      <c r="H107" s="83">
        <v>22005</v>
      </c>
      <c r="I107" s="103">
        <v>530</v>
      </c>
      <c r="J107" s="100" t="s">
        <v>370</v>
      </c>
      <c r="K107" s="55" t="s">
        <v>546</v>
      </c>
    </row>
    <row r="108" spans="1:17" x14ac:dyDescent="0.25">
      <c r="A108" s="70"/>
      <c r="B108" s="70" t="s">
        <v>96</v>
      </c>
      <c r="C108" s="70">
        <v>285</v>
      </c>
      <c r="D108" s="70">
        <v>110</v>
      </c>
      <c r="E108" s="70"/>
      <c r="F108" s="70"/>
      <c r="G108" s="69">
        <f t="shared" si="9"/>
        <v>395</v>
      </c>
      <c r="H108" s="83">
        <v>22006</v>
      </c>
      <c r="I108" s="84">
        <v>395</v>
      </c>
      <c r="J108" s="100" t="s">
        <v>370</v>
      </c>
      <c r="K108" s="55" t="s">
        <v>547</v>
      </c>
    </row>
    <row r="109" spans="1:17" x14ac:dyDescent="0.25">
      <c r="A109" s="70"/>
      <c r="B109" s="70" t="s">
        <v>97</v>
      </c>
      <c r="C109" s="70">
        <v>225</v>
      </c>
      <c r="D109" s="70">
        <v>140</v>
      </c>
      <c r="E109" s="70"/>
      <c r="F109" s="70"/>
      <c r="G109" s="69">
        <f t="shared" si="9"/>
        <v>365</v>
      </c>
      <c r="H109" s="83">
        <v>22007</v>
      </c>
      <c r="I109" s="84">
        <v>365</v>
      </c>
      <c r="J109" s="100" t="s">
        <v>370</v>
      </c>
      <c r="K109" s="55" t="s">
        <v>548</v>
      </c>
    </row>
    <row r="110" spans="1:17" x14ac:dyDescent="0.25">
      <c r="A110" s="69"/>
      <c r="B110" s="69"/>
      <c r="C110" s="69">
        <f>SUM(C103:C109)</f>
        <v>3234.1</v>
      </c>
      <c r="D110" s="69">
        <f>SUM(D103:D109)</f>
        <v>1015</v>
      </c>
      <c r="E110" s="69"/>
      <c r="F110" s="69"/>
      <c r="G110" s="69">
        <f>SUM(G103:G109)</f>
        <v>4249.1000000000004</v>
      </c>
      <c r="H110" s="88"/>
      <c r="I110" s="85"/>
      <c r="J110" s="85"/>
      <c r="K110" s="36"/>
    </row>
    <row r="111" spans="1:17" x14ac:dyDescent="0.25">
      <c r="A111" s="70"/>
      <c r="B111" s="70"/>
      <c r="C111" s="70"/>
      <c r="D111" s="70"/>
      <c r="E111" s="70"/>
      <c r="F111" s="70"/>
      <c r="G111" s="69"/>
      <c r="H111" s="83"/>
      <c r="I111" s="85"/>
      <c r="J111" s="85"/>
      <c r="K111" s="36"/>
    </row>
    <row r="112" spans="1:17" x14ac:dyDescent="0.25">
      <c r="A112" s="69" t="s">
        <v>98</v>
      </c>
      <c r="B112" s="70" t="s">
        <v>99</v>
      </c>
      <c r="C112" s="70">
        <v>1900</v>
      </c>
      <c r="D112" s="70">
        <v>170</v>
      </c>
      <c r="E112" s="70"/>
      <c r="F112" s="70">
        <f>(C112+D112+E112)*19/100</f>
        <v>393.3</v>
      </c>
      <c r="G112" s="69">
        <f>SUM(C112:F112)</f>
        <v>2463.3000000000002</v>
      </c>
      <c r="H112" s="83">
        <v>23001</v>
      </c>
      <c r="I112" s="103">
        <v>2463.3000000000002</v>
      </c>
      <c r="J112" s="85" t="s">
        <v>371</v>
      </c>
      <c r="K112" s="55" t="s">
        <v>549</v>
      </c>
    </row>
    <row r="113" spans="1:12" x14ac:dyDescent="0.25">
      <c r="A113" s="86"/>
      <c r="B113" s="70" t="s">
        <v>274</v>
      </c>
      <c r="C113" s="70">
        <v>330</v>
      </c>
      <c r="D113" s="70">
        <v>70</v>
      </c>
      <c r="E113" s="70"/>
      <c r="F113" s="70"/>
      <c r="G113" s="69">
        <f>SUM(C113:F113)</f>
        <v>400</v>
      </c>
      <c r="H113" s="83">
        <v>23002</v>
      </c>
      <c r="I113" s="84">
        <v>400</v>
      </c>
      <c r="J113" s="85" t="s">
        <v>371</v>
      </c>
      <c r="K113" s="55" t="s">
        <v>550</v>
      </c>
    </row>
    <row r="114" spans="1:12" x14ac:dyDescent="0.25">
      <c r="A114" s="70"/>
      <c r="B114" s="70" t="s">
        <v>101</v>
      </c>
      <c r="C114" s="70">
        <v>473</v>
      </c>
      <c r="D114" s="70">
        <v>105</v>
      </c>
      <c r="E114" s="70"/>
      <c r="F114" s="70"/>
      <c r="G114" s="69">
        <f>SUM(C114:F114)</f>
        <v>578</v>
      </c>
      <c r="H114" s="83">
        <v>23003</v>
      </c>
      <c r="I114" s="84">
        <v>578</v>
      </c>
      <c r="J114" s="85" t="s">
        <v>371</v>
      </c>
      <c r="K114" s="55" t="s">
        <v>551</v>
      </c>
    </row>
    <row r="115" spans="1:12" x14ac:dyDescent="0.25">
      <c r="A115" s="87"/>
      <c r="B115" s="70" t="s">
        <v>241</v>
      </c>
      <c r="C115" s="70">
        <v>350</v>
      </c>
      <c r="D115" s="70">
        <v>70</v>
      </c>
      <c r="E115" s="70"/>
      <c r="F115" s="70"/>
      <c r="G115" s="69">
        <f>SUM(C115:F115)</f>
        <v>420</v>
      </c>
      <c r="H115" s="83">
        <v>23004</v>
      </c>
      <c r="I115" s="84">
        <v>420</v>
      </c>
      <c r="J115" s="85" t="s">
        <v>371</v>
      </c>
      <c r="K115" s="55" t="s">
        <v>552</v>
      </c>
    </row>
    <row r="116" spans="1:12" x14ac:dyDescent="0.25">
      <c r="A116" s="70"/>
      <c r="B116" s="70" t="s">
        <v>103</v>
      </c>
      <c r="C116" s="70">
        <v>506</v>
      </c>
      <c r="D116" s="70">
        <v>120</v>
      </c>
      <c r="E116" s="70"/>
      <c r="F116" s="70"/>
      <c r="G116" s="69">
        <f>SUM(C116:F116)</f>
        <v>626</v>
      </c>
      <c r="H116" s="83">
        <v>23005</v>
      </c>
      <c r="I116" s="84">
        <v>626</v>
      </c>
      <c r="J116" s="85" t="s">
        <v>371</v>
      </c>
      <c r="K116" s="55" t="s">
        <v>553</v>
      </c>
    </row>
    <row r="117" spans="1:12" x14ac:dyDescent="0.25">
      <c r="A117" s="69"/>
      <c r="B117" s="69"/>
      <c r="C117" s="69">
        <f>SUM(C112:C116)</f>
        <v>3559</v>
      </c>
      <c r="D117" s="69">
        <f>SUM(D112:D116)</f>
        <v>535</v>
      </c>
      <c r="E117" s="69"/>
      <c r="F117" s="69">
        <f>SUM(F112)</f>
        <v>393.3</v>
      </c>
      <c r="G117" s="69">
        <f>SUM(G112:G116)</f>
        <v>4487.3</v>
      </c>
      <c r="H117" s="88"/>
      <c r="I117" s="85"/>
      <c r="J117" s="85"/>
      <c r="K117" s="36"/>
    </row>
    <row r="118" spans="1:12" x14ac:dyDescent="0.25">
      <c r="A118" s="69"/>
      <c r="B118" s="69"/>
      <c r="C118" s="69"/>
      <c r="D118" s="69"/>
      <c r="E118" s="69"/>
      <c r="F118" s="69"/>
      <c r="G118" s="69"/>
      <c r="H118" s="88"/>
      <c r="I118" s="85"/>
      <c r="J118" s="85"/>
      <c r="K118" s="36"/>
    </row>
    <row r="119" spans="1:12" x14ac:dyDescent="0.25">
      <c r="A119" s="69" t="s">
        <v>104</v>
      </c>
      <c r="B119" s="70" t="s">
        <v>105</v>
      </c>
      <c r="C119" s="70">
        <v>1045</v>
      </c>
      <c r="D119" s="70">
        <v>150</v>
      </c>
      <c r="E119" s="70"/>
      <c r="F119" s="70"/>
      <c r="G119" s="69">
        <f>SUM(C119:F119)</f>
        <v>1195</v>
      </c>
      <c r="H119" s="83">
        <v>24001</v>
      </c>
      <c r="I119" s="84">
        <v>1195</v>
      </c>
      <c r="J119" s="85" t="s">
        <v>372</v>
      </c>
      <c r="K119" s="36" t="s">
        <v>554</v>
      </c>
    </row>
    <row r="120" spans="1:12" x14ac:dyDescent="0.25">
      <c r="A120" s="89"/>
      <c r="B120" s="70" t="s">
        <v>106</v>
      </c>
      <c r="C120" s="70">
        <v>699.07</v>
      </c>
      <c r="D120" s="70">
        <v>245</v>
      </c>
      <c r="E120" s="70"/>
      <c r="F120" s="70"/>
      <c r="G120" s="69">
        <f>SUM(C120:F120)</f>
        <v>944.07</v>
      </c>
      <c r="H120" s="83">
        <v>24002</v>
      </c>
      <c r="I120" s="103">
        <v>944.07</v>
      </c>
      <c r="J120" s="85" t="s">
        <v>372</v>
      </c>
      <c r="K120" s="36" t="s">
        <v>555</v>
      </c>
    </row>
    <row r="121" spans="1:12" x14ac:dyDescent="0.25">
      <c r="A121" s="69"/>
      <c r="B121" s="69"/>
      <c r="C121" s="69">
        <f>SUM(C119:C120)</f>
        <v>1744.0700000000002</v>
      </c>
      <c r="D121" s="69">
        <f>SUM(D119:D120)</f>
        <v>395</v>
      </c>
      <c r="E121" s="69"/>
      <c r="F121" s="69"/>
      <c r="G121" s="69">
        <f>SUM(G119:G120)</f>
        <v>2139.0700000000002</v>
      </c>
      <c r="H121" s="88"/>
      <c r="I121" s="85"/>
      <c r="J121" s="85"/>
      <c r="K121" s="36"/>
    </row>
    <row r="122" spans="1:12" x14ac:dyDescent="0.25">
      <c r="A122" s="70"/>
      <c r="B122" s="70"/>
      <c r="C122" s="70"/>
      <c r="D122" s="70"/>
      <c r="E122" s="70"/>
      <c r="F122" s="70"/>
      <c r="G122" s="69"/>
      <c r="H122" s="83"/>
      <c r="I122" s="85"/>
      <c r="J122" s="85"/>
      <c r="K122" s="36"/>
    </row>
    <row r="123" spans="1:12" x14ac:dyDescent="0.25">
      <c r="A123" s="69" t="s">
        <v>107</v>
      </c>
      <c r="B123" s="70" t="s">
        <v>108</v>
      </c>
      <c r="C123" s="70">
        <v>1278.23</v>
      </c>
      <c r="D123" s="70">
        <v>102.26</v>
      </c>
      <c r="E123" s="70"/>
      <c r="F123" s="70">
        <f>(C123+D123+E123)*19/100</f>
        <v>262.29310000000004</v>
      </c>
      <c r="G123" s="69">
        <f t="shared" ref="G123:G134" si="10">SUM(C123:F123)</f>
        <v>1642.7831000000001</v>
      </c>
      <c r="H123" s="83">
        <v>25001</v>
      </c>
      <c r="I123" s="84">
        <v>1642.78</v>
      </c>
      <c r="J123" s="85" t="s">
        <v>373</v>
      </c>
      <c r="K123" s="36" t="s">
        <v>556</v>
      </c>
      <c r="L123" s="75" t="s">
        <v>186</v>
      </c>
    </row>
    <row r="124" spans="1:12" x14ac:dyDescent="0.25">
      <c r="A124" s="69"/>
      <c r="B124" s="70" t="s">
        <v>109</v>
      </c>
      <c r="C124" s="70">
        <v>1533.87</v>
      </c>
      <c r="D124" s="70">
        <v>134.53</v>
      </c>
      <c r="E124" s="70"/>
      <c r="F124" s="70">
        <f>(C124+D124+E124)*19/100</f>
        <v>316.99599999999998</v>
      </c>
      <c r="G124" s="69">
        <f t="shared" si="10"/>
        <v>1985.3959999999997</v>
      </c>
      <c r="H124" s="83">
        <v>25002</v>
      </c>
      <c r="I124" s="84">
        <v>1985.39</v>
      </c>
      <c r="J124" s="85" t="s">
        <v>373</v>
      </c>
      <c r="K124" s="36" t="s">
        <v>557</v>
      </c>
      <c r="L124" s="75" t="s">
        <v>187</v>
      </c>
    </row>
    <row r="125" spans="1:12" x14ac:dyDescent="0.25">
      <c r="A125" s="70"/>
      <c r="B125" s="70" t="s">
        <v>110</v>
      </c>
      <c r="C125" s="70">
        <v>1155</v>
      </c>
      <c r="D125" s="70">
        <v>250</v>
      </c>
      <c r="E125" s="70"/>
      <c r="F125" s="70"/>
      <c r="G125" s="69">
        <f t="shared" si="10"/>
        <v>1405</v>
      </c>
      <c r="H125" s="83">
        <v>25003</v>
      </c>
      <c r="I125" s="84">
        <v>1405</v>
      </c>
      <c r="J125" s="85" t="s">
        <v>373</v>
      </c>
      <c r="K125" s="36" t="s">
        <v>558</v>
      </c>
    </row>
    <row r="126" spans="1:12" x14ac:dyDescent="0.25">
      <c r="A126" s="70"/>
      <c r="B126" s="70" t="s">
        <v>172</v>
      </c>
      <c r="C126" s="70">
        <v>450</v>
      </c>
      <c r="D126" s="70">
        <v>170</v>
      </c>
      <c r="E126" s="70"/>
      <c r="F126" s="70"/>
      <c r="G126" s="69">
        <f t="shared" si="10"/>
        <v>620</v>
      </c>
      <c r="H126" s="83">
        <v>25004</v>
      </c>
      <c r="I126" s="84">
        <v>620</v>
      </c>
      <c r="J126" s="85" t="s">
        <v>373</v>
      </c>
      <c r="K126" s="36" t="s">
        <v>559</v>
      </c>
    </row>
    <row r="127" spans="1:12" x14ac:dyDescent="0.25">
      <c r="A127" s="70"/>
      <c r="B127" s="70" t="s">
        <v>111</v>
      </c>
      <c r="C127" s="70">
        <v>374</v>
      </c>
      <c r="D127" s="70">
        <v>160</v>
      </c>
      <c r="E127" s="70"/>
      <c r="F127" s="70"/>
      <c r="G127" s="69">
        <f t="shared" si="10"/>
        <v>534</v>
      </c>
      <c r="H127" s="83">
        <v>25005</v>
      </c>
      <c r="I127" s="84">
        <v>562</v>
      </c>
      <c r="J127" s="85" t="s">
        <v>373</v>
      </c>
      <c r="K127" s="36" t="s">
        <v>560</v>
      </c>
    </row>
    <row r="128" spans="1:12" x14ac:dyDescent="0.25">
      <c r="A128" s="70"/>
      <c r="B128" s="70" t="s">
        <v>261</v>
      </c>
      <c r="C128" s="70">
        <v>500</v>
      </c>
      <c r="D128" s="70">
        <v>120</v>
      </c>
      <c r="E128" s="70"/>
      <c r="F128" s="70"/>
      <c r="G128" s="69">
        <f t="shared" si="10"/>
        <v>620</v>
      </c>
      <c r="H128" s="83">
        <v>25006</v>
      </c>
      <c r="I128" s="84">
        <v>620</v>
      </c>
      <c r="J128" s="85" t="s">
        <v>373</v>
      </c>
      <c r="K128" s="36" t="s">
        <v>561</v>
      </c>
    </row>
    <row r="129" spans="1:12" x14ac:dyDescent="0.25">
      <c r="A129" s="70"/>
      <c r="B129" s="70" t="s">
        <v>119</v>
      </c>
      <c r="C129" s="70">
        <v>315</v>
      </c>
      <c r="D129" s="70">
        <v>80</v>
      </c>
      <c r="E129" s="70"/>
      <c r="F129" s="70"/>
      <c r="G129" s="69">
        <f t="shared" si="10"/>
        <v>395</v>
      </c>
      <c r="H129" s="83">
        <v>25007</v>
      </c>
      <c r="I129" s="84">
        <v>395</v>
      </c>
      <c r="J129" s="85" t="s">
        <v>373</v>
      </c>
      <c r="K129" s="36" t="s">
        <v>562</v>
      </c>
    </row>
    <row r="130" spans="1:12" x14ac:dyDescent="0.25">
      <c r="A130" s="70"/>
      <c r="B130" s="70" t="s">
        <v>215</v>
      </c>
      <c r="C130" s="70">
        <v>190</v>
      </c>
      <c r="D130" s="70">
        <v>120</v>
      </c>
      <c r="E130" s="70"/>
      <c r="F130" s="70"/>
      <c r="G130" s="69">
        <f t="shared" si="10"/>
        <v>310</v>
      </c>
      <c r="H130" s="83">
        <v>25008</v>
      </c>
      <c r="I130" s="84">
        <v>310</v>
      </c>
      <c r="J130" s="85" t="s">
        <v>373</v>
      </c>
      <c r="K130" s="36" t="s">
        <v>563</v>
      </c>
    </row>
    <row r="131" spans="1:12" x14ac:dyDescent="0.25">
      <c r="A131" s="70"/>
      <c r="B131" s="70" t="s">
        <v>265</v>
      </c>
      <c r="C131" s="70">
        <v>220</v>
      </c>
      <c r="D131" s="70">
        <v>140</v>
      </c>
      <c r="E131" s="70"/>
      <c r="F131" s="70"/>
      <c r="G131" s="69">
        <f t="shared" si="10"/>
        <v>360</v>
      </c>
      <c r="H131" s="83">
        <v>25009</v>
      </c>
      <c r="I131" s="84">
        <v>360</v>
      </c>
      <c r="J131" s="85" t="s">
        <v>373</v>
      </c>
      <c r="K131" s="36" t="s">
        <v>564</v>
      </c>
    </row>
    <row r="132" spans="1:12" x14ac:dyDescent="0.25">
      <c r="A132" s="70"/>
      <c r="B132" s="70" t="s">
        <v>330</v>
      </c>
      <c r="C132" s="70">
        <v>315</v>
      </c>
      <c r="D132" s="70">
        <v>110</v>
      </c>
      <c r="E132" s="70"/>
      <c r="F132" s="70"/>
      <c r="G132" s="69">
        <f t="shared" si="10"/>
        <v>425</v>
      </c>
      <c r="H132" s="83">
        <v>25010</v>
      </c>
      <c r="I132" s="84">
        <v>425</v>
      </c>
      <c r="J132" s="85" t="s">
        <v>373</v>
      </c>
      <c r="K132" s="36" t="s">
        <v>565</v>
      </c>
    </row>
    <row r="133" spans="1:12" x14ac:dyDescent="0.25">
      <c r="A133" s="70"/>
      <c r="B133" s="70" t="s">
        <v>273</v>
      </c>
      <c r="C133" s="70">
        <v>300</v>
      </c>
      <c r="D133" s="70">
        <v>100</v>
      </c>
      <c r="E133" s="70"/>
      <c r="F133" s="70"/>
      <c r="G133" s="69">
        <f t="shared" si="10"/>
        <v>400</v>
      </c>
      <c r="H133" s="83">
        <v>25011</v>
      </c>
      <c r="I133" s="84">
        <v>400</v>
      </c>
      <c r="J133" s="85" t="s">
        <v>373</v>
      </c>
      <c r="K133" s="36" t="s">
        <v>566</v>
      </c>
    </row>
    <row r="134" spans="1:12" x14ac:dyDescent="0.25">
      <c r="A134" s="70"/>
      <c r="B134" s="70" t="s">
        <v>103</v>
      </c>
      <c r="C134" s="70">
        <v>190</v>
      </c>
      <c r="D134" s="70">
        <v>110</v>
      </c>
      <c r="E134" s="70"/>
      <c r="F134" s="70"/>
      <c r="G134" s="69">
        <f t="shared" si="10"/>
        <v>300</v>
      </c>
      <c r="H134" s="83">
        <v>25012</v>
      </c>
      <c r="I134" s="84">
        <v>300</v>
      </c>
      <c r="J134" s="85" t="s">
        <v>373</v>
      </c>
      <c r="K134" s="36" t="s">
        <v>567</v>
      </c>
    </row>
    <row r="135" spans="1:12" x14ac:dyDescent="0.25">
      <c r="A135" s="69"/>
      <c r="B135" s="69"/>
      <c r="C135" s="69">
        <f>SUM(C123:C134)</f>
        <v>6821.1</v>
      </c>
      <c r="D135" s="69">
        <f>SUM(D123:D134)</f>
        <v>1596.79</v>
      </c>
      <c r="E135" s="69"/>
      <c r="F135" s="69">
        <f>SUM(F123:F134)</f>
        <v>579.28909999999996</v>
      </c>
      <c r="G135" s="69">
        <f>SUM(G123:G134)</f>
        <v>8997.1790999999994</v>
      </c>
      <c r="H135" s="88"/>
      <c r="I135" s="85"/>
      <c r="J135" s="85"/>
      <c r="K135" s="36"/>
    </row>
    <row r="136" spans="1:12" x14ac:dyDescent="0.25">
      <c r="A136" s="70"/>
      <c r="B136" s="70"/>
      <c r="C136" s="70"/>
      <c r="D136" s="70"/>
      <c r="E136" s="70"/>
      <c r="F136" s="70"/>
      <c r="G136" s="69"/>
      <c r="H136" s="83"/>
      <c r="I136" s="85"/>
      <c r="J136" s="85"/>
      <c r="K136" s="36"/>
    </row>
    <row r="137" spans="1:12" x14ac:dyDescent="0.25">
      <c r="A137" s="69" t="s">
        <v>117</v>
      </c>
      <c r="B137" s="70" t="s">
        <v>118</v>
      </c>
      <c r="C137" s="70">
        <v>1400</v>
      </c>
      <c r="D137" s="70">
        <v>50</v>
      </c>
      <c r="E137" s="70"/>
      <c r="F137" s="70">
        <f>(C137+D137+E137)*19/100</f>
        <v>275.5</v>
      </c>
      <c r="G137" s="69">
        <f>SUM(C137:F137)</f>
        <v>1725.5</v>
      </c>
      <c r="H137" s="83">
        <v>26001</v>
      </c>
      <c r="I137" s="84">
        <v>1725.5</v>
      </c>
      <c r="J137" s="85" t="s">
        <v>374</v>
      </c>
      <c r="K137" s="36" t="s">
        <v>568</v>
      </c>
    </row>
    <row r="138" spans="1:12" x14ac:dyDescent="0.25">
      <c r="A138" s="86"/>
      <c r="B138" s="70" t="s">
        <v>318</v>
      </c>
      <c r="C138" s="70">
        <v>450</v>
      </c>
      <c r="D138" s="70">
        <v>80</v>
      </c>
      <c r="E138" s="70"/>
      <c r="F138" s="70"/>
      <c r="G138" s="69">
        <f>SUM(C138:F138)</f>
        <v>530</v>
      </c>
      <c r="H138" s="83">
        <v>26002</v>
      </c>
      <c r="I138" s="103">
        <v>540</v>
      </c>
      <c r="J138" s="85" t="s">
        <v>374</v>
      </c>
      <c r="K138" s="36" t="s">
        <v>569</v>
      </c>
      <c r="L138" s="75" t="s">
        <v>255</v>
      </c>
    </row>
    <row r="139" spans="1:12" x14ac:dyDescent="0.25">
      <c r="A139" s="70"/>
      <c r="B139" s="70" t="s">
        <v>120</v>
      </c>
      <c r="C139" s="70">
        <v>314.60000000000002</v>
      </c>
      <c r="D139" s="70">
        <v>70</v>
      </c>
      <c r="E139" s="70"/>
      <c r="F139" s="70"/>
      <c r="G139" s="69">
        <f>SUM(C139:F139)</f>
        <v>384.6</v>
      </c>
      <c r="H139" s="83">
        <v>26003</v>
      </c>
      <c r="I139" s="84">
        <v>384.6</v>
      </c>
      <c r="J139" s="85" t="s">
        <v>374</v>
      </c>
      <c r="K139" s="36" t="s">
        <v>570</v>
      </c>
    </row>
    <row r="140" spans="1:12" x14ac:dyDescent="0.25">
      <c r="A140" s="70"/>
      <c r="B140" s="70" t="s">
        <v>198</v>
      </c>
      <c r="C140" s="70">
        <v>620</v>
      </c>
      <c r="D140" s="70">
        <v>100</v>
      </c>
      <c r="E140" s="70"/>
      <c r="F140" s="70"/>
      <c r="G140" s="69">
        <f>SUM(C140:F140)</f>
        <v>720</v>
      </c>
      <c r="H140" s="83">
        <v>26004</v>
      </c>
      <c r="I140" s="84">
        <v>720</v>
      </c>
      <c r="J140" s="85" t="s">
        <v>374</v>
      </c>
      <c r="K140" s="36" t="s">
        <v>571</v>
      </c>
    </row>
    <row r="141" spans="1:12" x14ac:dyDescent="0.25">
      <c r="A141" s="70"/>
      <c r="B141" s="70" t="s">
        <v>190</v>
      </c>
      <c r="C141" s="70">
        <v>360</v>
      </c>
      <c r="D141" s="70">
        <v>80</v>
      </c>
      <c r="E141" s="70"/>
      <c r="F141" s="70"/>
      <c r="G141" s="69">
        <f>SUM(C141:F141)</f>
        <v>440</v>
      </c>
      <c r="H141" s="83">
        <v>26005</v>
      </c>
      <c r="I141" s="84">
        <v>440</v>
      </c>
      <c r="J141" s="85" t="s">
        <v>374</v>
      </c>
      <c r="K141" s="36" t="s">
        <v>572</v>
      </c>
    </row>
    <row r="142" spans="1:12" x14ac:dyDescent="0.25">
      <c r="A142" s="69"/>
      <c r="B142" s="69"/>
      <c r="C142" s="69">
        <f>SUM(C137:C141)</f>
        <v>3144.6</v>
      </c>
      <c r="D142" s="69">
        <f>SUM(D137:D141)</f>
        <v>380</v>
      </c>
      <c r="E142" s="69"/>
      <c r="F142" s="69">
        <f>SUM(F137)</f>
        <v>275.5</v>
      </c>
      <c r="G142" s="69">
        <f>SUM(G137:G141)</f>
        <v>3800.1</v>
      </c>
      <c r="H142" s="88"/>
      <c r="I142" s="85"/>
      <c r="J142" s="85"/>
      <c r="K142" s="36"/>
    </row>
    <row r="143" spans="1:12" x14ac:dyDescent="0.25">
      <c r="A143" s="69"/>
      <c r="B143" s="69"/>
      <c r="C143" s="69"/>
      <c r="D143" s="69"/>
      <c r="E143" s="69"/>
      <c r="F143" s="69"/>
      <c r="G143" s="69"/>
      <c r="H143" s="88"/>
      <c r="I143" s="85"/>
      <c r="J143" s="85"/>
      <c r="K143" s="36"/>
    </row>
    <row r="144" spans="1:12" x14ac:dyDescent="0.25">
      <c r="A144" s="69" t="s">
        <v>122</v>
      </c>
      <c r="B144" s="70" t="s">
        <v>123</v>
      </c>
      <c r="C144" s="70">
        <v>520</v>
      </c>
      <c r="D144" s="70">
        <v>130</v>
      </c>
      <c r="E144" s="70"/>
      <c r="F144" s="70"/>
      <c r="G144" s="69">
        <f t="shared" ref="G144:G151" si="11">SUM(C144:F144)</f>
        <v>650</v>
      </c>
      <c r="H144" s="83">
        <v>27001</v>
      </c>
      <c r="I144" s="84">
        <v>650</v>
      </c>
      <c r="J144" s="85" t="s">
        <v>375</v>
      </c>
      <c r="K144" s="36" t="s">
        <v>573</v>
      </c>
    </row>
    <row r="145" spans="1:11" x14ac:dyDescent="0.25">
      <c r="A145" s="70"/>
      <c r="B145" s="70" t="s">
        <v>296</v>
      </c>
      <c r="C145" s="70">
        <v>343</v>
      </c>
      <c r="D145" s="70">
        <v>165</v>
      </c>
      <c r="E145" s="70"/>
      <c r="F145" s="70">
        <f>(C145+D145+E145)*19/100</f>
        <v>96.52</v>
      </c>
      <c r="G145" s="69">
        <f t="shared" si="11"/>
        <v>604.52</v>
      </c>
      <c r="H145" s="83">
        <v>27002</v>
      </c>
      <c r="I145" s="103">
        <v>604.52</v>
      </c>
      <c r="J145" s="85" t="s">
        <v>375</v>
      </c>
      <c r="K145" s="36" t="s">
        <v>574</v>
      </c>
    </row>
    <row r="146" spans="1:11" x14ac:dyDescent="0.25">
      <c r="A146" s="70"/>
      <c r="B146" s="70" t="s">
        <v>310</v>
      </c>
      <c r="C146" s="70">
        <v>315.60000000000002</v>
      </c>
      <c r="D146" s="70">
        <v>110</v>
      </c>
      <c r="E146" s="70"/>
      <c r="F146" s="70"/>
      <c r="G146" s="69">
        <f t="shared" si="11"/>
        <v>425.6</v>
      </c>
      <c r="H146" s="83">
        <v>27008</v>
      </c>
      <c r="I146" s="103">
        <v>425.6</v>
      </c>
      <c r="J146" s="85" t="s">
        <v>375</v>
      </c>
      <c r="K146" s="36" t="s">
        <v>575</v>
      </c>
    </row>
    <row r="147" spans="1:11" x14ac:dyDescent="0.25">
      <c r="A147" s="70"/>
      <c r="B147" s="70" t="s">
        <v>380</v>
      </c>
      <c r="C147" s="70">
        <v>350</v>
      </c>
      <c r="D147" s="70">
        <v>230</v>
      </c>
      <c r="E147" s="90"/>
      <c r="F147" s="70"/>
      <c r="G147" s="69">
        <f t="shared" si="11"/>
        <v>580</v>
      </c>
      <c r="H147" s="83">
        <v>27003</v>
      </c>
      <c r="I147" s="84">
        <v>580</v>
      </c>
      <c r="J147" s="85" t="s">
        <v>375</v>
      </c>
      <c r="K147" s="36" t="s">
        <v>576</v>
      </c>
    </row>
    <row r="148" spans="1:11" x14ac:dyDescent="0.25">
      <c r="A148" s="70"/>
      <c r="B148" s="104" t="s">
        <v>245</v>
      </c>
      <c r="C148" s="70">
        <v>225</v>
      </c>
      <c r="D148" s="70">
        <v>130</v>
      </c>
      <c r="E148" s="70"/>
      <c r="F148" s="70"/>
      <c r="G148" s="69">
        <f t="shared" si="11"/>
        <v>355</v>
      </c>
      <c r="H148" s="83">
        <v>27004</v>
      </c>
      <c r="I148" s="84">
        <v>355</v>
      </c>
      <c r="J148" s="85" t="s">
        <v>375</v>
      </c>
      <c r="K148" s="36" t="s">
        <v>577</v>
      </c>
    </row>
    <row r="149" spans="1:11" x14ac:dyDescent="0.25">
      <c r="A149" s="105"/>
      <c r="B149" s="104" t="s">
        <v>278</v>
      </c>
      <c r="C149" s="70">
        <v>300</v>
      </c>
      <c r="D149" s="70">
        <v>170</v>
      </c>
      <c r="E149" s="70"/>
      <c r="F149" s="70"/>
      <c r="G149" s="69">
        <f t="shared" si="11"/>
        <v>470</v>
      </c>
      <c r="H149" s="83">
        <v>27005</v>
      </c>
      <c r="I149" s="84">
        <v>470</v>
      </c>
      <c r="J149" s="85" t="s">
        <v>375</v>
      </c>
      <c r="K149" s="36" t="s">
        <v>578</v>
      </c>
    </row>
    <row r="150" spans="1:11" x14ac:dyDescent="0.25">
      <c r="A150" s="70"/>
      <c r="B150" s="70" t="s">
        <v>128</v>
      </c>
      <c r="C150" s="70">
        <v>344.85</v>
      </c>
      <c r="D150" s="70">
        <v>135</v>
      </c>
      <c r="E150" s="70"/>
      <c r="F150" s="70"/>
      <c r="G150" s="69">
        <f t="shared" si="11"/>
        <v>479.85</v>
      </c>
      <c r="H150" s="83">
        <v>27006</v>
      </c>
      <c r="I150" s="84">
        <v>482</v>
      </c>
      <c r="J150" s="85" t="s">
        <v>375</v>
      </c>
      <c r="K150" s="36" t="s">
        <v>579</v>
      </c>
    </row>
    <row r="151" spans="1:11" x14ac:dyDescent="0.25">
      <c r="A151" s="70"/>
      <c r="B151" s="70" t="s">
        <v>193</v>
      </c>
      <c r="C151" s="70">
        <v>320</v>
      </c>
      <c r="D151" s="70">
        <v>135</v>
      </c>
      <c r="E151" s="70"/>
      <c r="F151" s="70"/>
      <c r="G151" s="69">
        <f t="shared" si="11"/>
        <v>455</v>
      </c>
      <c r="H151" s="83">
        <v>27007</v>
      </c>
      <c r="I151" s="84">
        <v>455</v>
      </c>
      <c r="J151" s="85" t="s">
        <v>375</v>
      </c>
      <c r="K151" s="36" t="s">
        <v>580</v>
      </c>
    </row>
    <row r="152" spans="1:11" x14ac:dyDescent="0.25">
      <c r="A152" s="70"/>
      <c r="B152" s="70"/>
      <c r="C152" s="69">
        <f>SUM(C144:C151)</f>
        <v>2718.45</v>
      </c>
      <c r="D152" s="69">
        <f>SUM(D144:D151)</f>
        <v>1205</v>
      </c>
      <c r="E152" s="70"/>
      <c r="F152" s="70"/>
      <c r="G152" s="69">
        <f>SUM(G144:G151)</f>
        <v>4019.97</v>
      </c>
      <c r="H152" s="83"/>
      <c r="I152" s="85"/>
      <c r="J152" s="85"/>
      <c r="K152" s="36"/>
    </row>
    <row r="153" spans="1:11" x14ac:dyDescent="0.25">
      <c r="A153" s="70"/>
      <c r="B153" s="70"/>
      <c r="C153" s="70"/>
      <c r="D153" s="70"/>
      <c r="E153" s="70"/>
      <c r="F153" s="70"/>
      <c r="G153" s="70"/>
      <c r="H153" s="83"/>
      <c r="I153" s="85"/>
      <c r="J153" s="85"/>
      <c r="K153" s="36"/>
    </row>
    <row r="154" spans="1:11" x14ac:dyDescent="0.25">
      <c r="A154" s="69" t="s">
        <v>129</v>
      </c>
      <c r="B154" s="70" t="s">
        <v>130</v>
      </c>
      <c r="C154" s="70">
        <v>410</v>
      </c>
      <c r="D154" s="70">
        <v>100</v>
      </c>
      <c r="E154" s="70"/>
      <c r="F154" s="70">
        <f>(C154+D154+E154)*19/100</f>
        <v>96.9</v>
      </c>
      <c r="G154" s="69">
        <f t="shared" ref="G154:G171" si="12">SUM(C154:F154)</f>
        <v>606.9</v>
      </c>
      <c r="H154" s="83">
        <v>28001</v>
      </c>
      <c r="I154" s="84">
        <v>606.9</v>
      </c>
      <c r="J154" s="85" t="s">
        <v>376</v>
      </c>
      <c r="K154" s="36" t="s">
        <v>581</v>
      </c>
    </row>
    <row r="155" spans="1:11" x14ac:dyDescent="0.25">
      <c r="A155" s="69"/>
      <c r="B155" s="70" t="s">
        <v>131</v>
      </c>
      <c r="C155" s="70">
        <v>1150</v>
      </c>
      <c r="D155" s="70">
        <v>190</v>
      </c>
      <c r="E155" s="70"/>
      <c r="F155" s="70">
        <f>(C155+D155+E155)*19/100</f>
        <v>254.6</v>
      </c>
      <c r="G155" s="69">
        <f t="shared" si="12"/>
        <v>1594.6</v>
      </c>
      <c r="H155" s="83">
        <v>28002</v>
      </c>
      <c r="I155" s="84">
        <v>1594.6</v>
      </c>
      <c r="J155" s="85" t="s">
        <v>376</v>
      </c>
      <c r="K155" s="36" t="s">
        <v>582</v>
      </c>
    </row>
    <row r="156" spans="1:11" x14ac:dyDescent="0.25">
      <c r="A156" s="70" t="s">
        <v>338</v>
      </c>
      <c r="B156" s="70" t="s">
        <v>379</v>
      </c>
      <c r="C156" s="70">
        <v>370</v>
      </c>
      <c r="D156" s="70">
        <v>200</v>
      </c>
      <c r="E156" s="70"/>
      <c r="F156" s="70"/>
      <c r="G156" s="69">
        <f t="shared" si="12"/>
        <v>570</v>
      </c>
      <c r="H156" s="83">
        <v>28003</v>
      </c>
      <c r="I156" s="84">
        <v>570</v>
      </c>
      <c r="J156" s="85" t="s">
        <v>376</v>
      </c>
      <c r="K156" s="36" t="s">
        <v>583</v>
      </c>
    </row>
    <row r="157" spans="1:11" x14ac:dyDescent="0.25">
      <c r="A157" s="70"/>
      <c r="B157" s="70" t="s">
        <v>132</v>
      </c>
      <c r="C157" s="70">
        <v>229.9</v>
      </c>
      <c r="D157" s="70">
        <v>140</v>
      </c>
      <c r="E157" s="70"/>
      <c r="F157" s="70"/>
      <c r="G157" s="69">
        <f t="shared" si="12"/>
        <v>369.9</v>
      </c>
      <c r="H157" s="83">
        <v>28004</v>
      </c>
      <c r="I157" s="84">
        <v>369.9</v>
      </c>
      <c r="J157" s="85" t="s">
        <v>376</v>
      </c>
      <c r="K157" s="36" t="s">
        <v>584</v>
      </c>
    </row>
    <row r="158" spans="1:11" x14ac:dyDescent="0.25">
      <c r="A158" s="70"/>
      <c r="B158" s="70" t="s">
        <v>341</v>
      </c>
      <c r="C158" s="70">
        <v>520</v>
      </c>
      <c r="D158" s="70">
        <v>162</v>
      </c>
      <c r="E158" s="70"/>
      <c r="F158" s="70"/>
      <c r="G158" s="69">
        <f t="shared" si="12"/>
        <v>682</v>
      </c>
      <c r="H158" s="83">
        <v>28005</v>
      </c>
      <c r="I158" s="84">
        <v>682</v>
      </c>
      <c r="J158" s="85" t="s">
        <v>376</v>
      </c>
      <c r="K158" s="36" t="s">
        <v>585</v>
      </c>
    </row>
    <row r="159" spans="1:11" x14ac:dyDescent="0.25">
      <c r="A159" s="70"/>
      <c r="B159" s="70" t="s">
        <v>134</v>
      </c>
      <c r="C159" s="70">
        <v>340.25</v>
      </c>
      <c r="D159" s="70">
        <v>142.80000000000001</v>
      </c>
      <c r="E159" s="70"/>
      <c r="F159" s="70"/>
      <c r="G159" s="69">
        <f t="shared" si="12"/>
        <v>483.05</v>
      </c>
      <c r="H159" s="83">
        <v>28006</v>
      </c>
      <c r="I159" s="84">
        <v>483.05</v>
      </c>
      <c r="J159" s="85" t="s">
        <v>376</v>
      </c>
      <c r="K159" s="36" t="s">
        <v>586</v>
      </c>
    </row>
    <row r="160" spans="1:11" x14ac:dyDescent="0.25">
      <c r="A160" s="70"/>
      <c r="B160" s="70" t="s">
        <v>135</v>
      </c>
      <c r="C160" s="70">
        <v>225</v>
      </c>
      <c r="D160" s="70">
        <v>135</v>
      </c>
      <c r="E160" s="70"/>
      <c r="F160" s="70"/>
      <c r="G160" s="69">
        <f t="shared" si="12"/>
        <v>360</v>
      </c>
      <c r="H160" s="83">
        <v>28007</v>
      </c>
      <c r="I160" s="84">
        <v>360</v>
      </c>
      <c r="J160" s="85" t="s">
        <v>376</v>
      </c>
      <c r="K160" s="36" t="s">
        <v>587</v>
      </c>
    </row>
    <row r="161" spans="1:18" x14ac:dyDescent="0.25">
      <c r="A161" s="70"/>
      <c r="B161" s="70" t="s">
        <v>136</v>
      </c>
      <c r="C161" s="70">
        <v>310</v>
      </c>
      <c r="D161" s="70">
        <v>160</v>
      </c>
      <c r="E161" s="70"/>
      <c r="F161" s="70"/>
      <c r="G161" s="69">
        <f t="shared" si="12"/>
        <v>470</v>
      </c>
      <c r="H161" s="83">
        <v>28008</v>
      </c>
      <c r="I161" s="84">
        <v>470</v>
      </c>
      <c r="J161" s="85" t="s">
        <v>376</v>
      </c>
      <c r="K161" s="36" t="s">
        <v>588</v>
      </c>
      <c r="Q161" s="76"/>
      <c r="R161" s="76"/>
    </row>
    <row r="162" spans="1:18" x14ac:dyDescent="0.25">
      <c r="A162" s="70"/>
      <c r="B162" s="70" t="s">
        <v>279</v>
      </c>
      <c r="C162" s="70">
        <v>360</v>
      </c>
      <c r="D162" s="70">
        <v>140</v>
      </c>
      <c r="E162" s="70"/>
      <c r="F162" s="70"/>
      <c r="G162" s="69">
        <f t="shared" si="12"/>
        <v>500</v>
      </c>
      <c r="H162" s="83">
        <v>28009</v>
      </c>
      <c r="I162" s="84">
        <v>500</v>
      </c>
      <c r="J162" s="85" t="s">
        <v>376</v>
      </c>
      <c r="K162" s="36" t="s">
        <v>589</v>
      </c>
    </row>
    <row r="163" spans="1:18" x14ac:dyDescent="0.25">
      <c r="A163" s="70"/>
      <c r="B163" s="70" t="s">
        <v>214</v>
      </c>
      <c r="C163" s="70">
        <v>300</v>
      </c>
      <c r="D163" s="70">
        <v>145</v>
      </c>
      <c r="E163" s="70"/>
      <c r="F163" s="70"/>
      <c r="G163" s="69">
        <f t="shared" si="12"/>
        <v>445</v>
      </c>
      <c r="H163" s="83">
        <v>28010</v>
      </c>
      <c r="I163" s="84">
        <v>445</v>
      </c>
      <c r="J163" s="85" t="s">
        <v>376</v>
      </c>
      <c r="K163" s="36" t="s">
        <v>590</v>
      </c>
    </row>
    <row r="164" spans="1:18" x14ac:dyDescent="0.25">
      <c r="A164" s="70"/>
      <c r="B164" s="70" t="s">
        <v>139</v>
      </c>
      <c r="C164" s="70">
        <v>340.01</v>
      </c>
      <c r="D164" s="70">
        <v>174.99</v>
      </c>
      <c r="E164" s="70"/>
      <c r="F164" s="70"/>
      <c r="G164" s="69">
        <f t="shared" si="12"/>
        <v>515</v>
      </c>
      <c r="H164" s="83">
        <v>28011</v>
      </c>
      <c r="I164" s="84">
        <v>515</v>
      </c>
      <c r="J164" s="85" t="s">
        <v>376</v>
      </c>
      <c r="K164" s="36" t="s">
        <v>591</v>
      </c>
    </row>
    <row r="165" spans="1:18" x14ac:dyDescent="0.25">
      <c r="A165" s="70"/>
      <c r="B165" s="70" t="s">
        <v>319</v>
      </c>
      <c r="C165" s="70">
        <v>385</v>
      </c>
      <c r="D165" s="70">
        <v>155</v>
      </c>
      <c r="E165" s="70"/>
      <c r="F165" s="70"/>
      <c r="G165" s="69">
        <f t="shared" si="12"/>
        <v>540</v>
      </c>
      <c r="H165" s="83">
        <v>28012</v>
      </c>
      <c r="I165" s="84">
        <v>540</v>
      </c>
      <c r="J165" s="85" t="s">
        <v>376</v>
      </c>
      <c r="K165" s="36" t="s">
        <v>592</v>
      </c>
    </row>
    <row r="166" spans="1:18" x14ac:dyDescent="0.25">
      <c r="A166" s="70"/>
      <c r="B166" s="70" t="s">
        <v>317</v>
      </c>
      <c r="C166" s="70">
        <v>275.39999999999998</v>
      </c>
      <c r="D166" s="70">
        <v>130</v>
      </c>
      <c r="E166" s="70"/>
      <c r="F166" s="70"/>
      <c r="G166" s="69">
        <f t="shared" si="12"/>
        <v>405.4</v>
      </c>
      <c r="H166" s="83">
        <v>28013</v>
      </c>
      <c r="I166" s="84">
        <v>405.4</v>
      </c>
      <c r="J166" s="85" t="s">
        <v>376</v>
      </c>
      <c r="K166" s="36" t="s">
        <v>593</v>
      </c>
    </row>
    <row r="167" spans="1:18" x14ac:dyDescent="0.25">
      <c r="A167" s="70"/>
      <c r="B167" s="70" t="s">
        <v>142</v>
      </c>
      <c r="C167" s="70">
        <v>380</v>
      </c>
      <c r="D167" s="70">
        <v>170</v>
      </c>
      <c r="E167" s="70"/>
      <c r="F167" s="70"/>
      <c r="G167" s="69">
        <f t="shared" si="12"/>
        <v>550</v>
      </c>
      <c r="H167" s="83">
        <v>28014</v>
      </c>
      <c r="I167" s="84">
        <v>550</v>
      </c>
      <c r="J167" s="85" t="s">
        <v>376</v>
      </c>
      <c r="K167" s="36" t="s">
        <v>594</v>
      </c>
    </row>
    <row r="168" spans="1:18" x14ac:dyDescent="0.25">
      <c r="A168" s="70"/>
      <c r="B168" s="70" t="s">
        <v>299</v>
      </c>
      <c r="C168" s="70">
        <v>410.54</v>
      </c>
      <c r="D168" s="70">
        <v>197.06</v>
      </c>
      <c r="E168" s="70"/>
      <c r="F168" s="70"/>
      <c r="G168" s="69">
        <f t="shared" si="12"/>
        <v>607.6</v>
      </c>
      <c r="H168" s="83">
        <v>28015</v>
      </c>
      <c r="I168" s="84">
        <v>607.62</v>
      </c>
      <c r="J168" s="85" t="s">
        <v>376</v>
      </c>
      <c r="K168" s="36" t="s">
        <v>595</v>
      </c>
    </row>
    <row r="169" spans="1:18" x14ac:dyDescent="0.25">
      <c r="A169" s="70"/>
      <c r="B169" s="70" t="s">
        <v>144</v>
      </c>
      <c r="C169" s="70">
        <v>350.9</v>
      </c>
      <c r="D169" s="70">
        <v>160.1</v>
      </c>
      <c r="E169" s="70"/>
      <c r="F169" s="70"/>
      <c r="G169" s="69">
        <f t="shared" si="12"/>
        <v>511</v>
      </c>
      <c r="H169" s="83">
        <v>28016</v>
      </c>
      <c r="I169" s="84">
        <v>511</v>
      </c>
      <c r="J169" s="85" t="s">
        <v>376</v>
      </c>
      <c r="K169" s="36" t="s">
        <v>596</v>
      </c>
    </row>
    <row r="170" spans="1:18" x14ac:dyDescent="0.25">
      <c r="A170" s="70"/>
      <c r="B170" s="70" t="s">
        <v>145</v>
      </c>
      <c r="C170" s="70">
        <v>340</v>
      </c>
      <c r="D170" s="70"/>
      <c r="E170" s="70"/>
      <c r="F170" s="70">
        <f>(C170+D170+E170)*19/100</f>
        <v>64.599999999999994</v>
      </c>
      <c r="G170" s="69">
        <f t="shared" si="12"/>
        <v>404.6</v>
      </c>
      <c r="H170" s="83">
        <v>28017</v>
      </c>
      <c r="I170" s="84">
        <v>404.6</v>
      </c>
      <c r="J170" s="85" t="s">
        <v>376</v>
      </c>
      <c r="K170" s="36" t="s">
        <v>597</v>
      </c>
    </row>
    <row r="171" spans="1:18" x14ac:dyDescent="0.25">
      <c r="A171" s="70"/>
      <c r="B171" s="70" t="s">
        <v>340</v>
      </c>
      <c r="C171" s="70">
        <v>450</v>
      </c>
      <c r="D171" s="70"/>
      <c r="E171" s="70"/>
      <c r="F171" s="70">
        <f>(C171+D171+E171)*19/100</f>
        <v>85.5</v>
      </c>
      <c r="G171" s="69">
        <f t="shared" si="12"/>
        <v>535.5</v>
      </c>
      <c r="H171" s="83">
        <v>28018</v>
      </c>
      <c r="I171" s="84">
        <v>535.5</v>
      </c>
      <c r="J171" s="85" t="s">
        <v>376</v>
      </c>
      <c r="K171" s="36" t="s">
        <v>598</v>
      </c>
    </row>
    <row r="172" spans="1:18" x14ac:dyDescent="0.25">
      <c r="A172" s="70"/>
      <c r="B172" s="70"/>
      <c r="C172" s="69">
        <f>SUM(C154:C171)</f>
        <v>7146.9999999999991</v>
      </c>
      <c r="D172" s="69">
        <f>SUM(D154:D169)</f>
        <v>2501.9499999999998</v>
      </c>
      <c r="E172" s="70"/>
      <c r="F172" s="69">
        <f>SUM(F154:F171)</f>
        <v>501.6</v>
      </c>
      <c r="G172" s="69">
        <f>SUM(G154:G171)</f>
        <v>10150.549999999999</v>
      </c>
      <c r="H172" s="83"/>
      <c r="I172" s="85"/>
      <c r="J172" s="85"/>
      <c r="K172" s="36"/>
    </row>
    <row r="173" spans="1:18" x14ac:dyDescent="0.25">
      <c r="A173" s="70"/>
      <c r="B173" s="70"/>
      <c r="C173" s="70"/>
      <c r="D173" s="70"/>
      <c r="E173" s="70"/>
      <c r="F173" s="70"/>
      <c r="G173" s="70"/>
      <c r="H173" s="83"/>
      <c r="I173" s="85"/>
      <c r="J173" s="85"/>
      <c r="K173" s="36"/>
    </row>
    <row r="174" spans="1:18" x14ac:dyDescent="0.25">
      <c r="A174" s="69" t="s">
        <v>147</v>
      </c>
      <c r="B174" s="70" t="s">
        <v>148</v>
      </c>
      <c r="C174" s="69">
        <v>1100</v>
      </c>
      <c r="D174" s="69">
        <v>180</v>
      </c>
      <c r="E174" s="69"/>
      <c r="F174" s="69">
        <f>(C174+D174)*19/100</f>
        <v>243.2</v>
      </c>
      <c r="G174" s="69">
        <f>SUM(C174:F174)</f>
        <v>1523.2</v>
      </c>
      <c r="H174" s="83">
        <v>29001</v>
      </c>
      <c r="I174" s="103">
        <v>1523.2</v>
      </c>
      <c r="J174" s="85" t="s">
        <v>377</v>
      </c>
      <c r="K174" s="36" t="s">
        <v>599</v>
      </c>
    </row>
    <row r="175" spans="1:18" x14ac:dyDescent="0.25">
      <c r="A175" s="69" t="s">
        <v>149</v>
      </c>
      <c r="B175" s="70"/>
      <c r="C175" s="70"/>
      <c r="D175" s="70"/>
      <c r="E175" s="70"/>
      <c r="F175" s="70"/>
      <c r="G175" s="69"/>
      <c r="H175" s="83"/>
      <c r="I175" s="85"/>
      <c r="J175" s="85"/>
      <c r="K175" s="36"/>
    </row>
    <row r="176" spans="1:18" x14ac:dyDescent="0.25">
      <c r="A176" s="70"/>
      <c r="B176" s="70"/>
      <c r="C176" s="70"/>
      <c r="D176" s="70"/>
      <c r="E176" s="70"/>
      <c r="F176" s="70"/>
      <c r="G176" s="69"/>
      <c r="H176" s="83"/>
      <c r="I176" s="85"/>
      <c r="J176" s="85"/>
      <c r="K176" s="36"/>
    </row>
    <row r="177" spans="1:12" x14ac:dyDescent="0.25">
      <c r="A177" s="69" t="s">
        <v>150</v>
      </c>
      <c r="B177" s="70" t="s">
        <v>151</v>
      </c>
      <c r="C177" s="70">
        <v>139357.28</v>
      </c>
      <c r="D177" s="70">
        <v>4530</v>
      </c>
      <c r="E177" s="70"/>
      <c r="F177" s="70">
        <f>(C177+D177+E177)*19/100</f>
        <v>27338.583199999997</v>
      </c>
      <c r="G177" s="69">
        <f>SUM(C177:F177)</f>
        <v>171225.86319999999</v>
      </c>
      <c r="H177" s="83">
        <v>31001</v>
      </c>
      <c r="I177" s="84">
        <v>171225.86</v>
      </c>
      <c r="J177" s="85" t="s">
        <v>378</v>
      </c>
      <c r="K177" s="36" t="s">
        <v>600</v>
      </c>
    </row>
    <row r="178" spans="1:12" x14ac:dyDescent="0.25">
      <c r="A178" s="69" t="s">
        <v>152</v>
      </c>
      <c r="B178" s="70" t="s">
        <v>153</v>
      </c>
      <c r="C178" s="70">
        <v>2090</v>
      </c>
      <c r="D178" s="70">
        <v>329</v>
      </c>
      <c r="E178" s="70"/>
      <c r="F178" s="70"/>
      <c r="G178" s="69">
        <v>2419</v>
      </c>
      <c r="H178" s="83">
        <v>31010</v>
      </c>
      <c r="I178" s="84">
        <v>2419</v>
      </c>
      <c r="J178" s="85" t="s">
        <v>378</v>
      </c>
      <c r="K178" s="36" t="s">
        <v>601</v>
      </c>
    </row>
    <row r="179" spans="1:12" x14ac:dyDescent="0.25">
      <c r="A179" s="70"/>
      <c r="B179" s="70" t="s">
        <v>154</v>
      </c>
      <c r="C179" s="70">
        <v>10812.34</v>
      </c>
      <c r="D179" s="70">
        <v>1934.03</v>
      </c>
      <c r="E179" s="70"/>
      <c r="F179" s="70"/>
      <c r="G179" s="69">
        <f t="shared" ref="G179:G187" si="13">SUM(C179:F179)</f>
        <v>12746.37</v>
      </c>
      <c r="H179" s="83">
        <v>31002</v>
      </c>
      <c r="I179" s="84">
        <v>12746.37</v>
      </c>
      <c r="J179" s="85" t="s">
        <v>378</v>
      </c>
      <c r="K179" s="36" t="s">
        <v>602</v>
      </c>
    </row>
    <row r="180" spans="1:12" x14ac:dyDescent="0.25">
      <c r="A180" s="70"/>
      <c r="B180" s="70" t="s">
        <v>305</v>
      </c>
      <c r="C180" s="70">
        <v>1261.68</v>
      </c>
      <c r="D180" s="70">
        <v>200</v>
      </c>
      <c r="E180" s="70"/>
      <c r="F180" s="70">
        <f>(C180+D180+E180)*19/100</f>
        <v>277.7192</v>
      </c>
      <c r="G180" s="69">
        <f t="shared" si="13"/>
        <v>1739.3992000000001</v>
      </c>
      <c r="H180" s="83">
        <v>31003</v>
      </c>
      <c r="I180" s="103">
        <v>1739.4</v>
      </c>
      <c r="J180" s="85" t="s">
        <v>378</v>
      </c>
      <c r="K180" s="36" t="s">
        <v>603</v>
      </c>
    </row>
    <row r="181" spans="1:12" x14ac:dyDescent="0.25">
      <c r="A181" s="70"/>
      <c r="B181" s="70" t="s">
        <v>156</v>
      </c>
      <c r="C181" s="70">
        <v>3421.61</v>
      </c>
      <c r="D181" s="70">
        <v>600.29999999999995</v>
      </c>
      <c r="E181" s="70"/>
      <c r="F181" s="70"/>
      <c r="G181" s="69">
        <f t="shared" si="13"/>
        <v>4021.91</v>
      </c>
      <c r="H181" s="83">
        <v>31004</v>
      </c>
      <c r="I181" s="84">
        <v>4021.91</v>
      </c>
      <c r="J181" s="85" t="s">
        <v>378</v>
      </c>
      <c r="K181" s="36" t="s">
        <v>604</v>
      </c>
      <c r="L181" s="85"/>
    </row>
    <row r="182" spans="1:12" x14ac:dyDescent="0.25">
      <c r="A182" s="70"/>
      <c r="B182" s="70" t="s">
        <v>157</v>
      </c>
      <c r="C182" s="70">
        <v>3805.5</v>
      </c>
      <c r="D182" s="70">
        <v>584.1</v>
      </c>
      <c r="E182" s="70"/>
      <c r="F182" s="70"/>
      <c r="G182" s="69">
        <f t="shared" si="13"/>
        <v>4389.6000000000004</v>
      </c>
      <c r="H182" s="83">
        <v>31005</v>
      </c>
      <c r="I182" s="84">
        <v>4389.6000000000004</v>
      </c>
      <c r="J182" s="85" t="s">
        <v>378</v>
      </c>
      <c r="K182" s="36" t="s">
        <v>605</v>
      </c>
    </row>
    <row r="183" spans="1:12" x14ac:dyDescent="0.25">
      <c r="A183" s="70"/>
      <c r="B183" s="70" t="s">
        <v>158</v>
      </c>
      <c r="C183" s="70">
        <v>1140.82</v>
      </c>
      <c r="D183" s="70">
        <v>600</v>
      </c>
      <c r="E183" s="70"/>
      <c r="F183" s="70"/>
      <c r="G183" s="69">
        <f t="shared" si="13"/>
        <v>1740.82</v>
      </c>
      <c r="H183" s="83">
        <v>31006</v>
      </c>
      <c r="I183" s="84">
        <v>1740.82</v>
      </c>
      <c r="J183" s="85" t="s">
        <v>378</v>
      </c>
      <c r="K183" s="36" t="s">
        <v>606</v>
      </c>
    </row>
    <row r="184" spans="1:12" x14ac:dyDescent="0.25">
      <c r="A184" s="70"/>
      <c r="B184" s="70" t="s">
        <v>159</v>
      </c>
      <c r="C184" s="70">
        <v>303.99</v>
      </c>
      <c r="D184" s="70">
        <v>118</v>
      </c>
      <c r="E184" s="70"/>
      <c r="F184" s="70"/>
      <c r="G184" s="69">
        <f t="shared" si="13"/>
        <v>421.99</v>
      </c>
      <c r="H184" s="83">
        <v>31007</v>
      </c>
      <c r="I184" s="84">
        <v>421.99</v>
      </c>
      <c r="J184" s="85" t="s">
        <v>378</v>
      </c>
      <c r="K184" s="36" t="s">
        <v>607</v>
      </c>
    </row>
    <row r="185" spans="1:12" x14ac:dyDescent="0.25">
      <c r="A185" s="70" t="s">
        <v>160</v>
      </c>
      <c r="B185" s="70" t="s">
        <v>145</v>
      </c>
      <c r="C185" s="70">
        <v>291.67</v>
      </c>
      <c r="D185" s="70"/>
      <c r="E185" s="70"/>
      <c r="F185" s="70">
        <f>(C185+D185+E185)*19/100</f>
        <v>55.417300000000004</v>
      </c>
      <c r="G185" s="69">
        <f t="shared" si="13"/>
        <v>347.08730000000003</v>
      </c>
      <c r="H185" s="83">
        <v>31008</v>
      </c>
      <c r="I185" s="85"/>
      <c r="J185" s="85" t="s">
        <v>378</v>
      </c>
      <c r="K185" s="36" t="s">
        <v>608</v>
      </c>
    </row>
    <row r="186" spans="1:12" x14ac:dyDescent="0.25">
      <c r="A186" s="70" t="s">
        <v>161</v>
      </c>
      <c r="B186" s="70" t="s">
        <v>346</v>
      </c>
      <c r="C186" s="70">
        <v>323.13</v>
      </c>
      <c r="D186" s="70"/>
      <c r="E186" s="70"/>
      <c r="F186" s="70"/>
      <c r="G186" s="69">
        <v>323.13</v>
      </c>
      <c r="H186" s="83">
        <v>31009</v>
      </c>
      <c r="I186" s="85"/>
      <c r="J186" s="85" t="s">
        <v>378</v>
      </c>
      <c r="K186" s="36" t="s">
        <v>609</v>
      </c>
    </row>
    <row r="187" spans="1:12" x14ac:dyDescent="0.25">
      <c r="A187" s="70" t="s">
        <v>205</v>
      </c>
      <c r="B187" s="70" t="s">
        <v>170</v>
      </c>
      <c r="C187" s="70">
        <v>1250</v>
      </c>
      <c r="D187" s="70"/>
      <c r="E187" s="70"/>
      <c r="F187" s="70">
        <f>(C187+D187+E187)*19/100</f>
        <v>237.5</v>
      </c>
      <c r="G187" s="69">
        <f t="shared" si="13"/>
        <v>1487.5</v>
      </c>
      <c r="H187" s="83">
        <v>31001</v>
      </c>
      <c r="I187" s="85"/>
      <c r="J187" s="85" t="s">
        <v>378</v>
      </c>
      <c r="K187" s="36" t="s">
        <v>600</v>
      </c>
    </row>
    <row r="188" spans="1:12" x14ac:dyDescent="0.25">
      <c r="A188" s="70"/>
      <c r="B188" s="70"/>
      <c r="C188" s="69">
        <f>SUM(C177:C187)</f>
        <v>164058.01999999999</v>
      </c>
      <c r="D188" s="69">
        <f>SUM(D177:D186)</f>
        <v>8895.43</v>
      </c>
      <c r="E188" s="69"/>
      <c r="F188" s="69">
        <f>SUM(F177:F186)</f>
        <v>27671.719699999998</v>
      </c>
      <c r="G188" s="69">
        <f>SUM(G177:G186)</f>
        <v>199375.16970000003</v>
      </c>
      <c r="H188" s="88"/>
      <c r="I188" s="85"/>
      <c r="J188" s="85"/>
      <c r="K188" s="36"/>
    </row>
    <row r="189" spans="1:12" x14ac:dyDescent="0.25">
      <c r="A189" s="70"/>
      <c r="B189" s="70"/>
      <c r="C189" s="69"/>
      <c r="D189" s="69"/>
      <c r="E189" s="69"/>
      <c r="F189" s="69"/>
      <c r="G189" s="69"/>
      <c r="H189" s="88"/>
      <c r="I189" s="85"/>
      <c r="J189" s="85"/>
      <c r="K189" s="36"/>
    </row>
    <row r="190" spans="1:12" x14ac:dyDescent="0.25">
      <c r="A190" s="70"/>
      <c r="B190" s="70"/>
      <c r="C190" s="69"/>
      <c r="D190" s="69"/>
      <c r="E190" s="69"/>
      <c r="F190" s="69"/>
      <c r="G190" s="69"/>
      <c r="H190" s="88"/>
      <c r="I190" s="106"/>
      <c r="J190" s="85"/>
      <c r="K190" s="36"/>
    </row>
    <row r="191" spans="1:12" x14ac:dyDescent="0.25">
      <c r="A191" s="70" t="s">
        <v>163</v>
      </c>
      <c r="B191" s="70" t="s">
        <v>164</v>
      </c>
      <c r="C191" s="70">
        <v>50</v>
      </c>
      <c r="D191" s="75" t="s">
        <v>165</v>
      </c>
      <c r="E191" s="69"/>
      <c r="F191" s="69"/>
      <c r="G191" s="69"/>
      <c r="H191" s="88"/>
      <c r="I191" s="85"/>
      <c r="J191" s="85"/>
      <c r="K191" s="36"/>
    </row>
    <row r="192" spans="1:12" x14ac:dyDescent="0.25">
      <c r="I192" s="76"/>
      <c r="J192" s="85"/>
      <c r="K192" s="36"/>
    </row>
    <row r="193" spans="10:11" x14ac:dyDescent="0.25">
      <c r="J193" s="85"/>
      <c r="K193" s="36"/>
    </row>
    <row r="194" spans="10:11" x14ac:dyDescent="0.25">
      <c r="J194" s="106"/>
      <c r="K194" s="56"/>
    </row>
    <row r="195" spans="10:11" x14ac:dyDescent="0.25">
      <c r="J195" s="85"/>
      <c r="K195" s="36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19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" sqref="K1:K1048576"/>
    </sheetView>
  </sheetViews>
  <sheetFormatPr baseColWidth="10" defaultRowHeight="15" x14ac:dyDescent="0.25"/>
  <cols>
    <col min="1" max="1" width="16.285156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1" x14ac:dyDescent="0.25">
      <c r="A1" s="1" t="s">
        <v>0</v>
      </c>
      <c r="B1" s="2"/>
      <c r="C1" s="1" t="s">
        <v>1</v>
      </c>
      <c r="D1" s="3" t="s">
        <v>183</v>
      </c>
      <c r="E1" s="4">
        <v>2017</v>
      </c>
      <c r="F1" s="2"/>
      <c r="G1" s="5">
        <f ca="1">TODAY()</f>
        <v>43453</v>
      </c>
      <c r="H1" s="6"/>
    </row>
    <row r="2" spans="1:11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43040</v>
      </c>
      <c r="J2" s="26" t="s">
        <v>363</v>
      </c>
      <c r="K2" s="26" t="s">
        <v>472</v>
      </c>
    </row>
    <row r="3" spans="1:11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</row>
    <row r="4" spans="1:11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1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1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1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1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1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1" x14ac:dyDescent="0.25">
      <c r="A10" s="1"/>
      <c r="B10" s="1"/>
      <c r="C10" s="1">
        <f>SUM(C3:C9)</f>
        <v>18626.97</v>
      </c>
      <c r="D10" s="1">
        <f>SUM(D3:D9)</f>
        <v>3090</v>
      </c>
      <c r="E10" s="1"/>
      <c r="F10" s="1">
        <f>SUM(F3:F9)</f>
        <v>3819.2678999999998</v>
      </c>
      <c r="G10" s="1">
        <f>SUM(G3:G9)</f>
        <v>25536.2379</v>
      </c>
      <c r="H10" s="17"/>
      <c r="I10" s="36"/>
      <c r="J10" s="36"/>
      <c r="K10" s="36"/>
    </row>
    <row r="11" spans="1:11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1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1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1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31">
        <v>14161</v>
      </c>
      <c r="J14" s="36" t="s">
        <v>356</v>
      </c>
      <c r="K14" s="36" t="s">
        <v>482</v>
      </c>
    </row>
    <row r="15" spans="1:11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</row>
    <row r="16" spans="1:11" x14ac:dyDescent="0.25">
      <c r="A16" s="2"/>
      <c r="B16" s="2" t="s">
        <v>280</v>
      </c>
      <c r="C16" s="2">
        <v>3750</v>
      </c>
      <c r="D16" s="2">
        <v>750</v>
      </c>
      <c r="E16" s="2">
        <v>550</v>
      </c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370</v>
      </c>
      <c r="E18" s="2"/>
      <c r="F18" s="2">
        <f t="shared" si="2"/>
        <v>331.42650000000003</v>
      </c>
      <c r="G18" s="1">
        <f t="shared" si="3"/>
        <v>2075.7764999999999</v>
      </c>
      <c r="H18" s="13">
        <v>2006</v>
      </c>
      <c r="I18" s="28">
        <v>2075.7800000000002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140950.59</v>
      </c>
      <c r="D30" s="1">
        <f>SUM(D12:D29)</f>
        <v>17868.510000000002</v>
      </c>
      <c r="E30" s="1">
        <f>SUM(E12:E29)</f>
        <v>1783.3899999999999</v>
      </c>
      <c r="F30" s="1">
        <f>SUM(F12:F29)</f>
        <v>28023.132300000001</v>
      </c>
      <c r="G30" s="1">
        <f>SUM(G12:G29)</f>
        <v>188625.62230000002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31">
        <v>491.97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3932.9699999999993</v>
      </c>
      <c r="D55" s="1">
        <f>SUM(D46:D54)</f>
        <v>591.43000000000006</v>
      </c>
      <c r="E55" s="1"/>
      <c r="F55" s="1"/>
      <c r="G55" s="1">
        <f>SUM(G46:G54)</f>
        <v>4524.3999999999996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4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4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</row>
    <row r="67" spans="1:14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4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4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  <c r="J69" s="36" t="s">
        <v>361</v>
      </c>
      <c r="K69" s="36" t="s">
        <v>519</v>
      </c>
    </row>
    <row r="70" spans="1:14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28">
        <v>530</v>
      </c>
      <c r="J70" s="36" t="s">
        <v>361</v>
      </c>
      <c r="K70" s="36" t="s">
        <v>520</v>
      </c>
      <c r="L70" s="107"/>
      <c r="M70" s="54"/>
      <c r="N70" s="54"/>
    </row>
    <row r="71" spans="1:14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31">
        <v>495</v>
      </c>
      <c r="J71" s="36" t="s">
        <v>361</v>
      </c>
      <c r="K71" s="36" t="s">
        <v>521</v>
      </c>
    </row>
    <row r="72" spans="1:14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  <c r="J72" s="36" t="s">
        <v>361</v>
      </c>
      <c r="K72" s="36" t="s">
        <v>522</v>
      </c>
    </row>
    <row r="73" spans="1:14" x14ac:dyDescent="0.25">
      <c r="A73" s="2"/>
      <c r="B73" s="2" t="s">
        <v>337</v>
      </c>
      <c r="C73" s="2">
        <v>510</v>
      </c>
      <c r="D73" s="2">
        <v>160</v>
      </c>
      <c r="E73" s="2"/>
      <c r="F73" s="1"/>
      <c r="G73" s="1">
        <f t="shared" si="6"/>
        <v>670</v>
      </c>
      <c r="H73" s="13">
        <v>9011</v>
      </c>
      <c r="I73" s="28">
        <v>670</v>
      </c>
      <c r="J73" s="36" t="s">
        <v>361</v>
      </c>
      <c r="K73" s="36" t="s">
        <v>523</v>
      </c>
    </row>
    <row r="74" spans="1:14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4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  <c r="J75" s="36" t="s">
        <v>361</v>
      </c>
      <c r="K75" s="36" t="s">
        <v>525</v>
      </c>
    </row>
    <row r="76" spans="1:14" x14ac:dyDescent="0.25">
      <c r="A76" s="2"/>
      <c r="B76" s="2"/>
      <c r="C76" s="1">
        <f>SUM(C63:C75)</f>
        <v>21479.600000000002</v>
      </c>
      <c r="D76" s="1">
        <f>SUM(D63:D75)</f>
        <v>2140</v>
      </c>
      <c r="E76" s="1"/>
      <c r="F76" s="1">
        <f>SUM(F63:F75)</f>
        <v>3821.7740000000003</v>
      </c>
      <c r="G76" s="1">
        <f>SUM(G63:G75)</f>
        <v>27441.374</v>
      </c>
      <c r="H76" s="13"/>
      <c r="I76" s="36"/>
      <c r="J76" s="36"/>
      <c r="K76" s="36"/>
    </row>
    <row r="77" spans="1:14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4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4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4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 t="s">
        <v>339</v>
      </c>
      <c r="B83" s="43" t="s">
        <v>171</v>
      </c>
      <c r="C83" s="2">
        <v>0</v>
      </c>
      <c r="D83" s="2">
        <v>0</v>
      </c>
      <c r="E83" s="24"/>
      <c r="F83" s="2"/>
      <c r="G83" s="1">
        <f t="shared" si="7"/>
        <v>0</v>
      </c>
      <c r="H83" s="13"/>
      <c r="I83" s="36"/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152490.20000000001</v>
      </c>
      <c r="D84" s="1">
        <f>SUM(D78:D83)</f>
        <v>8872.58</v>
      </c>
      <c r="E84" s="1"/>
      <c r="F84" s="1">
        <f>SUM(F78:F82)</f>
        <v>30658.928199999998</v>
      </c>
      <c r="G84" s="1">
        <f>SUM(G78:G83)</f>
        <v>192021.70819999999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28">
        <v>1190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125</v>
      </c>
      <c r="E92" s="2"/>
      <c r="F92" s="2"/>
      <c r="G92" s="1">
        <f t="shared" si="8"/>
        <v>512.20000000000005</v>
      </c>
      <c r="H92" s="13">
        <v>20003</v>
      </c>
      <c r="I92" s="28">
        <v>512.20000000000005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226.5</v>
      </c>
      <c r="E95" s="2"/>
      <c r="F95" s="2"/>
      <c r="G95" s="1">
        <f t="shared" si="8"/>
        <v>738.94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4035.99</v>
      </c>
      <c r="D96" s="1">
        <f>SUM(D90:D95)</f>
        <v>944.81</v>
      </c>
      <c r="E96" s="1"/>
      <c r="F96" s="1"/>
      <c r="G96" s="1">
        <f>SUM(G90:G95)</f>
        <v>5484.2999999999993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31">
        <v>530</v>
      </c>
      <c r="J107" s="55" t="s">
        <v>370</v>
      </c>
      <c r="K107" s="55" t="s">
        <v>546</v>
      </c>
    </row>
    <row r="108" spans="1:17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  <c r="J108" s="55" t="s">
        <v>370</v>
      </c>
      <c r="K108" s="55" t="s">
        <v>547</v>
      </c>
    </row>
    <row r="109" spans="1:17" x14ac:dyDescent="0.25">
      <c r="A109" s="2" t="s">
        <v>382</v>
      </c>
      <c r="B109" s="2" t="s">
        <v>97</v>
      </c>
      <c r="C109" s="2">
        <v>112.5</v>
      </c>
      <c r="D109" s="2">
        <v>70</v>
      </c>
      <c r="E109" s="2"/>
      <c r="F109" s="2"/>
      <c r="G109" s="1">
        <f t="shared" si="9"/>
        <v>182.5</v>
      </c>
      <c r="H109" s="13">
        <v>22007</v>
      </c>
      <c r="I109" s="28">
        <v>182.5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3121.6</v>
      </c>
      <c r="D110" s="1">
        <f>SUM(D103:D109)</f>
        <v>945</v>
      </c>
      <c r="E110" s="1"/>
      <c r="F110" s="1"/>
      <c r="G110" s="1">
        <f>SUM(G103:G109)</f>
        <v>4066.6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31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105</v>
      </c>
      <c r="E114" s="2"/>
      <c r="F114" s="2"/>
      <c r="G114" s="1">
        <f>SUM(C114:F114)</f>
        <v>578</v>
      </c>
      <c r="H114" s="13">
        <v>23003</v>
      </c>
      <c r="I114" s="31">
        <v>578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1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506</v>
      </c>
      <c r="D116" s="2">
        <v>120</v>
      </c>
      <c r="E116" s="2"/>
      <c r="F116" s="2"/>
      <c r="G116" s="1">
        <f>SUM(C116:F116)</f>
        <v>626</v>
      </c>
      <c r="H116" s="13">
        <v>23005</v>
      </c>
      <c r="I116" s="28">
        <v>626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3559</v>
      </c>
      <c r="D117" s="1">
        <f>SUM(D112:D116)</f>
        <v>535</v>
      </c>
      <c r="E117" s="1"/>
      <c r="F117" s="1">
        <f>SUM(F112)</f>
        <v>393.3</v>
      </c>
      <c r="G117" s="1">
        <f>SUM(G112:G116)</f>
        <v>4487.3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250</v>
      </c>
      <c r="E125" s="2"/>
      <c r="F125" s="2"/>
      <c r="G125" s="1">
        <f t="shared" si="10"/>
        <v>1405</v>
      </c>
      <c r="H125" s="13">
        <v>25003</v>
      </c>
      <c r="I125" s="28">
        <v>1405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31">
        <v>620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31">
        <v>360</v>
      </c>
      <c r="J131" s="36" t="s">
        <v>373</v>
      </c>
      <c r="K131" s="36" t="s">
        <v>564</v>
      </c>
    </row>
    <row r="132" spans="1:12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6821.1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8997.1790999999994</v>
      </c>
      <c r="H135" s="17"/>
      <c r="I135" s="36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296</v>
      </c>
      <c r="C145" s="2">
        <v>343</v>
      </c>
      <c r="D145" s="2">
        <v>165</v>
      </c>
      <c r="E145" s="2"/>
      <c r="F145" s="2">
        <f>(C145+D145+E145)*19/100</f>
        <v>96.52</v>
      </c>
      <c r="G145" s="1">
        <f t="shared" si="11"/>
        <v>604.52</v>
      </c>
      <c r="H145" s="13">
        <v>27002</v>
      </c>
      <c r="I145" s="31">
        <v>604.52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135</v>
      </c>
      <c r="E150" s="2"/>
      <c r="F150" s="2"/>
      <c r="G150" s="1">
        <f t="shared" si="11"/>
        <v>479.85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2718.45</v>
      </c>
      <c r="D152" s="1">
        <f>SUM(D144:D151)</f>
        <v>1205</v>
      </c>
      <c r="E152" s="2"/>
      <c r="F152" s="2"/>
      <c r="G152" s="1">
        <f>SUM(G144:G151)</f>
        <v>4019.97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1" x14ac:dyDescent="0.25">
      <c r="A156" s="2"/>
      <c r="B156" s="2" t="s">
        <v>379</v>
      </c>
      <c r="C156" s="2">
        <v>370</v>
      </c>
      <c r="D156" s="2">
        <v>200</v>
      </c>
      <c r="E156" s="2"/>
      <c r="F156" s="2"/>
      <c r="G156" s="1">
        <f t="shared" si="12"/>
        <v>570</v>
      </c>
      <c r="H156" s="13">
        <v>28003</v>
      </c>
      <c r="I156" s="28">
        <v>570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 t="s">
        <v>381</v>
      </c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340.01</v>
      </c>
      <c r="D164" s="2">
        <v>174.99</v>
      </c>
      <c r="E164" s="2"/>
      <c r="F164" s="2"/>
      <c r="G164" s="1">
        <f t="shared" si="12"/>
        <v>515</v>
      </c>
      <c r="H164" s="13">
        <v>28011</v>
      </c>
      <c r="I164" s="28">
        <v>515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317</v>
      </c>
      <c r="C166" s="2">
        <v>275.39999999999998</v>
      </c>
      <c r="D166" s="2">
        <v>130</v>
      </c>
      <c r="E166" s="2"/>
      <c r="F166" s="2"/>
      <c r="G166" s="1">
        <f t="shared" si="12"/>
        <v>405.4</v>
      </c>
      <c r="H166" s="13">
        <v>28013</v>
      </c>
      <c r="I166" s="28">
        <v>405.4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350.9</v>
      </c>
      <c r="D169" s="2">
        <v>160.1</v>
      </c>
      <c r="E169" s="2"/>
      <c r="F169" s="2"/>
      <c r="G169" s="1">
        <f t="shared" si="12"/>
        <v>511</v>
      </c>
      <c r="H169" s="13">
        <v>28016</v>
      </c>
      <c r="I169" s="28">
        <v>511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31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7146.9999999999991</v>
      </c>
      <c r="D172" s="1">
        <f>SUM(D154:D169)</f>
        <v>2501.9499999999998</v>
      </c>
      <c r="E172" s="2"/>
      <c r="F172" s="1">
        <f>SUM(F154:F171)</f>
        <v>501.6</v>
      </c>
      <c r="G172" s="1">
        <f>SUM(G154:G171)</f>
        <v>10150.549999999999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139357.28</v>
      </c>
      <c r="D177" s="2">
        <v>4530</v>
      </c>
      <c r="E177" s="2"/>
      <c r="F177" s="2">
        <f>(C177+D177+E177)*19/100</f>
        <v>27338.583199999997</v>
      </c>
      <c r="G177" s="1">
        <f>SUM(C177:F177)</f>
        <v>171225.86319999999</v>
      </c>
      <c r="H177" s="13">
        <v>31001</v>
      </c>
      <c r="I177" s="28">
        <v>171225.86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f t="shared" ref="G178:G187" si="13">SUM(C178:F178)</f>
        <v>2419</v>
      </c>
      <c r="H178" s="13">
        <v>31010</v>
      </c>
      <c r="I178" s="28">
        <v>2419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/>
      <c r="B180" s="2" t="s">
        <v>383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31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600.29999999999995</v>
      </c>
      <c r="E181" s="2"/>
      <c r="F181" s="2"/>
      <c r="G181" s="1">
        <f t="shared" si="13"/>
        <v>4021.91</v>
      </c>
      <c r="H181" s="13">
        <v>31004</v>
      </c>
      <c r="I181" s="28">
        <v>4021.91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164058.01999999999</v>
      </c>
      <c r="D188" s="1">
        <f>SUM(D177:D186)</f>
        <v>8895.43</v>
      </c>
      <c r="E188" s="1"/>
      <c r="F188" s="1">
        <f>SUM(F177:F186)</f>
        <v>27671.719699999998</v>
      </c>
      <c r="G188" s="1">
        <f>SUM(G177:G186)</f>
        <v>199375.16970000003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3"/>
  <sheetViews>
    <sheetView workbookViewId="0">
      <selection activeCell="J22" sqref="J22"/>
    </sheetView>
  </sheetViews>
  <sheetFormatPr baseColWidth="10" defaultRowHeight="15" x14ac:dyDescent="0.25"/>
  <cols>
    <col min="1" max="1" width="13.7109375" customWidth="1"/>
    <col min="2" max="2" width="17.5703125" customWidth="1"/>
    <col min="9" max="9" width="14.7109375" customWidth="1"/>
    <col min="10" max="10" width="50.140625" customWidth="1"/>
  </cols>
  <sheetData>
    <row r="1" spans="1:10" x14ac:dyDescent="0.25">
      <c r="A1" s="1" t="s">
        <v>0</v>
      </c>
      <c r="B1" s="2"/>
      <c r="C1" s="1" t="s">
        <v>1</v>
      </c>
      <c r="D1" s="3" t="s">
        <v>181</v>
      </c>
      <c r="E1" s="4">
        <v>2015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42248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8" si="0">(C3+D3+E3)*19/100</f>
        <v>2714.8340000000003</v>
      </c>
      <c r="G3" s="1">
        <f t="shared" ref="G3:G9" si="1">SUM(C3:F3)</f>
        <v>17003.434000000001</v>
      </c>
      <c r="H3" s="13">
        <v>1001</v>
      </c>
      <c r="I3" s="28">
        <v>17003.43</v>
      </c>
    </row>
    <row r="4" spans="1:10" x14ac:dyDescent="0.25">
      <c r="A4" s="14"/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34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</row>
    <row r="8" spans="1:10" x14ac:dyDescent="0.25">
      <c r="A8" s="16"/>
      <c r="B8" s="2"/>
      <c r="C8" s="2">
        <v>1190</v>
      </c>
      <c r="D8" s="2">
        <v>350</v>
      </c>
      <c r="E8" s="2"/>
      <c r="F8" s="2">
        <f t="shared" si="0"/>
        <v>292.60000000000002</v>
      </c>
      <c r="G8" s="1">
        <f t="shared" si="1"/>
        <v>1832.6</v>
      </c>
      <c r="H8" s="13">
        <v>1005</v>
      </c>
      <c r="J8" t="s">
        <v>189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</row>
    <row r="10" spans="1:10" x14ac:dyDescent="0.25">
      <c r="A10" s="1"/>
      <c r="B10" s="1"/>
      <c r="C10" s="1">
        <f>SUM(C3:C9)</f>
        <v>17714.16</v>
      </c>
      <c r="D10" s="1">
        <f>SUM(D3:D9)</f>
        <v>3365</v>
      </c>
      <c r="E10" s="1"/>
      <c r="F10" s="1">
        <f>SUM(F3:F9)</f>
        <v>4000.1840000000002</v>
      </c>
      <c r="G10" s="1">
        <f>SUM(G3:G9)</f>
        <v>25079.343999999997</v>
      </c>
      <c r="H10" s="17"/>
    </row>
    <row r="11" spans="1:10" x14ac:dyDescent="0.25">
      <c r="A11" s="2"/>
      <c r="B11" s="2"/>
      <c r="C11" s="2"/>
      <c r="D11" s="2"/>
      <c r="E11" s="2"/>
      <c r="F11" s="2"/>
      <c r="G11" s="1"/>
      <c r="H11" s="13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8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</row>
    <row r="16" spans="1:10" x14ac:dyDescent="0.25">
      <c r="A16" s="2"/>
      <c r="B16" s="2" t="s">
        <v>171</v>
      </c>
      <c r="C16" s="2">
        <v>14500</v>
      </c>
      <c r="D16" s="2">
        <v>495</v>
      </c>
      <c r="E16" s="2">
        <v>550</v>
      </c>
      <c r="F16" s="2">
        <f t="shared" si="2"/>
        <v>2953.55</v>
      </c>
      <c r="G16" s="1">
        <f t="shared" si="3"/>
        <v>18498.55</v>
      </c>
      <c r="H16" s="13">
        <v>2004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</row>
    <row r="19" spans="1:9" x14ac:dyDescent="0.25">
      <c r="A19" s="2"/>
      <c r="B19" s="2"/>
      <c r="C19" s="2"/>
      <c r="D19" s="2"/>
      <c r="E19" s="2"/>
      <c r="F19" s="2"/>
      <c r="G19" s="1">
        <f t="shared" si="3"/>
        <v>0</v>
      </c>
      <c r="H19" s="13"/>
    </row>
    <row r="20" spans="1:9" x14ac:dyDescent="0.25">
      <c r="A20" s="2" t="s">
        <v>208</v>
      </c>
      <c r="B20" s="2" t="s">
        <v>23</v>
      </c>
      <c r="C20" s="2">
        <v>891.31</v>
      </c>
      <c r="D20" s="2">
        <v>318</v>
      </c>
      <c r="E20" s="2"/>
      <c r="F20" s="2"/>
      <c r="G20" s="1">
        <f t="shared" si="3"/>
        <v>1209.31</v>
      </c>
      <c r="H20" s="13">
        <v>2007</v>
      </c>
      <c r="I20" s="28">
        <v>1209.31</v>
      </c>
    </row>
    <row r="21" spans="1:9" x14ac:dyDescent="0.25">
      <c r="A21" s="2"/>
      <c r="B21" s="2" t="s">
        <v>24</v>
      </c>
      <c r="C21" s="2">
        <v>2975</v>
      </c>
      <c r="D21" s="2">
        <v>1000</v>
      </c>
      <c r="E21" s="2"/>
      <c r="F21" s="2"/>
      <c r="G21" s="1">
        <f t="shared" si="3"/>
        <v>3975</v>
      </c>
      <c r="H21" s="13">
        <v>2008</v>
      </c>
      <c r="I21" s="28">
        <v>3975</v>
      </c>
    </row>
    <row r="22" spans="1:9" x14ac:dyDescent="0.25">
      <c r="A22" s="2"/>
      <c r="B22" s="2" t="s">
        <v>25</v>
      </c>
      <c r="C22" s="2">
        <v>63</v>
      </c>
      <c r="D22" s="18"/>
      <c r="E22" s="2"/>
      <c r="F22" s="2"/>
      <c r="G22" s="1">
        <f t="shared" si="3"/>
        <v>63</v>
      </c>
      <c r="H22" s="13">
        <v>2008</v>
      </c>
      <c r="I22" s="33">
        <v>63</v>
      </c>
    </row>
    <row r="23" spans="1:9" x14ac:dyDescent="0.25">
      <c r="A23" s="2"/>
      <c r="B23" s="2" t="s">
        <v>26</v>
      </c>
      <c r="C23" s="2">
        <v>3845.14</v>
      </c>
      <c r="D23" s="2">
        <v>1257.06</v>
      </c>
      <c r="E23" s="2"/>
      <c r="F23" s="2"/>
      <c r="G23" s="1">
        <f t="shared" si="3"/>
        <v>5102.2</v>
      </c>
      <c r="H23" s="13">
        <v>2009</v>
      </c>
      <c r="I23" s="28">
        <v>5102.2</v>
      </c>
    </row>
    <row r="24" spans="1:9" x14ac:dyDescent="0.25">
      <c r="A24" s="2"/>
      <c r="B24" s="2" t="s">
        <v>27</v>
      </c>
      <c r="C24" s="2">
        <v>2112.67</v>
      </c>
      <c r="D24" s="2">
        <v>511.45</v>
      </c>
      <c r="E24" s="2"/>
      <c r="F24" s="2"/>
      <c r="G24" s="1">
        <f t="shared" si="3"/>
        <v>2624.12</v>
      </c>
      <c r="H24" s="13">
        <v>2010</v>
      </c>
    </row>
    <row r="25" spans="1:9" x14ac:dyDescent="0.25">
      <c r="A25" s="2"/>
      <c r="B25" s="2" t="s">
        <v>28</v>
      </c>
      <c r="C25" s="2">
        <v>6750</v>
      </c>
      <c r="D25" s="2">
        <v>1500</v>
      </c>
      <c r="E25" s="2"/>
      <c r="F25" s="2">
        <f>(C25+D25+E25)*19/100</f>
        <v>1567.5</v>
      </c>
      <c r="G25" s="1">
        <f t="shared" si="3"/>
        <v>9817.5</v>
      </c>
      <c r="H25" s="13">
        <v>2011</v>
      </c>
      <c r="I25" s="28">
        <v>9817.5</v>
      </c>
    </row>
    <row r="26" spans="1:9" x14ac:dyDescent="0.25">
      <c r="A26" s="2"/>
      <c r="B26" s="2" t="s">
        <v>29</v>
      </c>
      <c r="C26" s="2">
        <v>300.83999999999997</v>
      </c>
      <c r="D26" s="2"/>
      <c r="E26" s="2"/>
      <c r="F26" s="2">
        <f>(C26+D26+E26)*19/100</f>
        <v>57.15959999999999</v>
      </c>
      <c r="G26" s="1">
        <f t="shared" si="3"/>
        <v>357.99959999999999</v>
      </c>
      <c r="H26" s="13">
        <v>2011</v>
      </c>
      <c r="I26" s="33">
        <v>358</v>
      </c>
    </row>
    <row r="27" spans="1:9" x14ac:dyDescent="0.25">
      <c r="A27" s="2"/>
      <c r="B27" s="2" t="s">
        <v>30</v>
      </c>
      <c r="C27" s="2">
        <v>1608.58</v>
      </c>
      <c r="D27" s="2">
        <v>650</v>
      </c>
      <c r="E27" s="2"/>
      <c r="F27" s="2">
        <f>(C27+D27+E27)*19/100</f>
        <v>429.13019999999995</v>
      </c>
      <c r="G27" s="1">
        <f t="shared" si="3"/>
        <v>2687.7102</v>
      </c>
      <c r="H27" s="13">
        <v>2012</v>
      </c>
      <c r="I27" s="28">
        <v>2687.71</v>
      </c>
    </row>
    <row r="28" spans="1:9" x14ac:dyDescent="0.25">
      <c r="A28" s="2"/>
      <c r="B28" s="2" t="s">
        <v>31</v>
      </c>
      <c r="C28" s="2">
        <v>110.09</v>
      </c>
      <c r="D28" s="2"/>
      <c r="E28" s="2"/>
      <c r="F28" s="2">
        <f>(C28+D28+E28)*19/100</f>
        <v>20.917100000000001</v>
      </c>
      <c r="G28" s="1">
        <f t="shared" si="3"/>
        <v>131.00710000000001</v>
      </c>
      <c r="H28" s="13">
        <v>2012</v>
      </c>
      <c r="I28" s="33">
        <v>131</v>
      </c>
    </row>
    <row r="29" spans="1:9" x14ac:dyDescent="0.25">
      <c r="A29" s="2"/>
      <c r="B29" s="2" t="s">
        <v>32</v>
      </c>
      <c r="C29" s="2">
        <v>273</v>
      </c>
      <c r="D29" s="2">
        <v>110</v>
      </c>
      <c r="E29" s="2"/>
      <c r="F29" s="2"/>
      <c r="G29" s="1">
        <f t="shared" si="3"/>
        <v>383</v>
      </c>
      <c r="H29" s="13">
        <v>2013</v>
      </c>
    </row>
    <row r="30" spans="1:9" x14ac:dyDescent="0.25">
      <c r="A30" s="1"/>
      <c r="B30" s="1"/>
      <c r="C30" s="1">
        <f>SUM(C12:C29)</f>
        <v>151466.9</v>
      </c>
      <c r="D30" s="1">
        <f>SUM(D12:D29)</f>
        <v>14711.51</v>
      </c>
      <c r="E30" s="1">
        <f>SUM(E12:E29)</f>
        <v>983.39</v>
      </c>
      <c r="F30" s="1">
        <f>SUM(F12:F29)</f>
        <v>29222.9823</v>
      </c>
      <c r="G30" s="1">
        <f>SUM(G12:G29)</f>
        <v>196384.78229999999</v>
      </c>
      <c r="H30" s="17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</row>
    <row r="32" spans="1:9" x14ac:dyDescent="0.25">
      <c r="A32" s="1"/>
      <c r="B32" s="1"/>
      <c r="C32" s="1"/>
      <c r="D32" s="1"/>
      <c r="E32" s="1"/>
      <c r="F32" s="1"/>
      <c r="G32" s="1"/>
      <c r="H32" s="17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28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</row>
    <row r="35" spans="1:9" x14ac:dyDescent="0.25">
      <c r="A35" s="1"/>
      <c r="B35" s="1"/>
      <c r="C35" s="1"/>
      <c r="D35" s="1"/>
      <c r="E35" s="1"/>
      <c r="F35" s="1"/>
      <c r="G35" s="1"/>
      <c r="H35" s="17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</row>
    <row r="39" spans="1:9" x14ac:dyDescent="0.25">
      <c r="A39" s="2"/>
      <c r="B39" s="2"/>
      <c r="C39" s="2"/>
      <c r="D39" s="2"/>
      <c r="E39" s="2"/>
      <c r="F39" s="2"/>
      <c r="G39" s="1"/>
      <c r="H39" s="13"/>
    </row>
    <row r="40" spans="1:9" x14ac:dyDescent="0.25">
      <c r="A40" s="1" t="s">
        <v>39</v>
      </c>
      <c r="B40" s="2" t="s">
        <v>40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</row>
    <row r="41" spans="1:9" x14ac:dyDescent="0.25">
      <c r="A41" s="22" t="s">
        <v>41</v>
      </c>
      <c r="B41" s="2" t="s">
        <v>42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</row>
    <row r="42" spans="1:9" x14ac:dyDescent="0.25">
      <c r="A42" s="2"/>
      <c r="B42" s="2" t="s">
        <v>40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</row>
    <row r="43" spans="1:9" x14ac:dyDescent="0.25">
      <c r="A43" s="15"/>
      <c r="B43" s="2" t="s">
        <v>42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</row>
    <row r="45" spans="1:9" x14ac:dyDescent="0.25">
      <c r="A45" s="2"/>
      <c r="B45" s="2"/>
      <c r="C45" s="2"/>
      <c r="D45" s="2"/>
      <c r="E45" s="2"/>
      <c r="F45" s="2"/>
      <c r="G45" s="1"/>
      <c r="H45" s="13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4">SUM(C46:F46)</f>
        <v>640</v>
      </c>
      <c r="H46" s="13">
        <v>5001</v>
      </c>
      <c r="I46" s="33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4"/>
        <v>476.55</v>
      </c>
      <c r="H47" s="13">
        <v>5002</v>
      </c>
      <c r="I47" s="34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4"/>
        <v>510</v>
      </c>
      <c r="H48" s="13">
        <v>5003</v>
      </c>
      <c r="I48" s="33">
        <v>510</v>
      </c>
    </row>
    <row r="49" spans="1:9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4"/>
        <v>510</v>
      </c>
      <c r="H49" s="13">
        <v>5004</v>
      </c>
      <c r="I49" s="33">
        <v>510</v>
      </c>
    </row>
    <row r="50" spans="1:9" x14ac:dyDescent="0.25">
      <c r="A50" s="2"/>
      <c r="B50" s="2" t="s">
        <v>48</v>
      </c>
      <c r="C50" s="2">
        <v>441</v>
      </c>
      <c r="D50" s="2">
        <v>80</v>
      </c>
      <c r="E50" s="2"/>
      <c r="F50" s="2"/>
      <c r="G50" s="1">
        <f t="shared" si="4"/>
        <v>521</v>
      </c>
      <c r="H50" s="13">
        <v>5005</v>
      </c>
      <c r="I50" s="33">
        <v>521</v>
      </c>
    </row>
    <row r="51" spans="1:9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4"/>
        <v>100</v>
      </c>
      <c r="H51" s="13">
        <v>5006</v>
      </c>
      <c r="I51" s="33">
        <v>100</v>
      </c>
    </row>
    <row r="52" spans="1:9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4"/>
        <v>433</v>
      </c>
      <c r="H52" s="13">
        <v>5007</v>
      </c>
      <c r="I52" s="33">
        <v>433</v>
      </c>
    </row>
    <row r="53" spans="1:9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4"/>
        <v>456.25</v>
      </c>
      <c r="H53" s="13">
        <v>5008</v>
      </c>
      <c r="I53" s="33">
        <v>456.25</v>
      </c>
    </row>
    <row r="54" spans="1:9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4"/>
        <v>452.7</v>
      </c>
      <c r="H54" s="13">
        <v>5009</v>
      </c>
      <c r="I54" s="37">
        <v>452.7</v>
      </c>
    </row>
    <row r="55" spans="1:9" x14ac:dyDescent="0.25">
      <c r="A55" s="1"/>
      <c r="B55" s="1"/>
      <c r="C55" s="1">
        <f>SUM(C46:C54)</f>
        <v>3548.0699999999997</v>
      </c>
      <c r="D55" s="1">
        <f>SUM(D46:D54)</f>
        <v>551.43000000000006</v>
      </c>
      <c r="E55" s="1"/>
      <c r="F55" s="1"/>
      <c r="G55" s="1">
        <f>SUM(G46:G54)</f>
        <v>4099.5</v>
      </c>
      <c r="H55" s="17"/>
    </row>
    <row r="56" spans="1:9" x14ac:dyDescent="0.25">
      <c r="A56" s="2"/>
      <c r="B56" s="2"/>
      <c r="C56" s="2"/>
      <c r="D56" s="2"/>
      <c r="E56" s="2"/>
      <c r="F56" s="2"/>
      <c r="G56" s="1"/>
      <c r="H56" s="13"/>
    </row>
    <row r="57" spans="1:9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31">
        <v>1695.75</v>
      </c>
    </row>
    <row r="58" spans="1:9" x14ac:dyDescent="0.25">
      <c r="A58" s="1"/>
      <c r="B58" s="2"/>
      <c r="C58" s="1"/>
      <c r="D58" s="1"/>
      <c r="E58" s="1"/>
      <c r="F58" s="1"/>
      <c r="G58" s="1"/>
      <c r="H58" s="13"/>
    </row>
    <row r="59" spans="1:9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</row>
    <row r="60" spans="1:9" x14ac:dyDescent="0.25">
      <c r="A60" s="1"/>
      <c r="B60" s="2"/>
      <c r="C60" s="1"/>
      <c r="D60" s="2"/>
      <c r="E60" s="2"/>
      <c r="F60" s="1"/>
      <c r="G60" s="1"/>
      <c r="H60" s="13"/>
    </row>
    <row r="61" spans="1:9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</row>
    <row r="62" spans="1:9" x14ac:dyDescent="0.25">
      <c r="A62" s="1"/>
      <c r="B62" s="2"/>
      <c r="C62" s="1"/>
      <c r="D62" s="2"/>
      <c r="E62" s="2"/>
      <c r="F62" s="1"/>
      <c r="G62" s="1"/>
      <c r="H62" s="13"/>
    </row>
    <row r="63" spans="1:9" x14ac:dyDescent="0.25">
      <c r="A63" s="1" t="s">
        <v>58</v>
      </c>
      <c r="B63" s="2" t="s">
        <v>59</v>
      </c>
      <c r="C63" s="2">
        <v>15338.76</v>
      </c>
      <c r="D63" s="2">
        <v>1329.35</v>
      </c>
      <c r="E63" s="2"/>
      <c r="F63" s="2">
        <f>(C63+D63+E63)*19/100</f>
        <v>3166.9409000000001</v>
      </c>
      <c r="G63" s="1">
        <f t="shared" ref="G63:G75" si="5">SUM(C63:F63)</f>
        <v>19835.050900000002</v>
      </c>
      <c r="H63" s="13">
        <v>9001</v>
      </c>
      <c r="I63" s="28">
        <v>19835.05</v>
      </c>
    </row>
    <row r="64" spans="1:9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5"/>
        <v>833</v>
      </c>
      <c r="H64" s="13">
        <v>9002</v>
      </c>
      <c r="I64" s="33">
        <v>833</v>
      </c>
    </row>
    <row r="65" spans="1:10" x14ac:dyDescent="0.25">
      <c r="A65" s="2"/>
      <c r="B65" s="2" t="s">
        <v>171</v>
      </c>
      <c r="C65" s="2">
        <v>470</v>
      </c>
      <c r="D65" s="2">
        <v>230</v>
      </c>
      <c r="E65" s="2"/>
      <c r="F65" s="2">
        <f>(C65+D65+E65)*19/100</f>
        <v>133</v>
      </c>
      <c r="G65" s="1">
        <f t="shared" si="5"/>
        <v>833</v>
      </c>
      <c r="H65" s="13">
        <v>9003</v>
      </c>
      <c r="J65" t="s">
        <v>203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5"/>
        <v>837.76</v>
      </c>
      <c r="H66" s="13">
        <v>9004</v>
      </c>
      <c r="I66" s="34">
        <v>837.76</v>
      </c>
    </row>
    <row r="67" spans="1:10" x14ac:dyDescent="0.25">
      <c r="A67" s="2"/>
      <c r="B67" s="2" t="s">
        <v>171</v>
      </c>
      <c r="C67" s="2">
        <v>454</v>
      </c>
      <c r="D67" s="2">
        <v>252</v>
      </c>
      <c r="E67" s="2"/>
      <c r="F67" s="2">
        <f>(C67+D67+E67)*19/100</f>
        <v>134.13999999999999</v>
      </c>
      <c r="G67" s="1">
        <f t="shared" si="5"/>
        <v>840.14</v>
      </c>
      <c r="H67" s="13">
        <v>9005</v>
      </c>
      <c r="J67" t="s">
        <v>203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5"/>
        <v>525</v>
      </c>
      <c r="H68" s="13">
        <v>9006</v>
      </c>
      <c r="I68" s="33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69.03</v>
      </c>
      <c r="E69" s="2"/>
      <c r="F69" s="2">
        <f>(C69+D69+E69)*19/100</f>
        <v>306.97919999999999</v>
      </c>
      <c r="G69" s="1">
        <f t="shared" si="5"/>
        <v>1922.6592000000001</v>
      </c>
      <c r="H69" s="13">
        <v>9007</v>
      </c>
      <c r="I69" s="28">
        <v>1922.66</v>
      </c>
    </row>
    <row r="70" spans="1:10" x14ac:dyDescent="0.25">
      <c r="A70" s="2"/>
      <c r="B70" s="2" t="s">
        <v>65</v>
      </c>
      <c r="C70" s="2">
        <v>390</v>
      </c>
      <c r="D70" s="2">
        <v>160</v>
      </c>
      <c r="E70" s="2"/>
      <c r="F70" s="2"/>
      <c r="G70" s="1">
        <f t="shared" si="5"/>
        <v>550</v>
      </c>
      <c r="H70" s="13">
        <v>9008</v>
      </c>
      <c r="I70" s="33">
        <v>550</v>
      </c>
    </row>
    <row r="71" spans="1:10" x14ac:dyDescent="0.25">
      <c r="A71" s="2"/>
      <c r="B71" s="2" t="s">
        <v>66</v>
      </c>
      <c r="C71" s="2">
        <v>385</v>
      </c>
      <c r="D71" s="2">
        <v>145</v>
      </c>
      <c r="E71" s="2"/>
      <c r="F71" s="1"/>
      <c r="G71" s="1">
        <f t="shared" si="5"/>
        <v>530</v>
      </c>
      <c r="H71" s="13">
        <v>9009</v>
      </c>
      <c r="I71" s="37">
        <v>530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5"/>
        <v>390</v>
      </c>
      <c r="H72" s="13">
        <v>9010</v>
      </c>
      <c r="I72" s="33">
        <v>390</v>
      </c>
    </row>
    <row r="73" spans="1:10" x14ac:dyDescent="0.25">
      <c r="A73" s="2" t="s">
        <v>209</v>
      </c>
      <c r="B73" s="2" t="s">
        <v>67</v>
      </c>
      <c r="C73" s="2">
        <v>430</v>
      </c>
      <c r="D73" s="2">
        <v>160</v>
      </c>
      <c r="E73" s="2"/>
      <c r="F73" s="1"/>
      <c r="G73" s="1">
        <f t="shared" si="5"/>
        <v>590</v>
      </c>
      <c r="H73" s="13">
        <v>9011</v>
      </c>
      <c r="I73" s="33">
        <v>275.33</v>
      </c>
      <c r="J73" t="s">
        <v>212</v>
      </c>
    </row>
    <row r="74" spans="1:10" x14ac:dyDescent="0.25">
      <c r="A74" s="2"/>
      <c r="B74" s="2" t="s">
        <v>68</v>
      </c>
      <c r="C74" s="2">
        <v>269.5</v>
      </c>
      <c r="D74" s="2">
        <v>110</v>
      </c>
      <c r="E74" s="2"/>
      <c r="F74" s="1"/>
      <c r="G74" s="1">
        <f t="shared" si="5"/>
        <v>379.5</v>
      </c>
      <c r="H74" s="13">
        <v>9012</v>
      </c>
      <c r="I74" s="33">
        <v>379.5</v>
      </c>
    </row>
    <row r="75" spans="1:10" x14ac:dyDescent="0.25">
      <c r="A75" s="2"/>
      <c r="B75" s="2" t="s">
        <v>69</v>
      </c>
      <c r="C75" s="2">
        <v>360</v>
      </c>
      <c r="D75" s="2">
        <v>145</v>
      </c>
      <c r="E75" s="2"/>
      <c r="F75" s="1"/>
      <c r="G75" s="1">
        <f t="shared" si="5"/>
        <v>505</v>
      </c>
      <c r="H75" s="13">
        <v>9013</v>
      </c>
      <c r="I75" s="33">
        <v>505</v>
      </c>
    </row>
    <row r="76" spans="1:10" x14ac:dyDescent="0.25">
      <c r="A76" s="2"/>
      <c r="B76" s="2"/>
      <c r="C76" s="1">
        <f>SUM(C63:C75)</f>
        <v>21212.910000000003</v>
      </c>
      <c r="D76" s="1">
        <f>SUM(D63:D75)</f>
        <v>3350.38</v>
      </c>
      <c r="E76" s="1"/>
      <c r="F76" s="1">
        <f>SUM(F63:F75)</f>
        <v>4007.8200999999999</v>
      </c>
      <c r="G76" s="1">
        <f>SUM(G63:G75)</f>
        <v>28571.110099999998</v>
      </c>
      <c r="H76" s="13"/>
    </row>
    <row r="77" spans="1:10" x14ac:dyDescent="0.25">
      <c r="A77" s="2"/>
      <c r="B77" s="2"/>
      <c r="C77" s="1"/>
      <c r="D77" s="1"/>
      <c r="E77" s="1"/>
      <c r="F77" s="1"/>
      <c r="G77" s="1"/>
      <c r="H77" s="13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6">SUM(C78:F78)</f>
        <v>108406.8818</v>
      </c>
      <c r="H78" s="13">
        <v>10001</v>
      </c>
      <c r="I78" s="31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6"/>
        <v>24395</v>
      </c>
      <c r="H79" s="13">
        <v>10002</v>
      </c>
      <c r="I79" s="28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6"/>
        <v>37749.870200000005</v>
      </c>
      <c r="H80" s="13">
        <v>10003</v>
      </c>
      <c r="I80" s="28">
        <v>37749.870000000003</v>
      </c>
    </row>
    <row r="81" spans="1:10" x14ac:dyDescent="0.25">
      <c r="A81" s="2"/>
      <c r="B81" s="12" t="s">
        <v>74</v>
      </c>
      <c r="C81" s="2">
        <v>14987.82</v>
      </c>
      <c r="D81" s="2">
        <v>400</v>
      </c>
      <c r="E81" s="24"/>
      <c r="F81" s="2">
        <f>(C81+D81+E81)*19/100</f>
        <v>2923.6858000000002</v>
      </c>
      <c r="G81" s="1">
        <f t="shared" si="6"/>
        <v>18311.505799999999</v>
      </c>
      <c r="H81" s="13">
        <v>10004</v>
      </c>
      <c r="I81" s="28">
        <v>18311.509999999998</v>
      </c>
    </row>
    <row r="82" spans="1:10" x14ac:dyDescent="0.25">
      <c r="A82" s="2"/>
      <c r="B82" t="s">
        <v>75</v>
      </c>
      <c r="C82" s="2">
        <v>1665</v>
      </c>
      <c r="D82" s="2">
        <v>450</v>
      </c>
      <c r="E82" s="24"/>
      <c r="F82" s="2"/>
      <c r="G82" s="1">
        <f t="shared" si="6"/>
        <v>2115</v>
      </c>
      <c r="H82" s="13">
        <v>10005</v>
      </c>
      <c r="I82" s="28">
        <v>2115</v>
      </c>
    </row>
    <row r="83" spans="1:10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6"/>
        <v>550</v>
      </c>
      <c r="H83" s="13"/>
    </row>
    <row r="84" spans="1:10" x14ac:dyDescent="0.25">
      <c r="A84" s="2"/>
      <c r="B84" s="2"/>
      <c r="C84" s="1">
        <f>SUM(C78:C83)</f>
        <v>151851.04</v>
      </c>
      <c r="D84" s="1">
        <f>SUM(D78:D83)</f>
        <v>9522.58</v>
      </c>
      <c r="E84" s="1"/>
      <c r="F84" s="1">
        <f>SUM(F78:F82)</f>
        <v>30154.637799999997</v>
      </c>
      <c r="G84" s="1">
        <f>SUM(G78:G83)</f>
        <v>191528.25780000002</v>
      </c>
      <c r="H84" s="13"/>
    </row>
    <row r="85" spans="1:10" x14ac:dyDescent="0.25">
      <c r="A85" s="2"/>
      <c r="B85" s="2"/>
      <c r="C85" s="1"/>
      <c r="D85" s="2"/>
      <c r="E85" s="2"/>
      <c r="F85" s="1"/>
      <c r="G85" s="1"/>
      <c r="H85" s="13"/>
    </row>
    <row r="86" spans="1:10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</row>
    <row r="87" spans="1:10" x14ac:dyDescent="0.25">
      <c r="A87" s="1" t="s">
        <v>79</v>
      </c>
      <c r="B87" s="2"/>
      <c r="C87" s="2"/>
      <c r="D87" s="2"/>
      <c r="E87" s="2"/>
      <c r="F87" s="2"/>
      <c r="G87" s="1"/>
      <c r="H87" s="13">
        <v>15002</v>
      </c>
    </row>
    <row r="88" spans="1:10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</row>
    <row r="89" spans="1:10" x14ac:dyDescent="0.25">
      <c r="A89" s="2"/>
      <c r="B89" s="2"/>
      <c r="C89" s="1"/>
      <c r="D89" s="2"/>
      <c r="E89" s="2"/>
      <c r="F89" s="1"/>
      <c r="G89" s="1"/>
      <c r="H89" s="13"/>
    </row>
    <row r="90" spans="1:10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7">SUM(C90:F90)</f>
        <v>1190</v>
      </c>
      <c r="H90" s="13">
        <v>20001</v>
      </c>
      <c r="I90" s="28">
        <v>1190</v>
      </c>
    </row>
    <row r="91" spans="1:10" x14ac:dyDescent="0.25">
      <c r="A91" s="2" t="s">
        <v>207</v>
      </c>
      <c r="B91" s="2" t="s">
        <v>82</v>
      </c>
      <c r="C91" s="2">
        <v>1400</v>
      </c>
      <c r="D91" s="2">
        <v>124</v>
      </c>
      <c r="E91" s="2">
        <v>50</v>
      </c>
      <c r="F91" s="2">
        <f>(C91+D91+E91)*19/100</f>
        <v>299.06</v>
      </c>
      <c r="G91" s="1">
        <f t="shared" si="7"/>
        <v>1873.06</v>
      </c>
      <c r="H91" s="13">
        <v>20002</v>
      </c>
      <c r="I91" s="28">
        <v>1873.06</v>
      </c>
      <c r="J91" t="s">
        <v>206</v>
      </c>
    </row>
    <row r="92" spans="1:10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7"/>
        <v>477</v>
      </c>
      <c r="H92" s="13">
        <v>20003</v>
      </c>
      <c r="I92" s="33">
        <v>477</v>
      </c>
    </row>
    <row r="93" spans="1:10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7"/>
        <v>495</v>
      </c>
      <c r="H93" s="13">
        <v>20004</v>
      </c>
      <c r="I93" s="33">
        <v>495</v>
      </c>
    </row>
    <row r="94" spans="1:10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7"/>
        <v>584.66000000000008</v>
      </c>
      <c r="H94" s="13">
        <v>20005</v>
      </c>
      <c r="I94" s="34">
        <v>584.66</v>
      </c>
    </row>
    <row r="95" spans="1:10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7"/>
        <v>692.35</v>
      </c>
      <c r="H95" s="13">
        <v>20006</v>
      </c>
      <c r="I95" s="33">
        <v>720</v>
      </c>
    </row>
    <row r="96" spans="1:10" x14ac:dyDescent="0.25">
      <c r="A96" s="1"/>
      <c r="B96" s="1"/>
      <c r="C96" s="1">
        <f>SUM(C90:C95)</f>
        <v>3954.2</v>
      </c>
      <c r="D96" s="1">
        <f>SUM(D90:D95)</f>
        <v>818.81</v>
      </c>
      <c r="E96" s="1"/>
      <c r="F96" s="1"/>
      <c r="G96" s="1">
        <f>SUM(G90:G95)</f>
        <v>5312.0700000000006</v>
      </c>
      <c r="H96" s="17"/>
    </row>
    <row r="97" spans="1:10" x14ac:dyDescent="0.25">
      <c r="A97" s="2"/>
      <c r="B97" s="2"/>
      <c r="C97" s="2"/>
      <c r="D97" s="2"/>
      <c r="E97" s="2"/>
      <c r="F97" s="2"/>
      <c r="G97" s="1"/>
      <c r="H97" s="13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33">
        <v>284</v>
      </c>
      <c r="J99" t="s">
        <v>168</v>
      </c>
    </row>
    <row r="100" spans="1:10" x14ac:dyDescent="0.25">
      <c r="A100" s="2"/>
      <c r="B100" s="2" t="s">
        <v>89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33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174.4</v>
      </c>
      <c r="E103" s="2"/>
      <c r="F103" s="2"/>
      <c r="G103" s="1">
        <f t="shared" ref="G103:G109" si="8">SUM(C103:F103)</f>
        <v>1606</v>
      </c>
      <c r="H103" s="13">
        <v>22001</v>
      </c>
      <c r="I103" s="28">
        <v>1605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8"/>
        <v>389.5</v>
      </c>
      <c r="H104" s="13">
        <v>22002</v>
      </c>
      <c r="I104" s="34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8"/>
        <v>530</v>
      </c>
      <c r="H105" s="13">
        <v>22003</v>
      </c>
      <c r="I105" s="33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8"/>
        <v>358</v>
      </c>
      <c r="H106" s="13">
        <v>22004</v>
      </c>
      <c r="I106" s="33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8"/>
        <v>530</v>
      </c>
      <c r="H107" s="13">
        <v>22005</v>
      </c>
      <c r="I107" s="33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8"/>
        <v>395</v>
      </c>
      <c r="H108" s="13">
        <v>22006</v>
      </c>
      <c r="I108" s="33">
        <v>385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8"/>
        <v>365</v>
      </c>
      <c r="H109" s="13">
        <v>22007</v>
      </c>
      <c r="I109" s="33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939.4</v>
      </c>
      <c r="E110" s="1"/>
      <c r="F110" s="1"/>
      <c r="G110" s="1">
        <f>SUM(G103:G109)</f>
        <v>4173.5</v>
      </c>
      <c r="H110" s="17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</row>
    <row r="113" spans="1:10" x14ac:dyDescent="0.25">
      <c r="A113" s="15"/>
      <c r="B113" s="2" t="s">
        <v>100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33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37">
        <v>515</v>
      </c>
    </row>
    <row r="115" spans="1:10" x14ac:dyDescent="0.25">
      <c r="A115" s="2" t="s">
        <v>208</v>
      </c>
      <c r="B115" s="2" t="s">
        <v>102</v>
      </c>
      <c r="C115" s="2">
        <v>330</v>
      </c>
      <c r="D115" s="2">
        <v>70</v>
      </c>
      <c r="E115" s="2"/>
      <c r="F115" s="2"/>
      <c r="G115" s="1">
        <f>SUM(C115:F115)</f>
        <v>400</v>
      </c>
      <c r="H115" s="13">
        <v>23004</v>
      </c>
      <c r="I115" s="33">
        <v>400</v>
      </c>
    </row>
    <row r="116" spans="1:10" x14ac:dyDescent="0.25">
      <c r="A116" s="2"/>
      <c r="B116" s="2" t="s">
        <v>103</v>
      </c>
      <c r="C116" s="2">
        <v>460</v>
      </c>
      <c r="D116" s="2">
        <v>70</v>
      </c>
      <c r="E116" s="2"/>
      <c r="F116" s="2"/>
      <c r="G116" s="1">
        <f>SUM(C116:F116)</f>
        <v>530</v>
      </c>
      <c r="H116" s="13">
        <v>23005</v>
      </c>
      <c r="I116" s="33">
        <v>530</v>
      </c>
    </row>
    <row r="117" spans="1:10" x14ac:dyDescent="0.25">
      <c r="A117" s="1"/>
      <c r="B117" s="1"/>
      <c r="C117" s="1">
        <f>SUM(C112:C116)</f>
        <v>3450</v>
      </c>
      <c r="D117" s="1">
        <f>SUM(D112:D116)</f>
        <v>465</v>
      </c>
      <c r="E117" s="1"/>
      <c r="F117" s="1">
        <f>SUM(F112)</f>
        <v>393.3</v>
      </c>
      <c r="G117" s="1">
        <f>SUM(G112:G116)</f>
        <v>4308.3</v>
      </c>
      <c r="H117" s="17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8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9">SUM(C123:F123)</f>
        <v>1642.7831000000001</v>
      </c>
      <c r="H123" s="13">
        <v>25001</v>
      </c>
      <c r="I123" s="28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9"/>
        <v>1985.3959999999997</v>
      </c>
      <c r="H124" s="13">
        <v>25002</v>
      </c>
      <c r="I124" s="28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9"/>
        <v>1300</v>
      </c>
      <c r="H125" s="13">
        <v>25003</v>
      </c>
      <c r="I125" s="28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9"/>
        <v>620</v>
      </c>
      <c r="H126" s="13">
        <v>25004</v>
      </c>
      <c r="I126" s="33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9"/>
        <v>534</v>
      </c>
      <c r="H127" s="13">
        <v>25005</v>
      </c>
      <c r="I127" s="28">
        <v>547</v>
      </c>
    </row>
    <row r="128" spans="1:10" x14ac:dyDescent="0.25">
      <c r="A128" s="2"/>
      <c r="B128" s="2" t="s">
        <v>112</v>
      </c>
      <c r="C128" s="2">
        <v>480</v>
      </c>
      <c r="D128" s="2">
        <v>170</v>
      </c>
      <c r="E128" s="2"/>
      <c r="F128" s="2"/>
      <c r="G128" s="1">
        <f t="shared" si="9"/>
        <v>650</v>
      </c>
      <c r="H128" s="13">
        <v>25006</v>
      </c>
      <c r="I128" s="28">
        <v>650</v>
      </c>
    </row>
    <row r="129" spans="1:10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9"/>
        <v>395</v>
      </c>
      <c r="H129" s="13">
        <v>25007</v>
      </c>
      <c r="I129" s="33">
        <v>395</v>
      </c>
    </row>
    <row r="130" spans="1:10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9"/>
        <v>310</v>
      </c>
      <c r="H130" s="13">
        <v>25008</v>
      </c>
      <c r="I130" s="28">
        <v>310</v>
      </c>
    </row>
    <row r="131" spans="1:10" x14ac:dyDescent="0.25">
      <c r="A131" s="2"/>
      <c r="B131" s="2" t="s">
        <v>114</v>
      </c>
      <c r="C131" s="2">
        <v>187</v>
      </c>
      <c r="D131" s="2">
        <v>140</v>
      </c>
      <c r="E131" s="2"/>
      <c r="F131" s="2"/>
      <c r="G131" s="1">
        <f t="shared" si="9"/>
        <v>327</v>
      </c>
      <c r="H131" s="13">
        <v>25009</v>
      </c>
      <c r="I131" s="31">
        <v>327</v>
      </c>
    </row>
    <row r="132" spans="1:10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9"/>
        <v>385</v>
      </c>
      <c r="H132" s="13">
        <v>25010</v>
      </c>
      <c r="I132" s="33">
        <v>385</v>
      </c>
    </row>
    <row r="133" spans="1:10" x14ac:dyDescent="0.25">
      <c r="A133" s="2" t="s">
        <v>217</v>
      </c>
      <c r="B133" s="2" t="s">
        <v>115</v>
      </c>
      <c r="C133" s="2">
        <v>260</v>
      </c>
      <c r="D133" s="2">
        <v>100</v>
      </c>
      <c r="E133" s="2"/>
      <c r="F133" s="2"/>
      <c r="G133" s="1">
        <f t="shared" si="9"/>
        <v>360</v>
      </c>
      <c r="H133" s="13">
        <v>25011</v>
      </c>
      <c r="I133" s="33">
        <v>360</v>
      </c>
    </row>
    <row r="134" spans="1:10" x14ac:dyDescent="0.25">
      <c r="A134" s="2"/>
      <c r="B134" s="2" t="s">
        <v>116</v>
      </c>
      <c r="C134" s="2">
        <v>225</v>
      </c>
      <c r="D134" s="2">
        <v>95</v>
      </c>
      <c r="E134" s="2"/>
      <c r="F134" s="2"/>
      <c r="G134" s="1">
        <f t="shared" si="9"/>
        <v>320</v>
      </c>
      <c r="H134" s="13">
        <v>25012</v>
      </c>
      <c r="I134" s="33">
        <v>320</v>
      </c>
    </row>
    <row r="135" spans="1:10" x14ac:dyDescent="0.25">
      <c r="A135" s="1"/>
      <c r="B135" s="1"/>
      <c r="C135" s="1">
        <f>SUM(C123:C134)</f>
        <v>6618.1</v>
      </c>
      <c r="D135" s="1">
        <f>SUM(D123:D134)</f>
        <v>1631.79</v>
      </c>
      <c r="E135" s="1"/>
      <c r="F135" s="1">
        <f>SUM(F123:F134)</f>
        <v>579.28909999999996</v>
      </c>
      <c r="G135" s="1">
        <f>SUM(G123:G134)</f>
        <v>8829.1790999999994</v>
      </c>
      <c r="H135" s="17"/>
    </row>
    <row r="136" spans="1:10" x14ac:dyDescent="0.25">
      <c r="A136" s="2"/>
      <c r="B136" s="2"/>
      <c r="C136" s="2"/>
      <c r="D136" s="2"/>
      <c r="E136" s="2"/>
      <c r="F136" s="2"/>
      <c r="G136" s="1"/>
      <c r="H136" s="13"/>
    </row>
    <row r="137" spans="1:10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</row>
    <row r="138" spans="1:10" x14ac:dyDescent="0.25">
      <c r="A138" s="15"/>
      <c r="B138" s="2" t="s">
        <v>171</v>
      </c>
      <c r="C138" s="2">
        <v>309.33999999999997</v>
      </c>
      <c r="D138" s="2">
        <v>60</v>
      </c>
      <c r="E138" s="2"/>
      <c r="F138" s="2"/>
      <c r="G138" s="1">
        <f>SUM(C138:F138)</f>
        <v>369.34</v>
      </c>
      <c r="H138" s="13">
        <v>26002</v>
      </c>
    </row>
    <row r="139" spans="1:10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33">
        <v>356</v>
      </c>
    </row>
    <row r="140" spans="1:10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33">
        <v>720</v>
      </c>
      <c r="J140" t="s">
        <v>211</v>
      </c>
    </row>
    <row r="141" spans="1:10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37">
        <v>440</v>
      </c>
    </row>
    <row r="142" spans="1:10" x14ac:dyDescent="0.25">
      <c r="A142" s="1"/>
      <c r="B142" s="1"/>
      <c r="C142" s="1">
        <f>SUM(C137:C141)</f>
        <v>2975.34</v>
      </c>
      <c r="D142" s="1">
        <f>SUM(D137:D141)</f>
        <v>360</v>
      </c>
      <c r="E142" s="1"/>
      <c r="F142" s="1">
        <f>SUM(F137)</f>
        <v>275.5</v>
      </c>
      <c r="G142" s="1">
        <f>SUM(G137:G141)</f>
        <v>3610.84</v>
      </c>
      <c r="H142" s="17"/>
    </row>
    <row r="143" spans="1:10" x14ac:dyDescent="0.25">
      <c r="A143" s="1"/>
      <c r="B143" s="1"/>
      <c r="C143" s="1"/>
      <c r="D143" s="1"/>
      <c r="E143" s="1"/>
      <c r="F143" s="1"/>
      <c r="G143" s="1"/>
      <c r="H143" s="17"/>
    </row>
    <row r="144" spans="1:10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0">SUM(C144:F144)</f>
        <v>600</v>
      </c>
      <c r="H144" s="13">
        <v>27001</v>
      </c>
      <c r="I144" s="33">
        <v>600</v>
      </c>
    </row>
    <row r="145" spans="1:10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0"/>
        <v>500</v>
      </c>
      <c r="H145" s="13">
        <v>27002</v>
      </c>
      <c r="I145" s="33">
        <v>500</v>
      </c>
    </row>
    <row r="146" spans="1:10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0"/>
        <v>404</v>
      </c>
      <c r="H146" s="13">
        <v>27008</v>
      </c>
      <c r="I146" s="33">
        <v>404</v>
      </c>
    </row>
    <row r="147" spans="1:10" x14ac:dyDescent="0.25">
      <c r="A147" s="2"/>
      <c r="B147" s="2" t="s">
        <v>126</v>
      </c>
      <c r="C147" s="2">
        <v>315</v>
      </c>
      <c r="D147" s="2">
        <v>170</v>
      </c>
      <c r="E147" s="20"/>
      <c r="F147" s="2"/>
      <c r="G147" s="1">
        <f t="shared" si="10"/>
        <v>485</v>
      </c>
      <c r="H147" s="13">
        <v>27003</v>
      </c>
      <c r="I147" s="33">
        <v>485</v>
      </c>
    </row>
    <row r="148" spans="1:10" x14ac:dyDescent="0.25">
      <c r="A148" s="2" t="s">
        <v>222</v>
      </c>
      <c r="B148" s="20" t="s">
        <v>127</v>
      </c>
      <c r="C148" s="2">
        <v>150</v>
      </c>
      <c r="D148" s="2">
        <v>130</v>
      </c>
      <c r="E148" s="2"/>
      <c r="F148" s="2"/>
      <c r="G148" s="1">
        <f t="shared" si="10"/>
        <v>280</v>
      </c>
      <c r="H148" s="13">
        <v>27004</v>
      </c>
      <c r="I148" s="37">
        <v>198</v>
      </c>
      <c r="J148" t="s">
        <v>216</v>
      </c>
    </row>
    <row r="149" spans="1:10" x14ac:dyDescent="0.25">
      <c r="A149" s="20"/>
      <c r="B149" s="20" t="s">
        <v>191</v>
      </c>
      <c r="C149" s="2">
        <v>300</v>
      </c>
      <c r="D149" s="2">
        <v>170</v>
      </c>
      <c r="E149" s="2"/>
      <c r="F149" s="2"/>
      <c r="G149" s="1">
        <f t="shared" si="10"/>
        <v>470</v>
      </c>
      <c r="H149" s="13">
        <v>27005</v>
      </c>
      <c r="I149" s="33">
        <v>470</v>
      </c>
    </row>
    <row r="150" spans="1:10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0"/>
        <v>448.5</v>
      </c>
      <c r="H150" s="13">
        <v>27006</v>
      </c>
      <c r="I150" s="33">
        <v>450</v>
      </c>
    </row>
    <row r="151" spans="1:10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0"/>
        <v>455</v>
      </c>
      <c r="H151" s="13">
        <v>27007</v>
      </c>
      <c r="I151" s="33">
        <v>455</v>
      </c>
    </row>
    <row r="152" spans="1:10" x14ac:dyDescent="0.25">
      <c r="A152" s="2"/>
      <c r="B152" s="2"/>
      <c r="C152" s="1">
        <f>SUM(C144:C151)</f>
        <v>2497.5</v>
      </c>
      <c r="D152" s="1">
        <f>SUM(D144:D151)</f>
        <v>1145</v>
      </c>
      <c r="E152" s="2"/>
      <c r="F152" s="2"/>
      <c r="G152" s="1">
        <f>SUM(G144:G151)</f>
        <v>3642.5</v>
      </c>
      <c r="H152" s="13"/>
    </row>
    <row r="153" spans="1:10" x14ac:dyDescent="0.25">
      <c r="A153" s="2"/>
      <c r="B153" s="2"/>
      <c r="C153" s="2"/>
      <c r="D153" s="2"/>
      <c r="E153" s="2"/>
      <c r="F153" s="2"/>
      <c r="G153" s="2"/>
      <c r="H153" s="13"/>
    </row>
    <row r="154" spans="1:10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1">SUM(C154:F154)</f>
        <v>606.9</v>
      </c>
      <c r="H154" s="13">
        <v>28001</v>
      </c>
      <c r="I154" s="33">
        <v>606.9</v>
      </c>
    </row>
    <row r="155" spans="1:10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1"/>
        <v>1594.6</v>
      </c>
      <c r="H155" s="13">
        <v>28002</v>
      </c>
      <c r="I155" s="28">
        <v>1594.6</v>
      </c>
    </row>
    <row r="156" spans="1:10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1"/>
        <v>490</v>
      </c>
      <c r="H156" s="13">
        <v>28003</v>
      </c>
      <c r="I156" s="33">
        <v>490</v>
      </c>
    </row>
    <row r="157" spans="1:10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1"/>
        <v>349</v>
      </c>
      <c r="H157" s="13">
        <v>28004</v>
      </c>
      <c r="I157" s="33">
        <v>349</v>
      </c>
    </row>
    <row r="158" spans="1:10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1"/>
        <v>476.6</v>
      </c>
      <c r="H158" s="13">
        <v>28005</v>
      </c>
      <c r="I158" s="33">
        <v>476.6</v>
      </c>
    </row>
    <row r="159" spans="1:10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1"/>
        <v>452.12</v>
      </c>
      <c r="H159" s="13">
        <v>28006</v>
      </c>
      <c r="I159" s="34">
        <v>452.12</v>
      </c>
    </row>
    <row r="160" spans="1:10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1"/>
        <v>360</v>
      </c>
      <c r="H160" s="13">
        <v>28007</v>
      </c>
      <c r="I160" s="33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1"/>
        <v>440</v>
      </c>
      <c r="H161" s="13">
        <v>28008</v>
      </c>
      <c r="I161" s="33">
        <v>440</v>
      </c>
      <c r="J161" t="s">
        <v>221</v>
      </c>
    </row>
    <row r="162" spans="1:10" x14ac:dyDescent="0.25">
      <c r="A162" s="2"/>
      <c r="B162" s="2" t="s">
        <v>137</v>
      </c>
      <c r="C162" s="2">
        <v>360</v>
      </c>
      <c r="D162" s="2">
        <v>140</v>
      </c>
      <c r="E162" s="2"/>
      <c r="F162" s="2"/>
      <c r="G162" s="1">
        <f t="shared" si="11"/>
        <v>500</v>
      </c>
      <c r="H162" s="13">
        <v>28009</v>
      </c>
      <c r="I162" s="33">
        <v>500</v>
      </c>
    </row>
    <row r="163" spans="1:10" x14ac:dyDescent="0.25">
      <c r="A163" s="2"/>
      <c r="B163" s="2" t="s">
        <v>171</v>
      </c>
      <c r="C163" s="2">
        <v>200</v>
      </c>
      <c r="D163" s="2">
        <v>140</v>
      </c>
      <c r="E163" s="2"/>
      <c r="F163" s="2"/>
      <c r="G163" s="1">
        <f t="shared" si="11"/>
        <v>340</v>
      </c>
      <c r="H163" s="13">
        <v>28010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1"/>
        <v>495.90999999999997</v>
      </c>
      <c r="H164" s="13">
        <v>28011</v>
      </c>
      <c r="I164" s="33">
        <v>500</v>
      </c>
    </row>
    <row r="165" spans="1:10" x14ac:dyDescent="0.25">
      <c r="A165" s="2" t="s">
        <v>210</v>
      </c>
      <c r="B165" s="2" t="s">
        <v>140</v>
      </c>
      <c r="C165" s="2">
        <v>297</v>
      </c>
      <c r="D165" s="2">
        <v>170</v>
      </c>
      <c r="E165" s="2"/>
      <c r="F165" s="2"/>
      <c r="G165" s="1">
        <f t="shared" si="11"/>
        <v>467</v>
      </c>
      <c r="H165" s="13">
        <v>28012</v>
      </c>
      <c r="I165" s="33">
        <v>467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1"/>
        <v>385</v>
      </c>
      <c r="H166" s="13">
        <v>28013</v>
      </c>
      <c r="I166" s="33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1"/>
        <v>510</v>
      </c>
      <c r="H167" s="13">
        <v>28014</v>
      </c>
      <c r="I167" s="33">
        <v>510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1"/>
        <v>607.6</v>
      </c>
      <c r="H168" s="13">
        <v>28015</v>
      </c>
      <c r="I168" s="34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1"/>
        <v>480.9</v>
      </c>
      <c r="H169" s="13">
        <v>28016</v>
      </c>
      <c r="I169" s="33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1"/>
        <v>404.6</v>
      </c>
      <c r="H170" s="13">
        <v>28017</v>
      </c>
      <c r="I170" s="33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1"/>
        <v>437.21790000000004</v>
      </c>
      <c r="H171" s="13">
        <v>28018</v>
      </c>
      <c r="I171" s="37">
        <v>437.22</v>
      </c>
    </row>
    <row r="172" spans="1:10" x14ac:dyDescent="0.25">
      <c r="A172" s="2"/>
      <c r="B172" s="2"/>
      <c r="C172" s="1">
        <f>SUM(C154:C171)</f>
        <v>6578.78</v>
      </c>
      <c r="D172" s="1">
        <f>SUM(D154:D169)</f>
        <v>2332.7600000000002</v>
      </c>
      <c r="E172" s="2"/>
      <c r="F172" s="1">
        <f>SUM(F154:F171)</f>
        <v>485.90790000000004</v>
      </c>
      <c r="G172" s="1">
        <f>SUM(G154:G171)</f>
        <v>9397.4478999999992</v>
      </c>
      <c r="H172" s="13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100</v>
      </c>
      <c r="E174" s="1"/>
      <c r="F174" s="1">
        <v>228</v>
      </c>
      <c r="G174" s="1">
        <f>SUM(C174:F174)</f>
        <v>1428</v>
      </c>
      <c r="H174" s="13">
        <v>29001</v>
      </c>
      <c r="I174" s="28">
        <v>1428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</row>
    <row r="177" spans="1:9" x14ac:dyDescent="0.25">
      <c r="A177" s="1" t="s">
        <v>150</v>
      </c>
      <c r="B177" s="2" t="s">
        <v>151</v>
      </c>
      <c r="C177" s="2">
        <v>137700.47</v>
      </c>
      <c r="D177" s="2">
        <v>3834.02</v>
      </c>
      <c r="E177" s="2"/>
      <c r="F177" s="2">
        <f>(C177+D177+E177)*19/100</f>
        <v>26891.553099999997</v>
      </c>
      <c r="G177" s="1">
        <f>SUM(C177:F177)</f>
        <v>168426.04309999998</v>
      </c>
      <c r="H177" s="13">
        <v>31001</v>
      </c>
      <c r="I177" s="28">
        <v>168426.04</v>
      </c>
    </row>
    <row r="178" spans="1:9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</row>
    <row r="179" spans="1:9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2">SUM(C179:F179)</f>
        <v>12163.300000000001</v>
      </c>
      <c r="H179" s="13">
        <v>31002</v>
      </c>
      <c r="I179" s="28">
        <v>12163.3</v>
      </c>
    </row>
    <row r="180" spans="1:9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2"/>
        <v>1739.3992000000001</v>
      </c>
      <c r="H180" s="13">
        <v>31003</v>
      </c>
      <c r="I180" s="28">
        <v>1739.4</v>
      </c>
    </row>
    <row r="181" spans="1:9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2"/>
        <v>3855.88</v>
      </c>
      <c r="H181" s="13">
        <v>31004</v>
      </c>
      <c r="I181" s="28">
        <v>3855.88</v>
      </c>
    </row>
    <row r="182" spans="1:9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2"/>
        <v>4389.6000000000004</v>
      </c>
      <c r="H182" s="13">
        <v>31005</v>
      </c>
      <c r="I182" s="28">
        <v>4389.6000000000004</v>
      </c>
    </row>
    <row r="183" spans="1:9" x14ac:dyDescent="0.25">
      <c r="A183" s="2"/>
      <c r="B183" s="2" t="s">
        <v>158</v>
      </c>
      <c r="C183" s="2">
        <v>1140.82</v>
      </c>
      <c r="D183" s="2">
        <v>797</v>
      </c>
      <c r="E183" s="2"/>
      <c r="F183" s="2"/>
      <c r="G183" s="1">
        <f t="shared" si="12"/>
        <v>1937.82</v>
      </c>
      <c r="H183" s="13">
        <v>31006</v>
      </c>
      <c r="I183" s="28">
        <v>1937.82</v>
      </c>
    </row>
    <row r="184" spans="1:9" x14ac:dyDescent="0.25">
      <c r="A184" s="2"/>
      <c r="B184" s="2" t="s">
        <v>159</v>
      </c>
      <c r="C184" s="2">
        <v>276.35000000000002</v>
      </c>
      <c r="D184" s="2">
        <v>118</v>
      </c>
      <c r="E184" s="2"/>
      <c r="F184" s="2"/>
      <c r="G184" s="1">
        <f t="shared" si="12"/>
        <v>394.35</v>
      </c>
      <c r="H184" s="13">
        <v>31007</v>
      </c>
      <c r="I184" s="28">
        <v>394.35</v>
      </c>
    </row>
    <row r="185" spans="1:9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2"/>
        <v>347.08730000000003</v>
      </c>
      <c r="H185" s="13">
        <v>31008</v>
      </c>
    </row>
    <row r="186" spans="1:9" x14ac:dyDescent="0.25">
      <c r="A186" s="2" t="s">
        <v>161</v>
      </c>
      <c r="B186" s="2" t="s">
        <v>162</v>
      </c>
      <c r="C186" s="2">
        <v>293.49</v>
      </c>
      <c r="D186" s="2"/>
      <c r="E186" s="2"/>
      <c r="F186" s="2"/>
      <c r="G186" s="1">
        <f t="shared" si="12"/>
        <v>293.49</v>
      </c>
      <c r="H186" s="13">
        <v>31009</v>
      </c>
    </row>
    <row r="187" spans="1:9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2"/>
        <v>1487.5</v>
      </c>
      <c r="H187" s="13">
        <v>31001</v>
      </c>
      <c r="I187" s="28">
        <v>17850</v>
      </c>
    </row>
    <row r="188" spans="1:9" x14ac:dyDescent="0.25">
      <c r="B188" s="2"/>
      <c r="C188" s="1">
        <f>SUM(C177:C187)</f>
        <v>161594.82999999999</v>
      </c>
      <c r="D188" s="1">
        <f>SUM(D177:D186)</f>
        <v>8396.4500000000007</v>
      </c>
      <c r="E188" s="1"/>
      <c r="F188" s="1">
        <f>SUM(F177:F186)</f>
        <v>27224.689599999998</v>
      </c>
      <c r="G188" s="1">
        <f>SUM(G177:G187)</f>
        <v>197453.46960000001</v>
      </c>
      <c r="H188" s="17"/>
    </row>
    <row r="189" spans="1:9" x14ac:dyDescent="0.25">
      <c r="A189" s="2"/>
      <c r="B189" s="2"/>
      <c r="C189" s="1"/>
      <c r="D189" s="1"/>
      <c r="E189" s="1"/>
      <c r="F189" s="1"/>
      <c r="G189" s="1"/>
      <c r="H189" s="17"/>
    </row>
    <row r="190" spans="1:9" x14ac:dyDescent="0.25">
      <c r="A190" s="2"/>
      <c r="B190" s="2"/>
      <c r="C190" s="1"/>
      <c r="D190" s="1"/>
      <c r="E190" s="1"/>
      <c r="F190" s="1"/>
      <c r="G190" s="1"/>
      <c r="H190" s="17"/>
    </row>
    <row r="191" spans="1:9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</row>
    <row r="192" spans="1:9" x14ac:dyDescent="0.25">
      <c r="A192" s="2"/>
      <c r="E192" s="1"/>
      <c r="F192" s="1"/>
      <c r="G192" s="1"/>
      <c r="H192" s="13"/>
    </row>
    <row r="193" spans="1:8" x14ac:dyDescent="0.25">
      <c r="A193" s="1"/>
      <c r="B193" s="2"/>
      <c r="C193" s="2"/>
      <c r="D193" s="2"/>
      <c r="E193" s="2"/>
      <c r="F193" s="2"/>
      <c r="G193" s="1"/>
      <c r="H193" s="17"/>
    </row>
  </sheetData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95"/>
  <sheetViews>
    <sheetView workbookViewId="0">
      <selection activeCell="K1" sqref="K1:K1048576"/>
    </sheetView>
  </sheetViews>
  <sheetFormatPr baseColWidth="10" defaultRowHeight="15" x14ac:dyDescent="0.25"/>
  <cols>
    <col min="1" max="1" width="16.285156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1" x14ac:dyDescent="0.25">
      <c r="A1" s="1" t="s">
        <v>0</v>
      </c>
      <c r="B1" s="2"/>
      <c r="C1" s="1" t="s">
        <v>1</v>
      </c>
      <c r="D1" s="3" t="s">
        <v>184</v>
      </c>
      <c r="E1" s="4">
        <v>2017</v>
      </c>
      <c r="F1" s="2"/>
      <c r="G1" s="5">
        <f ca="1">TODAY()</f>
        <v>43453</v>
      </c>
      <c r="H1" s="6"/>
    </row>
    <row r="2" spans="1:11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43070</v>
      </c>
      <c r="J2" s="26" t="s">
        <v>363</v>
      </c>
      <c r="K2" s="26" t="s">
        <v>472</v>
      </c>
    </row>
    <row r="3" spans="1:11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</row>
    <row r="4" spans="1:11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1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1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1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1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1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1" x14ac:dyDescent="0.25">
      <c r="A10" s="1"/>
      <c r="B10" s="1"/>
      <c r="C10" s="1">
        <f>SUM(C3:C9)</f>
        <v>18626.97</v>
      </c>
      <c r="D10" s="1">
        <f>SUM(D3:D9)</f>
        <v>3090</v>
      </c>
      <c r="E10" s="1"/>
      <c r="F10" s="1">
        <f>SUM(F3:F9)</f>
        <v>3819.2678999999998</v>
      </c>
      <c r="G10" s="1">
        <f>SUM(G3:G9)</f>
        <v>25536.2379</v>
      </c>
      <c r="H10" s="17"/>
      <c r="I10" s="36"/>
      <c r="J10" s="36"/>
      <c r="K10" s="36"/>
    </row>
    <row r="11" spans="1:11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1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1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1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  <c r="J14" s="36" t="s">
        <v>356</v>
      </c>
      <c r="K14" s="36" t="s">
        <v>482</v>
      </c>
    </row>
    <row r="15" spans="1:11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</row>
    <row r="16" spans="1:11" x14ac:dyDescent="0.25">
      <c r="A16" s="2"/>
      <c r="B16" s="2" t="s">
        <v>280</v>
      </c>
      <c r="C16" s="2">
        <v>3750</v>
      </c>
      <c r="D16" s="2">
        <v>750</v>
      </c>
      <c r="E16" s="2">
        <v>550</v>
      </c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370</v>
      </c>
      <c r="E18" s="2"/>
      <c r="F18" s="2">
        <f t="shared" si="2"/>
        <v>331.42650000000003</v>
      </c>
      <c r="G18" s="1">
        <f t="shared" si="3"/>
        <v>2075.7764999999999</v>
      </c>
      <c r="H18" s="13">
        <v>2006</v>
      </c>
      <c r="I18" s="28">
        <v>2075.7800000000002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273</v>
      </c>
      <c r="D29" s="2">
        <v>130</v>
      </c>
      <c r="E29" s="2"/>
      <c r="F29" s="2"/>
      <c r="G29" s="1">
        <f t="shared" si="3"/>
        <v>403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140950.59</v>
      </c>
      <c r="D30" s="1">
        <f>SUM(D12:D29)</f>
        <v>17868.510000000002</v>
      </c>
      <c r="E30" s="1">
        <f>SUM(E12:E29)</f>
        <v>1783.3899999999999</v>
      </c>
      <c r="F30" s="1">
        <f>SUM(F12:F29)</f>
        <v>28023.132300000001</v>
      </c>
      <c r="G30" s="1">
        <f>SUM(G12:G29)</f>
        <v>188625.62230000002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28">
        <v>126209.1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1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28">
        <v>491.97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3932.9699999999993</v>
      </c>
      <c r="D55" s="1">
        <f>SUM(D46:D54)</f>
        <v>591.43000000000006</v>
      </c>
      <c r="E55" s="1"/>
      <c r="F55" s="1"/>
      <c r="G55" s="1">
        <f>SUM(G46:G54)</f>
        <v>4524.3999999999996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28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28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  <c r="J72" s="36" t="s">
        <v>361</v>
      </c>
      <c r="K72" s="36" t="s">
        <v>522</v>
      </c>
    </row>
    <row r="73" spans="1:12" x14ac:dyDescent="0.25">
      <c r="A73" s="2"/>
      <c r="B73" s="2" t="s">
        <v>337</v>
      </c>
      <c r="C73" s="2">
        <v>510</v>
      </c>
      <c r="D73" s="2">
        <v>160</v>
      </c>
      <c r="E73" s="2"/>
      <c r="F73" s="1"/>
      <c r="G73" s="1">
        <f t="shared" si="6"/>
        <v>670</v>
      </c>
      <c r="H73" s="13">
        <v>9011</v>
      </c>
      <c r="I73" s="28">
        <v>670</v>
      </c>
      <c r="J73" s="36" t="s">
        <v>361</v>
      </c>
      <c r="K73" s="36" t="s">
        <v>523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21479.600000000002</v>
      </c>
      <c r="D76" s="1">
        <f>SUM(D63:D75)</f>
        <v>2140</v>
      </c>
      <c r="E76" s="1"/>
      <c r="F76" s="1">
        <f>SUM(F63:F75)</f>
        <v>3821.7740000000003</v>
      </c>
      <c r="G76" s="1">
        <f>SUM(G63:G75)</f>
        <v>27441.374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 t="s">
        <v>339</v>
      </c>
      <c r="B83" s="43" t="s">
        <v>171</v>
      </c>
      <c r="C83" s="2">
        <v>0</v>
      </c>
      <c r="D83" s="2">
        <v>0</v>
      </c>
      <c r="E83" s="24"/>
      <c r="F83" s="2"/>
      <c r="G83" s="1">
        <f t="shared" si="7"/>
        <v>0</v>
      </c>
      <c r="H83" s="13"/>
      <c r="I83" s="36"/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152490.20000000001</v>
      </c>
      <c r="D84" s="1">
        <f>SUM(D78:D83)</f>
        <v>8872.58</v>
      </c>
      <c r="E84" s="1"/>
      <c r="F84" s="1">
        <f>SUM(F78:F82)</f>
        <v>30658.928199999998</v>
      </c>
      <c r="G84" s="1">
        <f>SUM(G78:G83)</f>
        <v>192021.70819999999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28">
        <v>1190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125</v>
      </c>
      <c r="E92" s="2"/>
      <c r="F92" s="2"/>
      <c r="G92" s="1">
        <f t="shared" si="8"/>
        <v>512.20000000000005</v>
      </c>
      <c r="H92" s="13">
        <v>20003</v>
      </c>
      <c r="I92" s="28">
        <v>512.20000000000005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226.5</v>
      </c>
      <c r="E95" s="2"/>
      <c r="F95" s="2"/>
      <c r="G95" s="1">
        <f t="shared" si="8"/>
        <v>738.94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4035.99</v>
      </c>
      <c r="D96" s="1">
        <f>SUM(D90:D95)</f>
        <v>944.81</v>
      </c>
      <c r="E96" s="1"/>
      <c r="F96" s="1"/>
      <c r="G96" s="1">
        <f>SUM(G90:G95)</f>
        <v>5484.2999999999993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  <c r="J107" s="55" t="s">
        <v>370</v>
      </c>
      <c r="K107" s="55" t="s">
        <v>546</v>
      </c>
    </row>
    <row r="108" spans="1:17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  <c r="J108" s="55" t="s">
        <v>370</v>
      </c>
      <c r="K108" s="55" t="s">
        <v>547</v>
      </c>
    </row>
    <row r="109" spans="1:17" x14ac:dyDescent="0.25">
      <c r="A109" s="2"/>
      <c r="B109" s="2" t="s">
        <v>42</v>
      </c>
      <c r="C109" s="2"/>
      <c r="D109" s="2"/>
      <c r="E109" s="2"/>
      <c r="F109" s="2"/>
      <c r="G109" s="1">
        <f t="shared" si="9"/>
        <v>0</v>
      </c>
      <c r="H109" s="13">
        <v>22007</v>
      </c>
      <c r="I109" s="36"/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3009.1</v>
      </c>
      <c r="D110" s="1">
        <f>SUM(D103:D109)</f>
        <v>875</v>
      </c>
      <c r="E110" s="1"/>
      <c r="F110" s="1"/>
      <c r="G110" s="1">
        <f>SUM(G103:G109)</f>
        <v>3884.1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105</v>
      </c>
      <c r="E114" s="2"/>
      <c r="F114" s="2"/>
      <c r="G114" s="1">
        <f>SUM(C114:F114)</f>
        <v>578</v>
      </c>
      <c r="H114" s="13">
        <v>23003</v>
      </c>
      <c r="I114" s="28">
        <v>578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1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506</v>
      </c>
      <c r="D116" s="2">
        <v>120</v>
      </c>
      <c r="E116" s="2"/>
      <c r="F116" s="2"/>
      <c r="G116" s="1">
        <f>SUM(C116:F116)</f>
        <v>626</v>
      </c>
      <c r="H116" s="13">
        <v>23005</v>
      </c>
      <c r="I116" s="28">
        <v>626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3559</v>
      </c>
      <c r="D117" s="1">
        <f>SUM(D112:D116)</f>
        <v>535</v>
      </c>
      <c r="E117" s="1"/>
      <c r="F117" s="1">
        <f>SUM(F112)</f>
        <v>393.3</v>
      </c>
      <c r="G117" s="1">
        <f>SUM(G112:G116)</f>
        <v>4487.3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250</v>
      </c>
      <c r="E125" s="2"/>
      <c r="F125" s="2"/>
      <c r="G125" s="1">
        <f t="shared" si="10"/>
        <v>1405</v>
      </c>
      <c r="H125" s="13">
        <v>25003</v>
      </c>
      <c r="I125" s="28">
        <v>1405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31">
        <v>620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31">
        <v>360</v>
      </c>
      <c r="J131" s="36" t="s">
        <v>373</v>
      </c>
      <c r="K131" s="36" t="s">
        <v>564</v>
      </c>
    </row>
    <row r="132" spans="1:12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6821.1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8997.1790999999994</v>
      </c>
      <c r="H135" s="17"/>
      <c r="I135" s="36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296</v>
      </c>
      <c r="C145" s="2">
        <v>343</v>
      </c>
      <c r="D145" s="2">
        <v>165</v>
      </c>
      <c r="E145" s="2"/>
      <c r="F145" s="2">
        <f>(C145+D145+E145)*19/100</f>
        <v>96.52</v>
      </c>
      <c r="G145" s="1">
        <f t="shared" si="11"/>
        <v>604.52</v>
      </c>
      <c r="H145" s="13">
        <v>27002</v>
      </c>
      <c r="I145" s="28">
        <v>604.52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135</v>
      </c>
      <c r="E150" s="2"/>
      <c r="F150" s="2"/>
      <c r="G150" s="1">
        <f t="shared" si="11"/>
        <v>479.85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2718.45</v>
      </c>
      <c r="D152" s="1">
        <f>SUM(D144:D151)</f>
        <v>1205</v>
      </c>
      <c r="E152" s="2"/>
      <c r="F152" s="2"/>
      <c r="G152" s="1">
        <f>SUM(G144:G151)</f>
        <v>4019.97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1" x14ac:dyDescent="0.25">
      <c r="A156" s="2"/>
      <c r="B156" s="2" t="s">
        <v>379</v>
      </c>
      <c r="C156" s="2">
        <v>370</v>
      </c>
      <c r="D156" s="2">
        <v>200</v>
      </c>
      <c r="E156" s="2"/>
      <c r="F156" s="2"/>
      <c r="G156" s="1">
        <f t="shared" si="12"/>
        <v>570</v>
      </c>
      <c r="H156" s="13">
        <v>28003</v>
      </c>
      <c r="I156" s="28">
        <v>570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 t="s">
        <v>381</v>
      </c>
      <c r="B162" s="2" t="s">
        <v>279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340.01</v>
      </c>
      <c r="D164" s="2">
        <v>174.99</v>
      </c>
      <c r="E164" s="2"/>
      <c r="F164" s="2"/>
      <c r="G164" s="1">
        <f t="shared" si="12"/>
        <v>515</v>
      </c>
      <c r="H164" s="13">
        <v>28011</v>
      </c>
      <c r="I164" s="28">
        <v>515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317</v>
      </c>
      <c r="C166" s="2">
        <v>275.39999999999998</v>
      </c>
      <c r="D166" s="2">
        <v>130</v>
      </c>
      <c r="E166" s="2"/>
      <c r="F166" s="2"/>
      <c r="G166" s="1">
        <f t="shared" si="12"/>
        <v>405.4</v>
      </c>
      <c r="H166" s="13">
        <v>28013</v>
      </c>
      <c r="I166" s="28">
        <v>405.4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350.9</v>
      </c>
      <c r="D169" s="2">
        <v>160.1</v>
      </c>
      <c r="E169" s="2"/>
      <c r="F169" s="2"/>
      <c r="G169" s="1">
        <f t="shared" si="12"/>
        <v>511</v>
      </c>
      <c r="H169" s="13">
        <v>28016</v>
      </c>
      <c r="I169" s="28">
        <v>511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7146.9999999999991</v>
      </c>
      <c r="D172" s="1">
        <f>SUM(D154:D169)</f>
        <v>2501.9499999999998</v>
      </c>
      <c r="E172" s="2"/>
      <c r="F172" s="1">
        <f>SUM(F154:F171)</f>
        <v>501.6</v>
      </c>
      <c r="G172" s="1">
        <f>SUM(G154:G171)</f>
        <v>10150.549999999999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141865.71</v>
      </c>
      <c r="D177" s="2">
        <v>4530</v>
      </c>
      <c r="E177" s="2"/>
      <c r="F177" s="2">
        <f>(C177+D177+E177)*19/100</f>
        <v>27815.184899999997</v>
      </c>
      <c r="G177" s="1">
        <f>SUM(C177:F177)</f>
        <v>174210.89489999998</v>
      </c>
      <c r="H177" s="13">
        <v>31001</v>
      </c>
      <c r="I177" s="28">
        <v>174210.89</v>
      </c>
      <c r="J177" s="36" t="s">
        <v>378</v>
      </c>
      <c r="K177" s="36" t="s">
        <v>600</v>
      </c>
      <c r="L177" t="s">
        <v>388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ref="G179:G187" si="13">SUM(C179:F179)</f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31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600.29999999999995</v>
      </c>
      <c r="E181" s="2"/>
      <c r="F181" s="2"/>
      <c r="G181" s="1">
        <f t="shared" si="13"/>
        <v>4021.91</v>
      </c>
      <c r="H181" s="13">
        <v>31004</v>
      </c>
      <c r="I181" s="28">
        <v>4021.91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166566.44999999998</v>
      </c>
      <c r="D188" s="1">
        <f>SUM(D177:D186)</f>
        <v>8895.43</v>
      </c>
      <c r="E188" s="1"/>
      <c r="F188" s="1">
        <f>SUM(F177:F186)</f>
        <v>28148.321399999997</v>
      </c>
      <c r="G188" s="1">
        <f>SUM(G177:G186)</f>
        <v>202360.20140000002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" right="0.7" top="0.78740157499999996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195"/>
  <sheetViews>
    <sheetView topLeftCell="A97" workbookViewId="0">
      <selection activeCell="D151" sqref="D151"/>
    </sheetView>
  </sheetViews>
  <sheetFormatPr baseColWidth="10" defaultRowHeight="15" x14ac:dyDescent="0.25"/>
  <cols>
    <col min="1" max="1" width="16.285156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1" x14ac:dyDescent="0.25">
      <c r="A1" s="1" t="s">
        <v>0</v>
      </c>
      <c r="B1" s="2"/>
      <c r="C1" s="1" t="s">
        <v>1</v>
      </c>
      <c r="D1" s="3" t="s">
        <v>243</v>
      </c>
      <c r="E1" s="4">
        <v>2018</v>
      </c>
      <c r="F1" s="2"/>
      <c r="G1" s="5">
        <f ca="1">TODAY()</f>
        <v>43453</v>
      </c>
      <c r="H1" s="6"/>
    </row>
    <row r="2" spans="1:11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43101</v>
      </c>
      <c r="J2" s="26" t="s">
        <v>363</v>
      </c>
      <c r="K2" s="26" t="s">
        <v>472</v>
      </c>
    </row>
    <row r="3" spans="1:11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31">
        <v>18196.78</v>
      </c>
      <c r="J3" s="36" t="s">
        <v>355</v>
      </c>
      <c r="K3" s="36" t="s">
        <v>473</v>
      </c>
    </row>
    <row r="4" spans="1:11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1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1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1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1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1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1" x14ac:dyDescent="0.25">
      <c r="A10" s="1"/>
      <c r="B10" s="1"/>
      <c r="C10" s="1">
        <f>SUM(C3:C9)</f>
        <v>18626.97</v>
      </c>
      <c r="D10" s="1">
        <f>SUM(D3:D9)</f>
        <v>3090</v>
      </c>
      <c r="E10" s="1"/>
      <c r="F10" s="1">
        <f>SUM(F3:F9)</f>
        <v>3819.2678999999998</v>
      </c>
      <c r="G10" s="1">
        <f>SUM(G3:G9)</f>
        <v>25536.2379</v>
      </c>
      <c r="H10" s="17"/>
      <c r="I10" s="36"/>
      <c r="J10" s="36"/>
      <c r="K10" s="36"/>
    </row>
    <row r="11" spans="1:11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1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1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1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31">
        <v>14161</v>
      </c>
      <c r="J14" s="36" t="s">
        <v>356</v>
      </c>
      <c r="K14" s="36" t="s">
        <v>482</v>
      </c>
    </row>
    <row r="15" spans="1:11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</row>
    <row r="16" spans="1:11" x14ac:dyDescent="0.25">
      <c r="A16" s="2"/>
      <c r="B16" s="2" t="s">
        <v>280</v>
      </c>
      <c r="C16" s="2">
        <v>3750</v>
      </c>
      <c r="D16" s="2">
        <v>750</v>
      </c>
      <c r="E16" s="2">
        <v>550</v>
      </c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2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</row>
    <row r="18" spans="1:12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  <c r="L18" s="24"/>
    </row>
    <row r="19" spans="1:12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2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2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2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2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2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2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2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2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2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2" x14ac:dyDescent="0.25">
      <c r="A29" s="1"/>
      <c r="B29" s="2" t="s">
        <v>32</v>
      </c>
      <c r="C29" s="2">
        <v>310</v>
      </c>
      <c r="D29" s="2">
        <v>130</v>
      </c>
      <c r="E29" s="2"/>
      <c r="F29" s="2"/>
      <c r="G29" s="1">
        <f t="shared" si="3"/>
        <v>440</v>
      </c>
      <c r="H29" s="13">
        <v>2013</v>
      </c>
      <c r="I29" s="36"/>
      <c r="J29" s="36" t="s">
        <v>356</v>
      </c>
      <c r="K29" s="36" t="s">
        <v>493</v>
      </c>
    </row>
    <row r="30" spans="1:12" x14ac:dyDescent="0.25">
      <c r="B30" s="1"/>
      <c r="C30" s="1">
        <f>SUM(C12:C29)</f>
        <v>140987.59</v>
      </c>
      <c r="D30" s="1">
        <f>SUM(D12:D29)</f>
        <v>18148.510000000002</v>
      </c>
      <c r="E30" s="1">
        <f>SUM(E12:E29)</f>
        <v>1783.3899999999999</v>
      </c>
      <c r="F30" s="1">
        <f>SUM(F12:F29)</f>
        <v>28076.332299999998</v>
      </c>
      <c r="G30" s="1">
        <f>SUM(G12:G29)</f>
        <v>188995.8223</v>
      </c>
      <c r="H30" s="17"/>
      <c r="I30" s="36"/>
      <c r="J30" s="36"/>
      <c r="K30" s="36"/>
    </row>
    <row r="31" spans="1:12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8">
        <v>531.92999999999995</v>
      </c>
      <c r="J31" s="36"/>
      <c r="K31" s="36"/>
    </row>
    <row r="32" spans="1:12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31">
        <v>491.97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3932.9699999999993</v>
      </c>
      <c r="D55" s="1">
        <f>SUM(D46:D54)</f>
        <v>591.43000000000006</v>
      </c>
      <c r="E55" s="1"/>
      <c r="F55" s="1"/>
      <c r="G55" s="1">
        <f>SUM(G46:G54)</f>
        <v>4524.3999999999996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56871.8</v>
      </c>
      <c r="J61" s="36" t="s">
        <v>367</v>
      </c>
      <c r="K61" s="36" t="s">
        <v>512</v>
      </c>
      <c r="L61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1995.23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28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28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  <c r="J72" s="36" t="s">
        <v>361</v>
      </c>
      <c r="K72" s="36" t="s">
        <v>522</v>
      </c>
    </row>
    <row r="73" spans="1:12" x14ac:dyDescent="0.25">
      <c r="A73" s="2"/>
      <c r="B73" s="2" t="s">
        <v>337</v>
      </c>
      <c r="C73" s="2">
        <v>510</v>
      </c>
      <c r="D73" s="2">
        <v>160</v>
      </c>
      <c r="E73" s="2"/>
      <c r="F73" s="1"/>
      <c r="G73" s="1">
        <f t="shared" si="6"/>
        <v>670</v>
      </c>
      <c r="H73" s="13">
        <v>9011</v>
      </c>
      <c r="I73" s="28">
        <v>670</v>
      </c>
      <c r="J73" s="36" t="s">
        <v>361</v>
      </c>
      <c r="K73" s="36" t="s">
        <v>523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21479.600000000002</v>
      </c>
      <c r="D76" s="1">
        <f>SUM(D63:D75)</f>
        <v>2140</v>
      </c>
      <c r="E76" s="1"/>
      <c r="F76" s="1">
        <f>SUM(F63:F75)</f>
        <v>3821.7740000000003</v>
      </c>
      <c r="G76" s="1">
        <f>SUM(G63:G75)</f>
        <v>27441.374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2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2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2" x14ac:dyDescent="0.25">
      <c r="A83" s="2" t="s">
        <v>339</v>
      </c>
      <c r="B83" s="43" t="s">
        <v>171</v>
      </c>
      <c r="C83" s="2">
        <v>0</v>
      </c>
      <c r="D83" s="2">
        <v>0</v>
      </c>
      <c r="E83" s="24"/>
      <c r="F83" s="2"/>
      <c r="G83" s="1">
        <f t="shared" si="7"/>
        <v>0</v>
      </c>
      <c r="H83" s="13"/>
      <c r="I83" s="36"/>
      <c r="J83" s="36" t="s">
        <v>359</v>
      </c>
      <c r="K83" s="36" t="s">
        <v>531</v>
      </c>
    </row>
    <row r="84" spans="1:12" x14ac:dyDescent="0.25">
      <c r="A84" s="2"/>
      <c r="B84" s="55"/>
      <c r="C84" s="1">
        <f>SUM(C78:C83)</f>
        <v>152490.20000000001</v>
      </c>
      <c r="D84" s="1">
        <f>SUM(D78:D83)</f>
        <v>8872.58</v>
      </c>
      <c r="E84" s="1"/>
      <c r="F84" s="1">
        <f>SUM(F78:F82)</f>
        <v>30658.928199999998</v>
      </c>
      <c r="G84" s="1">
        <f>SUM(G78:G83)</f>
        <v>192021.70819999999</v>
      </c>
      <c r="H84" s="13"/>
      <c r="I84" s="36"/>
      <c r="J84" s="36"/>
      <c r="K84" s="36"/>
    </row>
    <row r="85" spans="1:12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2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2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2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2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2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1190</v>
      </c>
      <c r="J90" s="36" t="s">
        <v>368</v>
      </c>
      <c r="K90" s="36" t="s">
        <v>533</v>
      </c>
      <c r="L90" s="108" t="s">
        <v>393</v>
      </c>
    </row>
    <row r="91" spans="1:12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28">
        <v>1796.9</v>
      </c>
      <c r="J91" s="36" t="s">
        <v>368</v>
      </c>
      <c r="K91" s="36" t="s">
        <v>534</v>
      </c>
    </row>
    <row r="92" spans="1:12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512.12</v>
      </c>
      <c r="J92" s="36" t="s">
        <v>368</v>
      </c>
      <c r="K92" s="36" t="s">
        <v>535</v>
      </c>
      <c r="L92" s="54" t="s">
        <v>389</v>
      </c>
    </row>
    <row r="93" spans="1:12" x14ac:dyDescent="0.25">
      <c r="A93" s="2"/>
      <c r="B93" s="2" t="s">
        <v>192</v>
      </c>
      <c r="C93" s="2">
        <v>400</v>
      </c>
      <c r="D93" s="2">
        <v>127</v>
      </c>
      <c r="E93" s="2"/>
      <c r="F93" s="2"/>
      <c r="G93" s="1">
        <f t="shared" si="8"/>
        <v>527</v>
      </c>
      <c r="H93" s="13">
        <v>20004</v>
      </c>
      <c r="I93" s="28">
        <v>527</v>
      </c>
      <c r="J93" s="36" t="s">
        <v>368</v>
      </c>
      <c r="K93" s="36" t="s">
        <v>536</v>
      </c>
    </row>
    <row r="94" spans="1:12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  <c r="J94" s="36" t="s">
        <v>368</v>
      </c>
      <c r="K94" s="36" t="s">
        <v>537</v>
      </c>
      <c r="L94" t="s">
        <v>392</v>
      </c>
    </row>
    <row r="95" spans="1:12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  <c r="L95" t="s">
        <v>390</v>
      </c>
    </row>
    <row r="96" spans="1:12" x14ac:dyDescent="0.25">
      <c r="A96" s="1"/>
      <c r="B96" s="1"/>
      <c r="C96" s="1">
        <f>SUM(C90:C95)</f>
        <v>4035.99</v>
      </c>
      <c r="D96" s="1">
        <f>SUM(D90:D95)</f>
        <v>867.86999999999989</v>
      </c>
      <c r="E96" s="1"/>
      <c r="F96" s="1"/>
      <c r="G96" s="1">
        <f>SUM(G90:G95)</f>
        <v>5377.91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  <c r="L98" s="24"/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  <c r="J107" s="55" t="s">
        <v>370</v>
      </c>
      <c r="K107" s="55" t="s">
        <v>546</v>
      </c>
    </row>
    <row r="108" spans="1:17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  <c r="J108" s="55" t="s">
        <v>370</v>
      </c>
      <c r="K108" s="55" t="s">
        <v>547</v>
      </c>
    </row>
    <row r="109" spans="1:17" x14ac:dyDescent="0.25">
      <c r="A109" s="2"/>
      <c r="B109" s="2" t="s">
        <v>42</v>
      </c>
      <c r="C109" s="2"/>
      <c r="D109" s="2"/>
      <c r="E109" s="2"/>
      <c r="F109" s="2"/>
      <c r="G109" s="1">
        <f t="shared" si="9"/>
        <v>0</v>
      </c>
      <c r="H109" s="13">
        <v>22007</v>
      </c>
      <c r="I109" s="36"/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3009.1</v>
      </c>
      <c r="D110" s="1">
        <f>SUM(D103:D109)</f>
        <v>899.11</v>
      </c>
      <c r="E110" s="1"/>
      <c r="F110" s="1"/>
      <c r="G110" s="1">
        <f>SUM(G103:G109)</f>
        <v>3908.21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105</v>
      </c>
      <c r="E114" s="2"/>
      <c r="F114" s="2"/>
      <c r="G114" s="1">
        <f>SUM(C114:F114)</f>
        <v>578</v>
      </c>
      <c r="H114" s="13">
        <v>23003</v>
      </c>
      <c r="I114" s="31">
        <v>578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506</v>
      </c>
      <c r="D116" s="2">
        <v>120</v>
      </c>
      <c r="E116" s="2"/>
      <c r="F116" s="2"/>
      <c r="G116" s="1">
        <f>SUM(C116:F116)</f>
        <v>626</v>
      </c>
      <c r="H116" s="13">
        <v>23005</v>
      </c>
      <c r="I116" s="28">
        <v>626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3559</v>
      </c>
      <c r="D117" s="1">
        <f>SUM(D112:D116)</f>
        <v>535</v>
      </c>
      <c r="E117" s="1"/>
      <c r="F117" s="1">
        <f>SUM(F112)</f>
        <v>393.3</v>
      </c>
      <c r="G117" s="1">
        <f>SUM(G112:G116)</f>
        <v>4487.3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994.07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1445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155</v>
      </c>
      <c r="E126" s="2"/>
      <c r="F126" s="2"/>
      <c r="G126" s="1">
        <f t="shared" si="10"/>
        <v>605</v>
      </c>
      <c r="H126" s="13">
        <v>25004</v>
      </c>
      <c r="I126" s="28">
        <v>605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28">
        <v>645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92</v>
      </c>
      <c r="E129" s="2"/>
      <c r="F129" s="2"/>
      <c r="G129" s="1">
        <f t="shared" si="10"/>
        <v>407</v>
      </c>
      <c r="H129" s="13">
        <v>25007</v>
      </c>
      <c r="I129" s="28">
        <v>407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  <c r="L130" t="s">
        <v>391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28">
        <v>360</v>
      </c>
      <c r="J131" s="36" t="s">
        <v>373</v>
      </c>
      <c r="K131" s="36" t="s">
        <v>564</v>
      </c>
    </row>
    <row r="132" spans="1:12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6821.1</v>
      </c>
      <c r="D135" s="1">
        <f>SUM(D123:D134)</f>
        <v>1689.26</v>
      </c>
      <c r="E135" s="1"/>
      <c r="F135" s="1">
        <f>SUM(F123:F134)</f>
        <v>586.02840000000003</v>
      </c>
      <c r="G135" s="1">
        <f>SUM(G123:G134)</f>
        <v>9096.3883999999998</v>
      </c>
      <c r="H135" s="17"/>
      <c r="I135" s="36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296</v>
      </c>
      <c r="C145" s="2">
        <v>343</v>
      </c>
      <c r="D145" s="2">
        <v>165</v>
      </c>
      <c r="E145" s="2"/>
      <c r="F145" s="2">
        <f>(C145+D145+E145)*19/100</f>
        <v>96.52</v>
      </c>
      <c r="G145" s="1">
        <f t="shared" si="11"/>
        <v>604.52</v>
      </c>
      <c r="H145" s="13">
        <v>27002</v>
      </c>
      <c r="I145" s="28">
        <v>604.52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2718.45</v>
      </c>
      <c r="D152" s="1">
        <f>SUM(D144:D151)</f>
        <v>1207.1500000000001</v>
      </c>
      <c r="E152" s="2"/>
      <c r="F152" s="2"/>
      <c r="G152" s="1">
        <f>SUM(G144:G151)</f>
        <v>4022.12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1" x14ac:dyDescent="0.25">
      <c r="A156" s="2"/>
      <c r="B156" s="2" t="s">
        <v>379</v>
      </c>
      <c r="C156" s="2">
        <v>370</v>
      </c>
      <c r="D156" s="2">
        <v>200</v>
      </c>
      <c r="E156" s="2"/>
      <c r="F156" s="2"/>
      <c r="G156" s="1">
        <f t="shared" si="12"/>
        <v>570</v>
      </c>
      <c r="H156" s="13">
        <v>28003</v>
      </c>
      <c r="I156" s="28">
        <v>570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 t="s">
        <v>385</v>
      </c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340.01</v>
      </c>
      <c r="D164" s="2">
        <v>174.99</v>
      </c>
      <c r="E164" s="2"/>
      <c r="F164" s="2"/>
      <c r="G164" s="1">
        <f t="shared" si="12"/>
        <v>515</v>
      </c>
      <c r="H164" s="13">
        <v>28011</v>
      </c>
      <c r="I164" s="28">
        <v>515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31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317</v>
      </c>
      <c r="C166" s="2">
        <v>275.39999999999998</v>
      </c>
      <c r="D166" s="2">
        <v>130</v>
      </c>
      <c r="E166" s="2"/>
      <c r="F166" s="2"/>
      <c r="G166" s="1">
        <f t="shared" si="12"/>
        <v>405.4</v>
      </c>
      <c r="H166" s="13">
        <v>28013</v>
      </c>
      <c r="I166" s="28">
        <v>405.4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350.9</v>
      </c>
      <c r="D169" s="2">
        <v>160.1</v>
      </c>
      <c r="E169" s="2"/>
      <c r="F169" s="2"/>
      <c r="G169" s="1">
        <f t="shared" si="12"/>
        <v>511</v>
      </c>
      <c r="H169" s="13">
        <v>28016</v>
      </c>
      <c r="I169" s="28">
        <v>511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7222.5999999999995</v>
      </c>
      <c r="D172" s="1">
        <f>SUM(D154:D169)</f>
        <v>2551.9499999999998</v>
      </c>
      <c r="E172" s="2"/>
      <c r="F172" s="1">
        <f>SUM(F154:F171)</f>
        <v>501.6</v>
      </c>
      <c r="G172" s="1">
        <f>SUM(G154:G171)</f>
        <v>10276.150000000001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141865.71</v>
      </c>
      <c r="D177" s="2">
        <v>5100</v>
      </c>
      <c r="E177" s="2"/>
      <c r="F177" s="2">
        <f>(C177+D177+E177)*19/100</f>
        <v>27923.484899999996</v>
      </c>
      <c r="G177" s="1">
        <f>SUM(C177:F177)</f>
        <v>174889.1949</v>
      </c>
      <c r="H177" s="13">
        <v>31001</v>
      </c>
      <c r="I177" s="28">
        <v>174889.19</v>
      </c>
      <c r="J177" s="36" t="s">
        <v>378</v>
      </c>
      <c r="K177" s="36" t="s">
        <v>600</v>
      </c>
      <c r="L177" t="s">
        <v>388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  <c r="L179" s="24"/>
    </row>
    <row r="180" spans="1:12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  <c r="L182" s="24"/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28">
        <v>3877.56</v>
      </c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166566.44999999998</v>
      </c>
      <c r="D188" s="1">
        <f>SUM(D177:D186)</f>
        <v>9566.1299999999992</v>
      </c>
      <c r="E188" s="1"/>
      <c r="F188" s="1">
        <f>SUM(F177:F186)</f>
        <v>28256.621399999996</v>
      </c>
      <c r="G188" s="1">
        <f>SUM(G177:G186)</f>
        <v>203139.20140000005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195"/>
  <sheetViews>
    <sheetView topLeftCell="A136" workbookViewId="0">
      <selection activeCell="D151" sqref="D151"/>
    </sheetView>
  </sheetViews>
  <sheetFormatPr baseColWidth="10" defaultRowHeight="15" x14ac:dyDescent="0.25"/>
  <cols>
    <col min="1" max="1" width="16.285156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1" x14ac:dyDescent="0.25">
      <c r="A1" s="1" t="s">
        <v>0</v>
      </c>
      <c r="B1" s="2"/>
      <c r="C1" s="1" t="s">
        <v>1</v>
      </c>
      <c r="D1" s="3" t="s">
        <v>2</v>
      </c>
      <c r="E1" s="4">
        <v>2018</v>
      </c>
      <c r="F1" s="2"/>
      <c r="G1" s="5">
        <f ca="1">TODAY()</f>
        <v>43453</v>
      </c>
      <c r="H1" s="6"/>
    </row>
    <row r="2" spans="1:11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43132</v>
      </c>
      <c r="J2" s="26" t="s">
        <v>363</v>
      </c>
      <c r="K2" s="26" t="s">
        <v>472</v>
      </c>
    </row>
    <row r="3" spans="1:11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</row>
    <row r="4" spans="1:11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1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1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1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1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1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1">
        <v>25.56</v>
      </c>
      <c r="J9" s="36" t="s">
        <v>355</v>
      </c>
      <c r="K9" s="36" t="s">
        <v>476</v>
      </c>
    </row>
    <row r="10" spans="1:11" x14ac:dyDescent="0.25">
      <c r="A10" s="1"/>
      <c r="B10" s="1"/>
      <c r="C10" s="1">
        <f>SUM(C3:C9)</f>
        <v>18626.97</v>
      </c>
      <c r="D10" s="1">
        <f>SUM(D3:D9)</f>
        <v>3090</v>
      </c>
      <c r="E10" s="1"/>
      <c r="F10" s="1">
        <f>SUM(F3:F9)</f>
        <v>3819.2678999999998</v>
      </c>
      <c r="G10" s="1">
        <f>SUM(G3:G9)</f>
        <v>25536.2379</v>
      </c>
      <c r="H10" s="17"/>
      <c r="I10" s="36"/>
      <c r="J10" s="36"/>
      <c r="K10" s="36"/>
    </row>
    <row r="11" spans="1:11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1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1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1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  <c r="J14" s="36" t="s">
        <v>356</v>
      </c>
      <c r="K14" s="36" t="s">
        <v>482</v>
      </c>
    </row>
    <row r="15" spans="1:11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</row>
    <row r="16" spans="1:11" x14ac:dyDescent="0.25">
      <c r="A16" s="2"/>
      <c r="B16" s="2" t="s">
        <v>280</v>
      </c>
      <c r="C16" s="2">
        <v>3750</v>
      </c>
      <c r="D16" s="2">
        <v>750</v>
      </c>
      <c r="E16" s="2">
        <v>550</v>
      </c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2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</row>
    <row r="18" spans="1:12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  <c r="L18" s="24"/>
    </row>
    <row r="19" spans="1:12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2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2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2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2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2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2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2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2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2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2" x14ac:dyDescent="0.25">
      <c r="A29" s="1"/>
      <c r="B29" s="2" t="s">
        <v>32</v>
      </c>
      <c r="C29" s="2">
        <v>310</v>
      </c>
      <c r="D29" s="2">
        <v>130</v>
      </c>
      <c r="E29" s="2"/>
      <c r="F29" s="2"/>
      <c r="G29" s="1">
        <f t="shared" si="3"/>
        <v>440</v>
      </c>
      <c r="H29" s="13">
        <v>2013</v>
      </c>
      <c r="I29" s="36"/>
      <c r="J29" s="36" t="s">
        <v>356</v>
      </c>
      <c r="K29" s="36" t="s">
        <v>493</v>
      </c>
    </row>
    <row r="30" spans="1:12" x14ac:dyDescent="0.25">
      <c r="B30" s="1"/>
      <c r="C30" s="1">
        <f>SUM(C12:C29)</f>
        <v>140987.59</v>
      </c>
      <c r="D30" s="1">
        <f>SUM(D12:D29)</f>
        <v>18148.510000000002</v>
      </c>
      <c r="E30" s="1">
        <f>SUM(E12:E29)</f>
        <v>1783.3899999999999</v>
      </c>
      <c r="F30" s="1">
        <f>SUM(F12:F29)</f>
        <v>28076.332299999998</v>
      </c>
      <c r="G30" s="1">
        <f>SUM(G12:G29)</f>
        <v>188995.8223</v>
      </c>
      <c r="H30" s="17"/>
      <c r="I30" s="36"/>
      <c r="J30" s="36"/>
      <c r="K30" s="36"/>
    </row>
    <row r="31" spans="1:12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2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28">
        <v>126209.1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28">
        <v>491.97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3932.9699999999993</v>
      </c>
      <c r="D55" s="1">
        <f>SUM(D46:D54)</f>
        <v>591.43000000000006</v>
      </c>
      <c r="E55" s="1"/>
      <c r="F55" s="1"/>
      <c r="G55" s="1">
        <f>SUM(G46:G54)</f>
        <v>4524.3999999999996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34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3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37">
        <v>495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37">
        <v>390</v>
      </c>
      <c r="J72" s="36" t="s">
        <v>361</v>
      </c>
      <c r="K72" s="36" t="s">
        <v>522</v>
      </c>
    </row>
    <row r="73" spans="1:12" x14ac:dyDescent="0.25">
      <c r="A73" s="2"/>
      <c r="B73" s="2" t="s">
        <v>337</v>
      </c>
      <c r="C73" s="2">
        <v>510</v>
      </c>
      <c r="D73" s="2">
        <v>160</v>
      </c>
      <c r="E73" s="2"/>
      <c r="F73" s="1"/>
      <c r="G73" s="1">
        <f t="shared" si="6"/>
        <v>670</v>
      </c>
      <c r="H73" s="13">
        <v>9011</v>
      </c>
      <c r="I73" s="33">
        <v>670</v>
      </c>
      <c r="J73" s="36" t="s">
        <v>361</v>
      </c>
      <c r="K73" s="36" t="s">
        <v>523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33">
        <v>365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33">
        <v>480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21479.600000000002</v>
      </c>
      <c r="D76" s="1">
        <f>SUM(D63:D75)</f>
        <v>2140</v>
      </c>
      <c r="E76" s="1"/>
      <c r="F76" s="1">
        <f>SUM(F63:F75)</f>
        <v>3821.7740000000003</v>
      </c>
      <c r="G76" s="1">
        <f>SUM(G63:G75)</f>
        <v>27441.374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 t="s">
        <v>386</v>
      </c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28">
        <v>1495</v>
      </c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153685.20000000001</v>
      </c>
      <c r="D84" s="1">
        <f>SUM(D78:D83)</f>
        <v>9172.58</v>
      </c>
      <c r="E84" s="1"/>
      <c r="F84" s="1">
        <f>SUM(F78:F82)</f>
        <v>30658.928199999998</v>
      </c>
      <c r="G84" s="1">
        <f>SUM(G78:G83)</f>
        <v>193516.70819999999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1172.1500000000001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28">
        <v>1796.9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547.20000000000005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127</v>
      </c>
      <c r="E93" s="2"/>
      <c r="F93" s="2"/>
      <c r="G93" s="1">
        <f t="shared" si="8"/>
        <v>527</v>
      </c>
      <c r="H93" s="13">
        <v>20004</v>
      </c>
      <c r="I93" s="28">
        <v>527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436.35</v>
      </c>
      <c r="D94" s="2">
        <v>193.65</v>
      </c>
      <c r="E94" s="2"/>
      <c r="F94" s="2"/>
      <c r="G94" s="1">
        <f t="shared" si="8"/>
        <v>630</v>
      </c>
      <c r="H94" s="13">
        <v>20005</v>
      </c>
      <c r="I94" s="28">
        <v>630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4035.99</v>
      </c>
      <c r="D96" s="1">
        <f>SUM(D90:D95)</f>
        <v>913.21</v>
      </c>
      <c r="E96" s="1"/>
      <c r="F96" s="1"/>
      <c r="G96" s="1">
        <f>SUM(G90:G95)</f>
        <v>5423.25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31">
        <v>250</v>
      </c>
      <c r="J107" s="55" t="s">
        <v>370</v>
      </c>
      <c r="K107" s="55" t="s">
        <v>546</v>
      </c>
      <c r="L107" s="54" t="s">
        <v>418</v>
      </c>
    </row>
    <row r="108" spans="1:17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  <c r="J108" s="55" t="s">
        <v>370</v>
      </c>
      <c r="K108" s="55" t="s">
        <v>547</v>
      </c>
    </row>
    <row r="109" spans="1:17" x14ac:dyDescent="0.25">
      <c r="A109" s="2"/>
      <c r="B109" s="2" t="s">
        <v>42</v>
      </c>
      <c r="C109" s="2"/>
      <c r="D109" s="2"/>
      <c r="E109" s="2"/>
      <c r="F109" s="2"/>
      <c r="G109" s="1">
        <f t="shared" si="9"/>
        <v>0</v>
      </c>
      <c r="H109" s="13">
        <v>22007</v>
      </c>
      <c r="I109" s="36"/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3009.1</v>
      </c>
      <c r="D110" s="1">
        <f>SUM(D103:D109)</f>
        <v>899.11</v>
      </c>
      <c r="E110" s="1"/>
      <c r="F110" s="1"/>
      <c r="G110" s="1">
        <f>SUM(G103:G109)</f>
        <v>3908.21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105</v>
      </c>
      <c r="E114" s="2"/>
      <c r="F114" s="2"/>
      <c r="G114" s="1">
        <f>SUM(C114:F114)</f>
        <v>578</v>
      </c>
      <c r="H114" s="13">
        <v>23003</v>
      </c>
      <c r="I114" s="28">
        <v>578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506</v>
      </c>
      <c r="D116" s="2">
        <v>120</v>
      </c>
      <c r="E116" s="2"/>
      <c r="F116" s="2"/>
      <c r="G116" s="1">
        <f>SUM(C116:F116)</f>
        <v>626</v>
      </c>
      <c r="H116" s="13">
        <v>23005</v>
      </c>
      <c r="I116" s="28">
        <v>626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3559</v>
      </c>
      <c r="D117" s="1">
        <f>SUM(D112:D116)</f>
        <v>535</v>
      </c>
      <c r="E117" s="1"/>
      <c r="F117" s="1">
        <f>SUM(F112)</f>
        <v>393.3</v>
      </c>
      <c r="G117" s="1">
        <f>SUM(G112:G116)</f>
        <v>4487.3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155</v>
      </c>
      <c r="E126" s="2"/>
      <c r="F126" s="2"/>
      <c r="G126" s="1">
        <f t="shared" si="10"/>
        <v>605</v>
      </c>
      <c r="H126" s="13">
        <v>25004</v>
      </c>
      <c r="I126" s="28">
        <v>650</v>
      </c>
      <c r="J126" s="36" t="s">
        <v>373</v>
      </c>
      <c r="K126" s="36" t="s">
        <v>559</v>
      </c>
    </row>
    <row r="127" spans="1:12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534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31">
        <v>645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315</v>
      </c>
      <c r="D129" s="2">
        <v>92</v>
      </c>
      <c r="E129" s="2"/>
      <c r="F129" s="2"/>
      <c r="G129" s="1">
        <f t="shared" si="10"/>
        <v>407</v>
      </c>
      <c r="H129" s="13">
        <v>25007</v>
      </c>
      <c r="I129" s="28">
        <v>407</v>
      </c>
      <c r="J129" s="36" t="s">
        <v>373</v>
      </c>
      <c r="K129" s="36" t="s">
        <v>562</v>
      </c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31">
        <v>360</v>
      </c>
      <c r="J131" s="36" t="s">
        <v>373</v>
      </c>
      <c r="K131" s="36" t="s">
        <v>564</v>
      </c>
    </row>
    <row r="132" spans="1:12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2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6821.1</v>
      </c>
      <c r="D135" s="1">
        <f>SUM(D123:D134)</f>
        <v>1689.26</v>
      </c>
      <c r="E135" s="1"/>
      <c r="F135" s="1">
        <f>SUM(F123:F134)</f>
        <v>586.02840000000003</v>
      </c>
      <c r="G135" s="1">
        <f>SUM(G123:G134)</f>
        <v>9096.3883999999998</v>
      </c>
      <c r="H135" s="17"/>
      <c r="I135" s="36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  <c r="L138" t="s">
        <v>255</v>
      </c>
    </row>
    <row r="139" spans="1:12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2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2" x14ac:dyDescent="0.25">
      <c r="A145" s="2"/>
      <c r="B145" s="2" t="s">
        <v>296</v>
      </c>
      <c r="C145" s="2">
        <v>362.25</v>
      </c>
      <c r="D145" s="2">
        <v>165</v>
      </c>
      <c r="E145" s="2"/>
      <c r="F145" s="2">
        <f>(C145+D145+E145)*19/100</f>
        <v>100.17749999999999</v>
      </c>
      <c r="G145" s="1">
        <f t="shared" si="11"/>
        <v>627.42750000000001</v>
      </c>
      <c r="H145" s="13">
        <v>27002</v>
      </c>
      <c r="I145" s="31">
        <v>250</v>
      </c>
      <c r="J145" s="36" t="s">
        <v>375</v>
      </c>
      <c r="K145" s="36" t="s">
        <v>574</v>
      </c>
      <c r="L145" t="s">
        <v>419</v>
      </c>
    </row>
    <row r="146" spans="1:12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2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480</v>
      </c>
      <c r="J147" s="36" t="s">
        <v>375</v>
      </c>
      <c r="K147" s="36" t="s">
        <v>576</v>
      </c>
    </row>
    <row r="148" spans="1:12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2" x14ac:dyDescent="0.25">
      <c r="A149" s="53"/>
      <c r="B149" s="39" t="s">
        <v>278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  <c r="J149" s="36" t="s">
        <v>375</v>
      </c>
      <c r="K149" s="36" t="s">
        <v>578</v>
      </c>
      <c r="L149" t="s">
        <v>398</v>
      </c>
    </row>
    <row r="150" spans="1:12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2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2" x14ac:dyDescent="0.25">
      <c r="A152" s="2"/>
      <c r="B152" s="2"/>
      <c r="C152" s="1">
        <f>SUM(C144:C151)</f>
        <v>2737.7</v>
      </c>
      <c r="D152" s="1">
        <f>SUM(D144:D151)</f>
        <v>1207.1500000000001</v>
      </c>
      <c r="E152" s="2"/>
      <c r="F152" s="2"/>
      <c r="G152" s="1">
        <f>SUM(G144:G151)</f>
        <v>4045.0275000000001</v>
      </c>
      <c r="H152" s="13"/>
      <c r="I152" s="36"/>
      <c r="J152" s="36"/>
      <c r="K152" s="36"/>
    </row>
    <row r="153" spans="1:12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2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2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2" x14ac:dyDescent="0.25">
      <c r="A156" s="2"/>
      <c r="B156" s="2" t="s">
        <v>379</v>
      </c>
      <c r="C156" s="2">
        <v>370</v>
      </c>
      <c r="D156" s="2">
        <v>200</v>
      </c>
      <c r="E156" s="2"/>
      <c r="F156" s="2"/>
      <c r="G156" s="1">
        <f t="shared" si="12"/>
        <v>570</v>
      </c>
      <c r="H156" s="13">
        <v>28003</v>
      </c>
      <c r="I156" s="28">
        <v>570</v>
      </c>
      <c r="J156" s="36" t="s">
        <v>376</v>
      </c>
      <c r="K156" s="36" t="s">
        <v>583</v>
      </c>
    </row>
    <row r="157" spans="1:12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2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2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2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340.01</v>
      </c>
      <c r="D164" s="2">
        <v>174.99</v>
      </c>
      <c r="E164" s="2"/>
      <c r="F164" s="2"/>
      <c r="G164" s="1">
        <f t="shared" si="12"/>
        <v>515</v>
      </c>
      <c r="H164" s="13">
        <v>28011</v>
      </c>
      <c r="I164" s="28">
        <v>515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 t="s">
        <v>403</v>
      </c>
      <c r="B166" s="2" t="s">
        <v>317</v>
      </c>
      <c r="C166" s="2">
        <v>275.39999999999998</v>
      </c>
      <c r="D166" s="2">
        <v>130</v>
      </c>
      <c r="E166" s="2"/>
      <c r="F166" s="2"/>
      <c r="G166" s="1">
        <f t="shared" si="12"/>
        <v>405.4</v>
      </c>
      <c r="H166" s="13">
        <v>28013</v>
      </c>
      <c r="I166" s="28">
        <v>405.4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350.9</v>
      </c>
      <c r="D169" s="2">
        <v>160.1</v>
      </c>
      <c r="E169" s="2"/>
      <c r="F169" s="2"/>
      <c r="G169" s="1">
        <f t="shared" si="12"/>
        <v>511</v>
      </c>
      <c r="H169" s="13">
        <v>28016</v>
      </c>
      <c r="I169" s="28">
        <v>511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7222.5999999999995</v>
      </c>
      <c r="D172" s="1">
        <f>SUM(D154:D169)</f>
        <v>2551.9499999999998</v>
      </c>
      <c r="E172" s="2"/>
      <c r="F172" s="1">
        <f>SUM(F154:F171)</f>
        <v>501.6</v>
      </c>
      <c r="G172" s="1">
        <f>SUM(G154:G171)</f>
        <v>10276.150000000001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141865.71</v>
      </c>
      <c r="D177" s="2">
        <v>5100</v>
      </c>
      <c r="E177" s="2"/>
      <c r="F177" s="2">
        <f>(C177+D177+E177)*19/100</f>
        <v>27923.484899999996</v>
      </c>
      <c r="G177" s="1">
        <f>SUM(C177:F177)</f>
        <v>174889.1949</v>
      </c>
      <c r="H177" s="13">
        <v>31001</v>
      </c>
      <c r="I177" s="28">
        <v>174889.19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166566.44999999998</v>
      </c>
      <c r="D188" s="1">
        <f>SUM(D177:D186)</f>
        <v>9566.1299999999992</v>
      </c>
      <c r="E188" s="1"/>
      <c r="F188" s="1">
        <f>SUM(F177:F186)</f>
        <v>28256.621399999996</v>
      </c>
      <c r="G188" s="1">
        <f>SUM(G177:G186)</f>
        <v>203139.20140000005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28">
        <v>50</v>
      </c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R195"/>
  <sheetViews>
    <sheetView topLeftCell="A139" workbookViewId="0">
      <selection activeCell="D165" sqref="D165"/>
    </sheetView>
  </sheetViews>
  <sheetFormatPr baseColWidth="10" defaultRowHeight="15" x14ac:dyDescent="0.25"/>
  <cols>
    <col min="1" max="1" width="21.4257812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9.5703125" style="35" customWidth="1"/>
    <col min="12" max="12" width="13" customWidth="1"/>
  </cols>
  <sheetData>
    <row r="1" spans="1:12" x14ac:dyDescent="0.25">
      <c r="A1" s="1" t="s">
        <v>0</v>
      </c>
      <c r="B1" s="2"/>
      <c r="C1" s="1" t="s">
        <v>1</v>
      </c>
      <c r="D1" s="3" t="s">
        <v>175</v>
      </c>
      <c r="E1" s="4">
        <v>2018</v>
      </c>
      <c r="F1" s="2"/>
      <c r="G1" s="5">
        <f ca="1">TODAY()</f>
        <v>43453</v>
      </c>
      <c r="H1" s="6"/>
    </row>
    <row r="2" spans="1:12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43160</v>
      </c>
      <c r="J2" s="26" t="s">
        <v>363</v>
      </c>
      <c r="K2" s="26" t="s">
        <v>472</v>
      </c>
    </row>
    <row r="3" spans="1:12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  <c r="L3" t="s">
        <v>395</v>
      </c>
    </row>
    <row r="4" spans="1:12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2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2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2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2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2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1">
        <v>25.56</v>
      </c>
      <c r="J9" s="36" t="s">
        <v>355</v>
      </c>
      <c r="K9" s="36" t="s">
        <v>476</v>
      </c>
    </row>
    <row r="10" spans="1:12" x14ac:dyDescent="0.25">
      <c r="A10" s="1"/>
      <c r="B10" s="1"/>
      <c r="C10" s="1">
        <f>SUM(C3:C9)</f>
        <v>18626.97</v>
      </c>
      <c r="D10" s="1">
        <f>SUM(D3:D9)</f>
        <v>3090</v>
      </c>
      <c r="E10" s="1"/>
      <c r="F10" s="1">
        <f>SUM(F3:F9)</f>
        <v>3819.2678999999998</v>
      </c>
      <c r="G10" s="1">
        <f>SUM(G3:G9)</f>
        <v>25536.2379</v>
      </c>
      <c r="H10" s="17"/>
      <c r="I10" s="36"/>
      <c r="J10" s="36"/>
      <c r="K10" s="36"/>
    </row>
    <row r="11" spans="1:12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2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2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  <c r="J13" s="36" t="s">
        <v>356</v>
      </c>
      <c r="K13" s="36" t="s">
        <v>481</v>
      </c>
    </row>
    <row r="14" spans="1:12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  <c r="J14" s="36" t="s">
        <v>356</v>
      </c>
      <c r="K14" s="36" t="s">
        <v>482</v>
      </c>
      <c r="L14" t="s">
        <v>394</v>
      </c>
    </row>
    <row r="15" spans="1:12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  <c r="J15" s="36" t="s">
        <v>356</v>
      </c>
      <c r="K15" s="36" t="s">
        <v>483</v>
      </c>
      <c r="L15" t="s">
        <v>394</v>
      </c>
    </row>
    <row r="16" spans="1:12" x14ac:dyDescent="0.25">
      <c r="A16" s="2"/>
      <c r="B16" s="2" t="s">
        <v>280</v>
      </c>
      <c r="C16" s="2">
        <v>3750</v>
      </c>
      <c r="D16" s="2">
        <v>750</v>
      </c>
      <c r="E16" s="2">
        <v>550</v>
      </c>
      <c r="F16" s="2">
        <f t="shared" si="2"/>
        <v>959.5</v>
      </c>
      <c r="G16" s="1">
        <f t="shared" si="3"/>
        <v>6009.5</v>
      </c>
      <c r="H16" s="13">
        <v>2004</v>
      </c>
      <c r="I16" s="28">
        <v>6009.5</v>
      </c>
      <c r="J16" s="36" t="s">
        <v>356</v>
      </c>
      <c r="K16" s="36" t="s">
        <v>484</v>
      </c>
    </row>
    <row r="17" spans="1:12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  <c r="J17" s="36" t="s">
        <v>356</v>
      </c>
      <c r="K17" s="36" t="s">
        <v>485</v>
      </c>
      <c r="L17" s="54"/>
    </row>
    <row r="18" spans="1:12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  <c r="L18" s="24"/>
    </row>
    <row r="19" spans="1:12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2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2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2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2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2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2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2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2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2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2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2" x14ac:dyDescent="0.25">
      <c r="B30" s="1"/>
      <c r="C30" s="1">
        <f>SUM(C12:C29)</f>
        <v>140987.59</v>
      </c>
      <c r="D30" s="1">
        <f>SUM(D12:D29)</f>
        <v>18168.510000000002</v>
      </c>
      <c r="E30" s="1">
        <f>SUM(E12:E29)</f>
        <v>1783.3899999999999</v>
      </c>
      <c r="F30" s="1">
        <f>SUM(F12:F29)</f>
        <v>28076.332299999998</v>
      </c>
      <c r="G30" s="1">
        <f>SUM(G12:G29)</f>
        <v>189015.8223</v>
      </c>
      <c r="H30" s="17"/>
      <c r="I30" s="36"/>
      <c r="J30" s="36"/>
      <c r="K30" s="36"/>
    </row>
    <row r="31" spans="1:12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2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31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28">
        <v>491.97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3932.9699999999993</v>
      </c>
      <c r="D55" s="1">
        <f>SUM(D46:D54)</f>
        <v>591.43000000000006</v>
      </c>
      <c r="E55" s="1"/>
      <c r="F55" s="1"/>
      <c r="G55" s="1">
        <f>SUM(G46:G54)</f>
        <v>4524.3999999999996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4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  <c r="L66" s="54" t="s">
        <v>400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4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1995.23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1">
        <v>533.5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  <c r="J72" s="36" t="s">
        <v>361</v>
      </c>
      <c r="K72" s="36" t="s">
        <v>522</v>
      </c>
    </row>
    <row r="73" spans="1:12" x14ac:dyDescent="0.25">
      <c r="A73" s="2"/>
      <c r="B73" s="2" t="s">
        <v>337</v>
      </c>
      <c r="C73" s="2">
        <v>510</v>
      </c>
      <c r="D73" s="2">
        <v>160</v>
      </c>
      <c r="E73" s="2"/>
      <c r="F73" s="1"/>
      <c r="G73" s="1">
        <f t="shared" si="6"/>
        <v>670</v>
      </c>
      <c r="H73" s="13">
        <v>9011</v>
      </c>
      <c r="I73" s="28">
        <v>760</v>
      </c>
      <c r="J73" s="36" t="s">
        <v>361</v>
      </c>
      <c r="K73" s="36" t="s">
        <v>523</v>
      </c>
      <c r="L73" t="s">
        <v>405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2" x14ac:dyDescent="0.25">
      <c r="A75" s="2" t="s">
        <v>397</v>
      </c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28">
        <v>516</v>
      </c>
      <c r="J75" s="36" t="s">
        <v>361</v>
      </c>
      <c r="K75" s="36" t="s">
        <v>525</v>
      </c>
      <c r="L75" s="54"/>
    </row>
    <row r="76" spans="1:12" x14ac:dyDescent="0.25">
      <c r="A76" s="2"/>
      <c r="B76" s="2"/>
      <c r="C76" s="1">
        <f>SUM(C63:C75)</f>
        <v>21554.100000000002</v>
      </c>
      <c r="D76" s="1">
        <f>SUM(D63:D75)</f>
        <v>2140</v>
      </c>
      <c r="E76" s="1"/>
      <c r="F76" s="1">
        <f>SUM(F63:F75)</f>
        <v>3821.7740000000003</v>
      </c>
      <c r="G76" s="1">
        <f>SUM(G63:G75)</f>
        <v>27515.874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28">
        <v>1495</v>
      </c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153685.20000000001</v>
      </c>
      <c r="D84" s="1">
        <f>SUM(D78:D83)</f>
        <v>9172.58</v>
      </c>
      <c r="E84" s="1"/>
      <c r="F84" s="1">
        <f>SUM(F78:F82)</f>
        <v>30658.928199999998</v>
      </c>
      <c r="G84" s="1">
        <f>SUM(G78:G83)</f>
        <v>193516.70819999999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1172.1500000000001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28">
        <v>1796.9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547.20000000000005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127</v>
      </c>
      <c r="E93" s="2"/>
      <c r="F93" s="2"/>
      <c r="G93" s="1">
        <f t="shared" si="8"/>
        <v>527</v>
      </c>
      <c r="H93" s="13">
        <v>20004</v>
      </c>
      <c r="I93" s="28">
        <v>527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436.35</v>
      </c>
      <c r="D94" s="2">
        <v>193.65</v>
      </c>
      <c r="E94" s="2"/>
      <c r="F94" s="2"/>
      <c r="G94" s="1">
        <f t="shared" si="8"/>
        <v>630</v>
      </c>
      <c r="H94" s="13">
        <v>20005</v>
      </c>
      <c r="I94" s="28">
        <v>630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4035.99</v>
      </c>
      <c r="D96" s="1">
        <f>SUM(D90:D95)</f>
        <v>913.21</v>
      </c>
      <c r="E96" s="1"/>
      <c r="F96" s="1"/>
      <c r="G96" s="1">
        <f>SUM(G90:G95)</f>
        <v>5423.25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144.5</v>
      </c>
      <c r="E104" s="2"/>
      <c r="F104" s="2"/>
      <c r="G104" s="1">
        <f t="shared" si="9"/>
        <v>414</v>
      </c>
      <c r="H104" s="13">
        <v>22002</v>
      </c>
      <c r="I104" s="49">
        <v>414</v>
      </c>
      <c r="J104" s="55" t="s">
        <v>370</v>
      </c>
      <c r="K104" s="55" t="s">
        <v>543</v>
      </c>
    </row>
    <row r="105" spans="1:17" x14ac:dyDescent="0.25">
      <c r="A105" s="2" t="s">
        <v>397</v>
      </c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28">
        <v>569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 t="s">
        <v>396</v>
      </c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  <c r="J108" s="55" t="s">
        <v>370</v>
      </c>
      <c r="K108" s="55" t="s">
        <v>547</v>
      </c>
    </row>
    <row r="109" spans="1:17" x14ac:dyDescent="0.25">
      <c r="A109" s="2" t="s">
        <v>402</v>
      </c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28">
        <v>402.15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3330.25</v>
      </c>
      <c r="D110" s="1">
        <f>SUM(D103:D109)</f>
        <v>1019.5</v>
      </c>
      <c r="E110" s="1"/>
      <c r="F110" s="1"/>
      <c r="G110" s="1">
        <f>SUM(G103:G109)</f>
        <v>4349.75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 t="s">
        <v>397</v>
      </c>
      <c r="B113" s="2" t="s">
        <v>274</v>
      </c>
      <c r="C113" s="2">
        <v>363</v>
      </c>
      <c r="D113" s="2">
        <v>70</v>
      </c>
      <c r="E113" s="2"/>
      <c r="F113" s="2"/>
      <c r="G113" s="1">
        <f>SUM(C113:F113)</f>
        <v>433</v>
      </c>
      <c r="H113" s="13">
        <v>23002</v>
      </c>
      <c r="I113" s="28">
        <v>433</v>
      </c>
      <c r="J113" s="36" t="s">
        <v>371</v>
      </c>
      <c r="K113" s="55" t="s">
        <v>550</v>
      </c>
      <c r="L113" s="54"/>
    </row>
    <row r="114" spans="1:12" x14ac:dyDescent="0.25">
      <c r="A114" s="2"/>
      <c r="B114" s="2" t="s">
        <v>101</v>
      </c>
      <c r="C114" s="2">
        <v>473</v>
      </c>
      <c r="D114" s="2">
        <v>105</v>
      </c>
      <c r="E114" s="2"/>
      <c r="F114" s="2"/>
      <c r="G114" s="1">
        <f>SUM(C114:F114)</f>
        <v>578</v>
      </c>
      <c r="H114" s="13">
        <v>23003</v>
      </c>
      <c r="I114" s="28">
        <v>578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506</v>
      </c>
      <c r="D116" s="2">
        <v>120</v>
      </c>
      <c r="E116" s="2"/>
      <c r="F116" s="2"/>
      <c r="G116" s="1">
        <f>SUM(C116:F116)</f>
        <v>626</v>
      </c>
      <c r="H116" s="13">
        <v>23005</v>
      </c>
      <c r="I116" s="28">
        <v>626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3592</v>
      </c>
      <c r="D117" s="1">
        <f>SUM(D112:D116)</f>
        <v>535</v>
      </c>
      <c r="E117" s="1"/>
      <c r="F117" s="1">
        <f>SUM(F112)</f>
        <v>393.3</v>
      </c>
      <c r="G117" s="1">
        <f>SUM(G112:G116)</f>
        <v>4520.3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155</v>
      </c>
      <c r="E126" s="2"/>
      <c r="F126" s="2"/>
      <c r="G126" s="1">
        <f t="shared" si="10"/>
        <v>605</v>
      </c>
      <c r="H126" s="13">
        <v>25004</v>
      </c>
      <c r="I126" s="28">
        <v>605</v>
      </c>
      <c r="J126" s="36" t="s">
        <v>373</v>
      </c>
      <c r="K126" s="36" t="s">
        <v>559</v>
      </c>
    </row>
    <row r="127" spans="1:12" x14ac:dyDescent="0.25">
      <c r="A127" s="2" t="s">
        <v>399</v>
      </c>
      <c r="B127" s="2" t="s">
        <v>111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28">
        <v>584.4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31">
        <v>645</v>
      </c>
      <c r="J128" s="36" t="s">
        <v>373</v>
      </c>
      <c r="K128" s="36" t="s">
        <v>561</v>
      </c>
    </row>
    <row r="129" spans="1:11" x14ac:dyDescent="0.25">
      <c r="A129" s="2"/>
      <c r="B129" s="2" t="s">
        <v>119</v>
      </c>
      <c r="C129" s="2">
        <v>315</v>
      </c>
      <c r="D129" s="2">
        <v>92</v>
      </c>
      <c r="E129" s="2"/>
      <c r="F129" s="2"/>
      <c r="G129" s="1">
        <f t="shared" si="10"/>
        <v>407</v>
      </c>
      <c r="H129" s="13">
        <v>25007</v>
      </c>
      <c r="I129" s="28">
        <v>407</v>
      </c>
      <c r="J129" s="36" t="s">
        <v>373</v>
      </c>
      <c r="K129" s="36" t="s">
        <v>562</v>
      </c>
    </row>
    <row r="130" spans="1:11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1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31">
        <v>360</v>
      </c>
      <c r="J131" s="36" t="s">
        <v>373</v>
      </c>
      <c r="K131" s="36" t="s">
        <v>564</v>
      </c>
    </row>
    <row r="132" spans="1:11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1" x14ac:dyDescent="0.25">
      <c r="A133" s="2"/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1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1" x14ac:dyDescent="0.25">
      <c r="A135" s="1"/>
      <c r="B135" s="1"/>
      <c r="C135" s="1">
        <f>SUM(C123:C134)</f>
        <v>6858.5</v>
      </c>
      <c r="D135" s="1">
        <f>SUM(D123:D134)</f>
        <v>1689.26</v>
      </c>
      <c r="E135" s="1"/>
      <c r="F135" s="1">
        <f>SUM(F123:F134)</f>
        <v>586.02840000000003</v>
      </c>
      <c r="G135" s="1">
        <f>SUM(G123:G134)</f>
        <v>9133.7883999999995</v>
      </c>
      <c r="H135" s="17"/>
      <c r="I135" s="36"/>
      <c r="J135" s="36"/>
      <c r="K135" s="36"/>
    </row>
    <row r="136" spans="1:11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1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1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</row>
    <row r="139" spans="1:11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1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1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1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1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1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2" x14ac:dyDescent="0.25">
      <c r="A145" s="2"/>
      <c r="B145" s="2" t="s">
        <v>296</v>
      </c>
      <c r="C145" s="2">
        <v>392</v>
      </c>
      <c r="D145" s="2">
        <v>165</v>
      </c>
      <c r="E145" s="2"/>
      <c r="F145" s="2">
        <f>(C145+D145+E145)*19/100</f>
        <v>105.83</v>
      </c>
      <c r="G145" s="1">
        <f t="shared" si="11"/>
        <v>662.83</v>
      </c>
      <c r="H145" s="13">
        <v>27002</v>
      </c>
      <c r="I145" s="36"/>
      <c r="J145" s="36" t="s">
        <v>375</v>
      </c>
      <c r="K145" s="36" t="s">
        <v>574</v>
      </c>
    </row>
    <row r="146" spans="1:12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2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2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2" x14ac:dyDescent="0.25">
      <c r="A149" s="53" t="s">
        <v>421</v>
      </c>
      <c r="B149" s="39" t="s">
        <v>420</v>
      </c>
      <c r="C149" s="2">
        <v>304.19</v>
      </c>
      <c r="D149" s="2">
        <v>170</v>
      </c>
      <c r="E149" s="2"/>
      <c r="F149" s="2"/>
      <c r="G149" s="1">
        <f t="shared" si="11"/>
        <v>474.19</v>
      </c>
      <c r="H149" s="13">
        <v>27005</v>
      </c>
      <c r="I149" s="28">
        <v>474.19</v>
      </c>
      <c r="J149" s="36" t="s">
        <v>375</v>
      </c>
      <c r="K149" s="36" t="s">
        <v>578</v>
      </c>
      <c r="L149" t="s">
        <v>410</v>
      </c>
    </row>
    <row r="150" spans="1:12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2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2" x14ac:dyDescent="0.25">
      <c r="A152" s="2"/>
      <c r="B152" s="2"/>
      <c r="C152" s="1">
        <f>SUM(C144:C151)</f>
        <v>2771.64</v>
      </c>
      <c r="D152" s="1">
        <f>SUM(D144:D151)</f>
        <v>1207.1500000000001</v>
      </c>
      <c r="E152" s="2"/>
      <c r="F152" s="2"/>
      <c r="G152" s="1">
        <f>SUM(G144:G151)</f>
        <v>4084.62</v>
      </c>
      <c r="H152" s="13"/>
      <c r="I152" s="36"/>
      <c r="J152" s="36"/>
      <c r="K152" s="36"/>
    </row>
    <row r="153" spans="1:12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2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2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2" x14ac:dyDescent="0.25">
      <c r="A156" s="2"/>
      <c r="B156" s="2" t="s">
        <v>379</v>
      </c>
      <c r="C156" s="2">
        <v>370</v>
      </c>
      <c r="D156" s="2">
        <v>200</v>
      </c>
      <c r="E156" s="2"/>
      <c r="F156" s="2"/>
      <c r="G156" s="1">
        <f t="shared" si="12"/>
        <v>570</v>
      </c>
      <c r="H156" s="13">
        <v>28003</v>
      </c>
      <c r="I156" s="28">
        <v>570</v>
      </c>
      <c r="J156" s="36" t="s">
        <v>376</v>
      </c>
      <c r="K156" s="36" t="s">
        <v>583</v>
      </c>
    </row>
    <row r="157" spans="1:12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2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2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2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 t="s">
        <v>397</v>
      </c>
      <c r="B164" s="2" t="s">
        <v>139</v>
      </c>
      <c r="C164" s="2">
        <v>374</v>
      </c>
      <c r="D164" s="2">
        <v>176</v>
      </c>
      <c r="E164" s="2"/>
      <c r="F164" s="2"/>
      <c r="G164" s="1">
        <f t="shared" si="12"/>
        <v>550</v>
      </c>
      <c r="H164" s="13">
        <v>28011</v>
      </c>
      <c r="I164" s="28">
        <v>550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 t="s">
        <v>402</v>
      </c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28">
        <v>410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 t="s">
        <v>397</v>
      </c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28">
        <v>546</v>
      </c>
      <c r="J169" s="36" t="s">
        <v>376</v>
      </c>
      <c r="K169" s="36" t="s">
        <v>596</v>
      </c>
      <c r="L169" t="s">
        <v>408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7296.29</v>
      </c>
      <c r="D172" s="1">
        <f>SUM(D154:D169)</f>
        <v>2552.86</v>
      </c>
      <c r="E172" s="2"/>
      <c r="F172" s="1">
        <f>SUM(F154:F171)</f>
        <v>501.6</v>
      </c>
      <c r="G172" s="1">
        <f>SUM(G154:G171)</f>
        <v>10350.75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31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141865.71</v>
      </c>
      <c r="D177" s="2">
        <v>5100</v>
      </c>
      <c r="E177" s="2"/>
      <c r="F177" s="2">
        <f>(C177+D177+E177)*19/100</f>
        <v>27923.484899999996</v>
      </c>
      <c r="G177" s="1">
        <f>SUM(C177:F177)</f>
        <v>174889.1949</v>
      </c>
      <c r="H177" s="13">
        <v>31001</v>
      </c>
      <c r="I177" s="28">
        <v>174889.19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166566.44999999998</v>
      </c>
      <c r="D188" s="1">
        <f>SUM(D177:D186)</f>
        <v>9566.1299999999992</v>
      </c>
      <c r="E188" s="1"/>
      <c r="F188" s="1">
        <f>SUM(F177:F186)</f>
        <v>28256.621399999996</v>
      </c>
      <c r="G188" s="1">
        <f>SUM(G177:G186)</f>
        <v>203139.20140000005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R195"/>
  <sheetViews>
    <sheetView topLeftCell="A133" workbookViewId="0">
      <selection activeCell="D165" sqref="D165"/>
    </sheetView>
  </sheetViews>
  <sheetFormatPr baseColWidth="10" defaultRowHeight="15" x14ac:dyDescent="0.25"/>
  <cols>
    <col min="1" max="1" width="19.8554687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7.7109375" style="35" bestFit="1" customWidth="1"/>
    <col min="12" max="12" width="13" customWidth="1"/>
  </cols>
  <sheetData>
    <row r="1" spans="1:12" x14ac:dyDescent="0.25">
      <c r="A1" s="1" t="s">
        <v>0</v>
      </c>
      <c r="B1" s="2"/>
      <c r="C1" s="1" t="s">
        <v>1</v>
      </c>
      <c r="D1" s="3" t="s">
        <v>176</v>
      </c>
      <c r="E1" s="4">
        <v>2018</v>
      </c>
      <c r="F1" s="2"/>
      <c r="G1" s="5">
        <f ca="1">TODAY()</f>
        <v>43453</v>
      </c>
      <c r="H1" s="6"/>
    </row>
    <row r="2" spans="1:12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43191</v>
      </c>
      <c r="J2" s="26" t="s">
        <v>363</v>
      </c>
      <c r="K2" s="26" t="s">
        <v>472</v>
      </c>
    </row>
    <row r="3" spans="1:12" x14ac:dyDescent="0.25">
      <c r="A3" s="1" t="s">
        <v>8</v>
      </c>
      <c r="B3" s="2" t="s">
        <v>9</v>
      </c>
      <c r="C3" s="2">
        <v>14391.41</v>
      </c>
      <c r="D3" s="2">
        <v>900</v>
      </c>
      <c r="E3" s="2"/>
      <c r="F3" s="2">
        <f t="shared" ref="F3:F7" si="0">(C3+D3+E3)*19/100</f>
        <v>2905.3678999999997</v>
      </c>
      <c r="G3" s="1">
        <f t="shared" ref="G3:G9" si="1">SUM(C3:F3)</f>
        <v>18196.777900000001</v>
      </c>
      <c r="H3" s="13">
        <v>1001</v>
      </c>
      <c r="I3" s="28">
        <v>18196.78</v>
      </c>
      <c r="J3" s="36" t="s">
        <v>355</v>
      </c>
      <c r="K3" s="36" t="s">
        <v>473</v>
      </c>
      <c r="L3" t="s">
        <v>395</v>
      </c>
    </row>
    <row r="4" spans="1:12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2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2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2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2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2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2" x14ac:dyDescent="0.25">
      <c r="A10" s="1"/>
      <c r="B10" s="1"/>
      <c r="C10" s="1">
        <f>SUM(C3:C9)</f>
        <v>18626.97</v>
      </c>
      <c r="D10" s="1">
        <f>SUM(D3:D9)</f>
        <v>3090</v>
      </c>
      <c r="E10" s="1"/>
      <c r="F10" s="1">
        <f>SUM(F3:F9)</f>
        <v>3819.2678999999998</v>
      </c>
      <c r="G10" s="1">
        <f>SUM(G3:G9)</f>
        <v>25536.2379</v>
      </c>
      <c r="H10" s="17"/>
      <c r="I10" s="36"/>
      <c r="J10" s="36"/>
      <c r="K10" s="36"/>
    </row>
    <row r="11" spans="1:12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2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2" x14ac:dyDescent="0.25">
      <c r="A13" s="14" t="s">
        <v>16</v>
      </c>
      <c r="B13" s="2" t="s">
        <v>17</v>
      </c>
      <c r="C13" s="2">
        <v>24000</v>
      </c>
      <c r="D13" s="2">
        <v>2500</v>
      </c>
      <c r="E13" s="2"/>
      <c r="F13" s="2">
        <f t="shared" si="2"/>
        <v>5035</v>
      </c>
      <c r="G13" s="1">
        <f t="shared" si="3"/>
        <v>31535</v>
      </c>
      <c r="H13" s="13">
        <v>2002</v>
      </c>
      <c r="I13" s="31">
        <v>31535</v>
      </c>
      <c r="J13" s="36" t="s">
        <v>356</v>
      </c>
      <c r="K13" s="36" t="s">
        <v>481</v>
      </c>
      <c r="L13" t="s">
        <v>412</v>
      </c>
    </row>
    <row r="14" spans="1:12" x14ac:dyDescent="0.25">
      <c r="A14" s="15" t="s">
        <v>416</v>
      </c>
      <c r="B14" s="2" t="s">
        <v>415</v>
      </c>
      <c r="C14" s="2">
        <v>4800</v>
      </c>
      <c r="D14" s="2">
        <v>213.33</v>
      </c>
      <c r="E14" s="2"/>
      <c r="F14" s="2">
        <f t="shared" si="2"/>
        <v>952.53270000000009</v>
      </c>
      <c r="G14" s="1">
        <f t="shared" si="3"/>
        <v>5965.8626999999997</v>
      </c>
      <c r="H14" s="13">
        <v>2003</v>
      </c>
      <c r="I14" s="28">
        <v>5965.86</v>
      </c>
      <c r="J14" s="36" t="s">
        <v>356</v>
      </c>
      <c r="K14" s="36" t="s">
        <v>482</v>
      </c>
      <c r="L14" t="s">
        <v>417</v>
      </c>
    </row>
    <row r="15" spans="1:12" x14ac:dyDescent="0.25">
      <c r="A15" s="2"/>
      <c r="B15" s="2" t="s">
        <v>42</v>
      </c>
      <c r="C15" s="2"/>
      <c r="D15" s="2"/>
      <c r="E15" s="2"/>
      <c r="F15" s="2">
        <f t="shared" si="2"/>
        <v>0</v>
      </c>
      <c r="G15" s="1">
        <f t="shared" si="3"/>
        <v>0</v>
      </c>
      <c r="H15" s="13">
        <v>2014</v>
      </c>
      <c r="I15" s="36"/>
      <c r="J15" s="36" t="s">
        <v>356</v>
      </c>
      <c r="K15" s="36" t="s">
        <v>483</v>
      </c>
    </row>
    <row r="16" spans="1:12" x14ac:dyDescent="0.25">
      <c r="A16" s="2"/>
      <c r="B16" s="2" t="s">
        <v>280</v>
      </c>
      <c r="C16" s="2">
        <v>7250</v>
      </c>
      <c r="D16" s="2">
        <v>750</v>
      </c>
      <c r="E16" s="2">
        <v>550</v>
      </c>
      <c r="F16" s="2">
        <f t="shared" si="2"/>
        <v>1624.5</v>
      </c>
      <c r="G16" s="1">
        <f t="shared" si="3"/>
        <v>10174.5</v>
      </c>
      <c r="H16" s="13">
        <v>2004</v>
      </c>
      <c r="I16" s="28">
        <v>10174.5</v>
      </c>
      <c r="J16" s="36" t="s">
        <v>356</v>
      </c>
      <c r="K16" s="36" t="s">
        <v>484</v>
      </c>
      <c r="L16" s="108" t="s">
        <v>423</v>
      </c>
    </row>
    <row r="17" spans="1:12" x14ac:dyDescent="0.25">
      <c r="A17" s="2"/>
      <c r="B17" s="2" t="s">
        <v>21</v>
      </c>
      <c r="C17" s="2">
        <v>18000</v>
      </c>
      <c r="D17" s="2">
        <v>880</v>
      </c>
      <c r="E17" s="2"/>
      <c r="F17" s="2">
        <f t="shared" si="2"/>
        <v>3587.2</v>
      </c>
      <c r="G17" s="1">
        <f t="shared" si="3"/>
        <v>22467.200000000001</v>
      </c>
      <c r="H17" s="13">
        <v>2005</v>
      </c>
      <c r="I17" s="28">
        <v>22467.200000000001</v>
      </c>
      <c r="J17" s="36" t="s">
        <v>356</v>
      </c>
      <c r="K17" s="36" t="s">
        <v>485</v>
      </c>
      <c r="L17" t="s">
        <v>407</v>
      </c>
    </row>
    <row r="18" spans="1:12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</row>
    <row r="19" spans="1:12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2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2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2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2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2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2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2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2688.21</v>
      </c>
      <c r="J26" s="36" t="s">
        <v>356</v>
      </c>
      <c r="K26" s="36" t="s">
        <v>492</v>
      </c>
    </row>
    <row r="27" spans="1:12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2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2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2" x14ac:dyDescent="0.25">
      <c r="B30" s="1"/>
      <c r="C30" s="1">
        <f>SUM(C12:C29)</f>
        <v>111124.67</v>
      </c>
      <c r="D30" s="1">
        <f>SUM(D12:D29)</f>
        <v>15881.84</v>
      </c>
      <c r="E30" s="1">
        <f>SUM(E12:E29)</f>
        <v>1350</v>
      </c>
      <c r="F30" s="1">
        <f>SUM(F12:F29)</f>
        <v>21885.566099999996</v>
      </c>
      <c r="G30" s="1">
        <f>SUM(G12:G29)</f>
        <v>150242.07610000001</v>
      </c>
      <c r="H30" s="17"/>
      <c r="I30" s="36"/>
      <c r="J30" s="36"/>
      <c r="K30" s="36"/>
    </row>
    <row r="31" spans="1:12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8">
        <v>531.92999999999995</v>
      </c>
      <c r="J31" s="36"/>
      <c r="K31" s="36"/>
    </row>
    <row r="32" spans="1:12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28">
        <v>491.97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3932.9699999999993</v>
      </c>
      <c r="D55" s="1">
        <f>SUM(D46:D54)</f>
        <v>591.43000000000006</v>
      </c>
      <c r="E55" s="1"/>
      <c r="F55" s="1"/>
      <c r="G55" s="1">
        <f>SUM(G46:G54)</f>
        <v>4524.3999999999996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4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  <c r="J66" s="36" t="s">
        <v>361</v>
      </c>
      <c r="K66" s="36" t="s">
        <v>516</v>
      </c>
      <c r="L66" s="54" t="s">
        <v>424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4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1995.23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1">
        <v>533.5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308</v>
      </c>
      <c r="D72" s="2">
        <v>110</v>
      </c>
      <c r="E72" s="2"/>
      <c r="F72" s="1"/>
      <c r="G72" s="1">
        <f t="shared" si="6"/>
        <v>418</v>
      </c>
      <c r="H72" s="13">
        <v>9010</v>
      </c>
      <c r="I72" s="28">
        <v>421.57</v>
      </c>
      <c r="J72" s="36" t="s">
        <v>361</v>
      </c>
      <c r="K72" s="36" t="s">
        <v>522</v>
      </c>
      <c r="L72" s="54" t="s">
        <v>422</v>
      </c>
    </row>
    <row r="73" spans="1:12" x14ac:dyDescent="0.25">
      <c r="A73" s="2" t="s">
        <v>409</v>
      </c>
      <c r="B73" s="2" t="s">
        <v>337</v>
      </c>
      <c r="C73" s="2">
        <v>510</v>
      </c>
      <c r="D73" s="2">
        <v>160</v>
      </c>
      <c r="E73" s="2"/>
      <c r="F73" s="1"/>
      <c r="G73" s="1">
        <f t="shared" si="6"/>
        <v>670</v>
      </c>
      <c r="H73" s="13">
        <v>9011</v>
      </c>
      <c r="I73" s="28">
        <v>670</v>
      </c>
      <c r="J73" s="36" t="s">
        <v>361</v>
      </c>
      <c r="K73" s="36" t="s">
        <v>523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2" x14ac:dyDescent="0.25">
      <c r="A75" s="2" t="s">
        <v>397</v>
      </c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28">
        <v>516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21582.100000000002</v>
      </c>
      <c r="D76" s="1">
        <f>SUM(D63:D75)</f>
        <v>2140</v>
      </c>
      <c r="E76" s="1"/>
      <c r="F76" s="1">
        <f>SUM(F63:F75)</f>
        <v>3821.7740000000003</v>
      </c>
      <c r="G76" s="1">
        <f>SUM(G63:G75)</f>
        <v>27543.874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28">
        <v>1495</v>
      </c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153685.20000000001</v>
      </c>
      <c r="D84" s="1">
        <f>SUM(D78:D83)</f>
        <v>9172.58</v>
      </c>
      <c r="E84" s="1"/>
      <c r="F84" s="1">
        <f>SUM(F78:F82)</f>
        <v>30658.928199999998</v>
      </c>
      <c r="G84" s="1">
        <f>SUM(G78:G83)</f>
        <v>193516.70819999999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1172.1500000000001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28">
        <v>1796.9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547.20000000000005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127</v>
      </c>
      <c r="E93" s="2"/>
      <c r="F93" s="2"/>
      <c r="G93" s="1">
        <f t="shared" si="8"/>
        <v>527</v>
      </c>
      <c r="H93" s="13">
        <v>20004</v>
      </c>
      <c r="I93" s="28">
        <v>527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500.65</v>
      </c>
      <c r="D94" s="2">
        <v>193.65</v>
      </c>
      <c r="E94" s="2"/>
      <c r="F94" s="2"/>
      <c r="G94" s="1">
        <f t="shared" si="8"/>
        <v>694.3</v>
      </c>
      <c r="H94" s="13">
        <v>20005</v>
      </c>
      <c r="I94" s="28">
        <v>694.3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4100.29</v>
      </c>
      <c r="D96" s="1">
        <f>SUM(D90:D95)</f>
        <v>913.21</v>
      </c>
      <c r="E96" s="1"/>
      <c r="F96" s="1"/>
      <c r="G96" s="1">
        <f>SUM(G90:G95)</f>
        <v>5487.55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28">
        <v>569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/>
      <c r="B108" s="2" t="s">
        <v>42</v>
      </c>
      <c r="C108" s="2">
        <v>0</v>
      </c>
      <c r="D108" s="2">
        <v>0</v>
      </c>
      <c r="E108" s="2"/>
      <c r="F108" s="2"/>
      <c r="G108" s="1">
        <f t="shared" si="9"/>
        <v>0</v>
      </c>
      <c r="H108" s="13">
        <v>22006</v>
      </c>
      <c r="I108" s="36"/>
      <c r="J108" s="55" t="s">
        <v>370</v>
      </c>
      <c r="K108" s="55" t="s">
        <v>547</v>
      </c>
    </row>
    <row r="109" spans="1:17" x14ac:dyDescent="0.25">
      <c r="A109" s="2"/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31">
        <v>402.15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3045.25</v>
      </c>
      <c r="D110" s="1">
        <f>SUM(D103:D109)</f>
        <v>909.11</v>
      </c>
      <c r="E110" s="1"/>
      <c r="F110" s="1"/>
      <c r="G110" s="1">
        <f>SUM(G103:G109)</f>
        <v>3954.36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363</v>
      </c>
      <c r="D113" s="2">
        <v>70</v>
      </c>
      <c r="E113" s="2"/>
      <c r="F113" s="2"/>
      <c r="G113" s="1">
        <f>SUM(C113:F113)</f>
        <v>433</v>
      </c>
      <c r="H113" s="13">
        <v>23002</v>
      </c>
      <c r="I113" s="28">
        <v>433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105</v>
      </c>
      <c r="E114" s="2"/>
      <c r="F114" s="2"/>
      <c r="G114" s="1">
        <f>SUM(C114:F114)</f>
        <v>578</v>
      </c>
      <c r="H114" s="13">
        <v>23003</v>
      </c>
      <c r="I114" s="28">
        <v>578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506</v>
      </c>
      <c r="D116" s="2">
        <v>120</v>
      </c>
      <c r="E116" s="2"/>
      <c r="F116" s="2"/>
      <c r="G116" s="1">
        <f>SUM(C116:F116)</f>
        <v>626</v>
      </c>
      <c r="H116" s="13">
        <v>23005</v>
      </c>
      <c r="I116" s="28">
        <v>626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3592</v>
      </c>
      <c r="D117" s="1">
        <f>SUM(D112:D116)</f>
        <v>535</v>
      </c>
      <c r="E117" s="1"/>
      <c r="F117" s="1">
        <f>SUM(F112)</f>
        <v>393.3</v>
      </c>
      <c r="G117" s="1">
        <f>SUM(G112:G116)</f>
        <v>4520.3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155</v>
      </c>
      <c r="E126" s="2"/>
      <c r="F126" s="2"/>
      <c r="G126" s="1">
        <f t="shared" si="10"/>
        <v>605</v>
      </c>
      <c r="H126" s="13">
        <v>25004</v>
      </c>
      <c r="I126" s="28">
        <v>605</v>
      </c>
      <c r="J126" s="36" t="s">
        <v>373</v>
      </c>
      <c r="K126" s="36" t="s">
        <v>559</v>
      </c>
    </row>
    <row r="127" spans="1:12" x14ac:dyDescent="0.25">
      <c r="A127" s="2" t="s">
        <v>414</v>
      </c>
      <c r="B127" s="2" t="s">
        <v>413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28">
        <v>571.4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31">
        <v>645</v>
      </c>
      <c r="J128" s="36" t="s">
        <v>373</v>
      </c>
      <c r="K128" s="36" t="s">
        <v>561</v>
      </c>
    </row>
    <row r="129" spans="1:11" x14ac:dyDescent="0.25">
      <c r="A129" s="2"/>
      <c r="B129" s="2" t="s">
        <v>119</v>
      </c>
      <c r="C129" s="2">
        <v>315</v>
      </c>
      <c r="D129" s="2">
        <v>92</v>
      </c>
      <c r="E129" s="2"/>
      <c r="F129" s="2"/>
      <c r="G129" s="1">
        <f t="shared" si="10"/>
        <v>407</v>
      </c>
      <c r="H129" s="13">
        <v>25007</v>
      </c>
      <c r="I129" s="28">
        <v>407</v>
      </c>
      <c r="J129" s="36" t="s">
        <v>373</v>
      </c>
      <c r="K129" s="36" t="s">
        <v>562</v>
      </c>
    </row>
    <row r="130" spans="1:11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1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31">
        <v>360</v>
      </c>
      <c r="J131" s="36" t="s">
        <v>373</v>
      </c>
      <c r="K131" s="36" t="s">
        <v>564</v>
      </c>
    </row>
    <row r="132" spans="1:11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1" x14ac:dyDescent="0.25">
      <c r="A133" s="2" t="s">
        <v>406</v>
      </c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1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1" x14ac:dyDescent="0.25">
      <c r="A135" s="1"/>
      <c r="B135" s="1"/>
      <c r="C135" s="1">
        <f>SUM(C123:C134)</f>
        <v>6858.5</v>
      </c>
      <c r="D135" s="1">
        <f>SUM(D123:D134)</f>
        <v>1689.26</v>
      </c>
      <c r="E135" s="1"/>
      <c r="F135" s="1">
        <f>SUM(F123:F134)</f>
        <v>586.02840000000003</v>
      </c>
      <c r="G135" s="1">
        <f>SUM(G123:G134)</f>
        <v>9133.7883999999995</v>
      </c>
      <c r="H135" s="17"/>
      <c r="I135" s="36"/>
      <c r="J135" s="36"/>
      <c r="K135" s="36"/>
    </row>
    <row r="136" spans="1:11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1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1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28">
        <v>530</v>
      </c>
      <c r="J138" s="36" t="s">
        <v>374</v>
      </c>
      <c r="K138" s="36" t="s">
        <v>569</v>
      </c>
    </row>
    <row r="139" spans="1:11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1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1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1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1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1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296</v>
      </c>
      <c r="C145" s="2">
        <v>392</v>
      </c>
      <c r="D145" s="2">
        <v>165</v>
      </c>
      <c r="E145" s="2"/>
      <c r="F145" s="2">
        <f>(C145+D145+E145)*19/100</f>
        <v>105.83</v>
      </c>
      <c r="G145" s="1">
        <f t="shared" si="11"/>
        <v>662.83</v>
      </c>
      <c r="H145" s="13">
        <v>27002</v>
      </c>
      <c r="I145" s="36"/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411</v>
      </c>
      <c r="C149" s="2">
        <v>310</v>
      </c>
      <c r="D149" s="2">
        <v>170</v>
      </c>
      <c r="E149" s="2"/>
      <c r="F149" s="2"/>
      <c r="G149" s="1">
        <f t="shared" si="11"/>
        <v>480</v>
      </c>
      <c r="H149" s="13">
        <v>27005</v>
      </c>
      <c r="I149" s="28">
        <v>480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2777.45</v>
      </c>
      <c r="D152" s="1">
        <f>SUM(D144:D151)</f>
        <v>1207.1500000000001</v>
      </c>
      <c r="E152" s="2"/>
      <c r="F152" s="2"/>
      <c r="G152" s="1">
        <f>SUM(G144:G151)</f>
        <v>4090.43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1" x14ac:dyDescent="0.25">
      <c r="A156" s="2"/>
      <c r="B156" s="2" t="s">
        <v>379</v>
      </c>
      <c r="C156" s="2">
        <v>370</v>
      </c>
      <c r="D156" s="2">
        <v>200</v>
      </c>
      <c r="E156" s="2"/>
      <c r="F156" s="2"/>
      <c r="G156" s="1">
        <f t="shared" si="12"/>
        <v>570</v>
      </c>
      <c r="H156" s="13">
        <v>28003</v>
      </c>
      <c r="I156" s="28">
        <v>570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374</v>
      </c>
      <c r="D164" s="2">
        <v>176</v>
      </c>
      <c r="E164" s="2"/>
      <c r="F164" s="2"/>
      <c r="G164" s="1">
        <f t="shared" si="12"/>
        <v>550</v>
      </c>
      <c r="H164" s="13">
        <v>28011</v>
      </c>
      <c r="I164" s="28">
        <v>550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28">
        <v>410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28">
        <v>546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7296.29</v>
      </c>
      <c r="D172" s="1">
        <f>SUM(D154:D169)</f>
        <v>2552.86</v>
      </c>
      <c r="E172" s="2"/>
      <c r="F172" s="1">
        <f>SUM(F154:F171)</f>
        <v>501.6</v>
      </c>
      <c r="G172" s="1">
        <f>SUM(G154:G171)</f>
        <v>10350.75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141865.71</v>
      </c>
      <c r="D177" s="2">
        <v>5100</v>
      </c>
      <c r="E177" s="2"/>
      <c r="F177" s="2">
        <f>(C177+D177+E177)*19/100</f>
        <v>27923.484899999996</v>
      </c>
      <c r="G177" s="1">
        <f>SUM(C177:F177)</f>
        <v>174889.1949</v>
      </c>
      <c r="H177" s="13">
        <v>31001</v>
      </c>
      <c r="I177" s="28">
        <v>174889.19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166566.44999999998</v>
      </c>
      <c r="D188" s="1">
        <f>SUM(D177:D186)</f>
        <v>9566.1299999999992</v>
      </c>
      <c r="E188" s="1"/>
      <c r="F188" s="1">
        <f>SUM(F177:F186)</f>
        <v>28256.621399999996</v>
      </c>
      <c r="G188" s="1">
        <f>SUM(G177:G186)</f>
        <v>203139.20140000005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195"/>
  <sheetViews>
    <sheetView topLeftCell="A145" workbookViewId="0">
      <selection activeCell="D165" sqref="D165"/>
    </sheetView>
  </sheetViews>
  <sheetFormatPr baseColWidth="10" defaultRowHeight="15" x14ac:dyDescent="0.25"/>
  <cols>
    <col min="1" max="1" width="19.8554687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7.7109375" style="35" bestFit="1" customWidth="1"/>
    <col min="12" max="12" width="13" customWidth="1"/>
  </cols>
  <sheetData>
    <row r="1" spans="1:12" x14ac:dyDescent="0.25">
      <c r="A1" s="1" t="s">
        <v>0</v>
      </c>
      <c r="B1" s="2"/>
      <c r="C1" s="1" t="s">
        <v>1</v>
      </c>
      <c r="D1" s="3" t="s">
        <v>177</v>
      </c>
      <c r="E1" s="4">
        <v>2018</v>
      </c>
      <c r="F1" s="2"/>
      <c r="G1" s="5">
        <f ca="1">TODAY()</f>
        <v>43453</v>
      </c>
      <c r="H1" s="6"/>
    </row>
    <row r="2" spans="1:12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43221</v>
      </c>
      <c r="J2" s="26" t="s">
        <v>363</v>
      </c>
      <c r="K2" s="26" t="s">
        <v>472</v>
      </c>
    </row>
    <row r="3" spans="1:12" x14ac:dyDescent="0.25">
      <c r="A3" s="1" t="s">
        <v>8</v>
      </c>
      <c r="B3" s="2" t="s">
        <v>42</v>
      </c>
      <c r="C3" s="2">
        <v>0</v>
      </c>
      <c r="D3" s="2">
        <v>0</v>
      </c>
      <c r="E3" s="2"/>
      <c r="F3" s="2">
        <f t="shared" ref="F3:F7" si="0">(C3+D3+E3)*19/100</f>
        <v>0</v>
      </c>
      <c r="G3" s="1">
        <f t="shared" ref="G3:G9" si="1">SUM(C3:F3)</f>
        <v>0</v>
      </c>
      <c r="H3" s="13">
        <v>1001</v>
      </c>
      <c r="I3" s="36"/>
      <c r="J3" s="36" t="s">
        <v>355</v>
      </c>
      <c r="K3" s="36" t="s">
        <v>473</v>
      </c>
    </row>
    <row r="4" spans="1:12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2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2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2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2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2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1">
        <v>25.56</v>
      </c>
      <c r="J9" s="36" t="s">
        <v>355</v>
      </c>
      <c r="K9" s="36" t="s">
        <v>476</v>
      </c>
    </row>
    <row r="10" spans="1:12" x14ac:dyDescent="0.25">
      <c r="A10" s="1"/>
      <c r="B10" s="1"/>
      <c r="C10" s="1">
        <f>SUM(C3:C9)</f>
        <v>4235.5600000000004</v>
      </c>
      <c r="D10" s="1">
        <f>SUM(D3:D9)</f>
        <v>2190</v>
      </c>
      <c r="E10" s="1"/>
      <c r="F10" s="1">
        <f>SUM(F3:F9)</f>
        <v>913.90000000000009</v>
      </c>
      <c r="G10" s="1">
        <f>SUM(G3:G9)</f>
        <v>7339.46</v>
      </c>
      <c r="H10" s="17"/>
      <c r="I10" s="36"/>
      <c r="J10" s="36"/>
      <c r="K10" s="36"/>
    </row>
    <row r="11" spans="1:12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2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2" x14ac:dyDescent="0.25">
      <c r="A13" s="14" t="s">
        <v>16</v>
      </c>
      <c r="B13" s="2" t="s">
        <v>17</v>
      </c>
      <c r="C13" s="2">
        <v>24000</v>
      </c>
      <c r="D13" s="2">
        <v>2500</v>
      </c>
      <c r="E13" s="2"/>
      <c r="F13" s="2">
        <f t="shared" si="2"/>
        <v>5035</v>
      </c>
      <c r="G13" s="1">
        <f t="shared" si="3"/>
        <v>31535</v>
      </c>
      <c r="H13" s="13">
        <v>2002</v>
      </c>
      <c r="I13" s="28">
        <v>31535</v>
      </c>
      <c r="J13" s="36" t="s">
        <v>356</v>
      </c>
      <c r="K13" s="36" t="s">
        <v>481</v>
      </c>
    </row>
    <row r="14" spans="1:12" x14ac:dyDescent="0.25">
      <c r="A14" s="15"/>
      <c r="B14" s="2" t="s">
        <v>415</v>
      </c>
      <c r="C14" s="2">
        <v>9000</v>
      </c>
      <c r="D14" s="2">
        <v>400</v>
      </c>
      <c r="E14" s="2"/>
      <c r="F14" s="2">
        <f t="shared" si="2"/>
        <v>1786</v>
      </c>
      <c r="G14" s="1">
        <f t="shared" si="3"/>
        <v>11186</v>
      </c>
      <c r="H14" s="13">
        <v>2003</v>
      </c>
      <c r="I14" s="28">
        <v>11186</v>
      </c>
      <c r="J14" s="36" t="s">
        <v>356</v>
      </c>
      <c r="K14" s="36" t="s">
        <v>482</v>
      </c>
    </row>
    <row r="15" spans="1:12" x14ac:dyDescent="0.25">
      <c r="A15" s="2"/>
      <c r="B15" s="2" t="s">
        <v>425</v>
      </c>
      <c r="C15" s="2"/>
      <c r="D15" s="2">
        <v>1000</v>
      </c>
      <c r="E15" s="2"/>
      <c r="F15" s="2">
        <f t="shared" si="2"/>
        <v>190</v>
      </c>
      <c r="G15" s="1">
        <f t="shared" si="3"/>
        <v>1190</v>
      </c>
      <c r="H15" s="13">
        <v>2014</v>
      </c>
      <c r="I15" s="28">
        <v>1190</v>
      </c>
      <c r="J15" s="36" t="s">
        <v>356</v>
      </c>
      <c r="K15" s="36" t="s">
        <v>483</v>
      </c>
      <c r="L15" s="109"/>
    </row>
    <row r="16" spans="1:12" x14ac:dyDescent="0.25">
      <c r="A16" s="2"/>
      <c r="B16" s="2" t="s">
        <v>280</v>
      </c>
      <c r="C16" s="2">
        <v>7250</v>
      </c>
      <c r="D16" s="2">
        <v>750</v>
      </c>
      <c r="E16" s="2">
        <v>550</v>
      </c>
      <c r="F16" s="2">
        <f t="shared" si="2"/>
        <v>1624.5</v>
      </c>
      <c r="G16" s="1">
        <f t="shared" si="3"/>
        <v>10174.5</v>
      </c>
      <c r="H16" s="13">
        <v>2004</v>
      </c>
      <c r="I16" s="28">
        <v>10174.5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18000</v>
      </c>
      <c r="D17" s="2">
        <v>880</v>
      </c>
      <c r="E17" s="2"/>
      <c r="F17" s="2">
        <f t="shared" si="2"/>
        <v>3587.2</v>
      </c>
      <c r="G17" s="1">
        <f t="shared" si="3"/>
        <v>22467.200000000001</v>
      </c>
      <c r="H17" s="13">
        <v>2005</v>
      </c>
      <c r="I17" s="28">
        <v>22467.200000000001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2688.21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115324.67</v>
      </c>
      <c r="D30" s="1">
        <f>SUM(D12:D29)</f>
        <v>17068.510000000002</v>
      </c>
      <c r="E30" s="1">
        <f>SUM(E12:E29)</f>
        <v>1350</v>
      </c>
      <c r="F30" s="1">
        <f>SUM(F12:F29)</f>
        <v>22909.033399999997</v>
      </c>
      <c r="G30" s="1">
        <f>SUM(G12:G29)</f>
        <v>156652.21340000001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28">
        <v>126209.1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31">
        <v>491.97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3932.9699999999993</v>
      </c>
      <c r="D55" s="1">
        <f>SUM(D46:D54)</f>
        <v>591.43000000000006</v>
      </c>
      <c r="E55" s="1"/>
      <c r="F55" s="1"/>
      <c r="G55" s="1">
        <f>SUM(G46:G54)</f>
        <v>4524.3999999999996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4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61</v>
      </c>
      <c r="C66" s="2">
        <v>454</v>
      </c>
      <c r="D66" s="2">
        <v>380</v>
      </c>
      <c r="E66" s="2"/>
      <c r="F66" s="2">
        <f>(C66+D66+E66)*19/100</f>
        <v>158.46</v>
      </c>
      <c r="G66" s="1">
        <f t="shared" si="6"/>
        <v>992.46</v>
      </c>
      <c r="H66" s="13">
        <v>9004</v>
      </c>
      <c r="I66" s="28">
        <v>992.46</v>
      </c>
      <c r="J66" s="36" t="s">
        <v>361</v>
      </c>
      <c r="K66" s="36" t="s">
        <v>516</v>
      </c>
      <c r="L66" s="54" t="s">
        <v>426</v>
      </c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4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1995.23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1">
        <v>533.5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308</v>
      </c>
      <c r="D72" s="2">
        <v>110</v>
      </c>
      <c r="E72" s="2"/>
      <c r="F72" s="1"/>
      <c r="G72" s="1">
        <f t="shared" si="6"/>
        <v>418</v>
      </c>
      <c r="H72" s="13">
        <v>9010</v>
      </c>
      <c r="I72" s="28">
        <v>418</v>
      </c>
      <c r="J72" s="36" t="s">
        <v>361</v>
      </c>
      <c r="K72" s="36" t="s">
        <v>522</v>
      </c>
      <c r="L72" s="54"/>
    </row>
    <row r="73" spans="1:12" x14ac:dyDescent="0.25">
      <c r="A73" s="2" t="s">
        <v>406</v>
      </c>
      <c r="B73" s="2" t="s">
        <v>337</v>
      </c>
      <c r="C73" s="2">
        <v>510</v>
      </c>
      <c r="D73" s="2">
        <v>160</v>
      </c>
      <c r="E73" s="2"/>
      <c r="F73" s="1"/>
      <c r="G73" s="1">
        <f t="shared" si="6"/>
        <v>670</v>
      </c>
      <c r="H73" s="13">
        <v>9011</v>
      </c>
      <c r="I73" s="28">
        <v>670</v>
      </c>
      <c r="J73" s="36" t="s">
        <v>361</v>
      </c>
      <c r="K73" s="36" t="s">
        <v>523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28">
        <v>516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21582.100000000002</v>
      </c>
      <c r="D76" s="1">
        <f>SUM(D63:D75)</f>
        <v>2270</v>
      </c>
      <c r="E76" s="1"/>
      <c r="F76" s="1">
        <f>SUM(F63:F75)</f>
        <v>3846.4740000000002</v>
      </c>
      <c r="G76" s="1">
        <f>SUM(G63:G75)</f>
        <v>27698.574000000001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28">
        <v>108406.88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28">
        <v>1495</v>
      </c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153685.20000000001</v>
      </c>
      <c r="D84" s="1">
        <f>SUM(D78:D83)</f>
        <v>9172.58</v>
      </c>
      <c r="E84" s="1"/>
      <c r="F84" s="1">
        <f>SUM(F78:F82)</f>
        <v>30658.928199999998</v>
      </c>
      <c r="G84" s="1">
        <f>SUM(G78:G83)</f>
        <v>193516.70819999999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1172.1500000000001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28">
        <v>1796.9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547.20000000000005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127</v>
      </c>
      <c r="E93" s="2"/>
      <c r="F93" s="2"/>
      <c r="G93" s="1">
        <f t="shared" si="8"/>
        <v>527</v>
      </c>
      <c r="H93" s="13">
        <v>20004</v>
      </c>
      <c r="I93" s="28">
        <v>527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500.65</v>
      </c>
      <c r="D94" s="2">
        <v>193.65</v>
      </c>
      <c r="E94" s="2"/>
      <c r="F94" s="2"/>
      <c r="G94" s="1">
        <f t="shared" si="8"/>
        <v>694.3</v>
      </c>
      <c r="H94" s="13">
        <v>20005</v>
      </c>
      <c r="I94" s="28">
        <v>694.3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4100.29</v>
      </c>
      <c r="D96" s="1">
        <f>SUM(D90:D95)</f>
        <v>913.21</v>
      </c>
      <c r="E96" s="1"/>
      <c r="F96" s="1"/>
      <c r="G96" s="1">
        <f>SUM(G90:G95)</f>
        <v>5487.55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28">
        <v>569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/>
      <c r="B108" s="2" t="s">
        <v>42</v>
      </c>
      <c r="C108" s="2">
        <v>0</v>
      </c>
      <c r="D108" s="2">
        <v>0</v>
      </c>
      <c r="E108" s="2"/>
      <c r="F108" s="2"/>
      <c r="G108" s="1">
        <f t="shared" si="9"/>
        <v>0</v>
      </c>
      <c r="H108" s="13">
        <v>22006</v>
      </c>
      <c r="I108" s="36"/>
      <c r="J108" s="55" t="s">
        <v>370</v>
      </c>
      <c r="K108" s="55" t="s">
        <v>547</v>
      </c>
    </row>
    <row r="109" spans="1:17" x14ac:dyDescent="0.25">
      <c r="A109" s="2"/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28">
        <v>402.15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3045.25</v>
      </c>
      <c r="D110" s="1">
        <f>SUM(D103:D109)</f>
        <v>909.11</v>
      </c>
      <c r="E110" s="1"/>
      <c r="F110" s="1"/>
      <c r="G110" s="1">
        <f>SUM(G103:G109)</f>
        <v>3954.36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363</v>
      </c>
      <c r="D113" s="2">
        <v>70</v>
      </c>
      <c r="E113" s="2"/>
      <c r="F113" s="2"/>
      <c r="G113" s="1">
        <f>SUM(C113:F113)</f>
        <v>433</v>
      </c>
      <c r="H113" s="13">
        <v>23002</v>
      </c>
      <c r="I113" s="28">
        <v>433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105</v>
      </c>
      <c r="E114" s="2"/>
      <c r="F114" s="2"/>
      <c r="G114" s="1">
        <f>SUM(C114:F114)</f>
        <v>578</v>
      </c>
      <c r="H114" s="13">
        <v>23003</v>
      </c>
      <c r="I114" s="31">
        <v>578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103</v>
      </c>
      <c r="C116" s="2">
        <v>506</v>
      </c>
      <c r="D116" s="2">
        <v>120</v>
      </c>
      <c r="E116" s="2"/>
      <c r="F116" s="2"/>
      <c r="G116" s="1">
        <f>SUM(C116:F116)</f>
        <v>626</v>
      </c>
      <c r="H116" s="13">
        <v>23005</v>
      </c>
      <c r="I116" s="28">
        <v>626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3592</v>
      </c>
      <c r="D117" s="1">
        <f>SUM(D112:D116)</f>
        <v>535</v>
      </c>
      <c r="E117" s="1"/>
      <c r="F117" s="1">
        <f>SUM(F112)</f>
        <v>393.3</v>
      </c>
      <c r="G117" s="1">
        <f>SUM(G112:G116)</f>
        <v>4520.3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155</v>
      </c>
      <c r="E126" s="2"/>
      <c r="F126" s="2"/>
      <c r="G126" s="1">
        <f t="shared" si="10"/>
        <v>605</v>
      </c>
      <c r="H126" s="13">
        <v>25004</v>
      </c>
      <c r="I126" s="28">
        <v>605</v>
      </c>
      <c r="J126" s="36" t="s">
        <v>373</v>
      </c>
      <c r="K126" s="36" t="s">
        <v>559</v>
      </c>
    </row>
    <row r="127" spans="1:12" x14ac:dyDescent="0.25">
      <c r="A127" s="2"/>
      <c r="B127" s="2" t="s">
        <v>413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28">
        <v>571.4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31">
        <v>645</v>
      </c>
      <c r="J128" s="36" t="s">
        <v>373</v>
      </c>
      <c r="K128" s="36" t="s">
        <v>561</v>
      </c>
    </row>
    <row r="129" spans="1:11" x14ac:dyDescent="0.25">
      <c r="A129" s="2"/>
      <c r="B129" s="2" t="s">
        <v>119</v>
      </c>
      <c r="C129" s="2">
        <v>315</v>
      </c>
      <c r="D129" s="2">
        <v>92</v>
      </c>
      <c r="E129" s="2"/>
      <c r="F129" s="2"/>
      <c r="G129" s="1">
        <f t="shared" si="10"/>
        <v>407</v>
      </c>
      <c r="H129" s="13">
        <v>25007</v>
      </c>
      <c r="I129" s="28">
        <v>407</v>
      </c>
      <c r="J129" s="36" t="s">
        <v>373</v>
      </c>
      <c r="K129" s="36" t="s">
        <v>562</v>
      </c>
    </row>
    <row r="130" spans="1:11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1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28">
        <v>360</v>
      </c>
      <c r="J131" s="36" t="s">
        <v>373</v>
      </c>
      <c r="K131" s="36" t="s">
        <v>564</v>
      </c>
    </row>
    <row r="132" spans="1:11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1" x14ac:dyDescent="0.25">
      <c r="A133" s="2" t="s">
        <v>406</v>
      </c>
      <c r="B133" s="2" t="s">
        <v>273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  <c r="J133" s="36" t="s">
        <v>373</v>
      </c>
      <c r="K133" s="36" t="s">
        <v>566</v>
      </c>
    </row>
    <row r="134" spans="1:11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1" x14ac:dyDescent="0.25">
      <c r="A135" s="1"/>
      <c r="B135" s="1"/>
      <c r="C135" s="1">
        <f>SUM(C123:C134)</f>
        <v>6858.5</v>
      </c>
      <c r="D135" s="1">
        <f>SUM(D123:D134)</f>
        <v>1689.26</v>
      </c>
      <c r="E135" s="1"/>
      <c r="F135" s="1">
        <f>SUM(F123:F134)</f>
        <v>586.02840000000003</v>
      </c>
      <c r="G135" s="1">
        <f>SUM(G123:G134)</f>
        <v>9133.7883999999995</v>
      </c>
      <c r="H135" s="17"/>
      <c r="I135" s="36"/>
      <c r="J135" s="36"/>
      <c r="K135" s="36"/>
    </row>
    <row r="136" spans="1:11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1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1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</row>
    <row r="139" spans="1:11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1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1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1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1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1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296</v>
      </c>
      <c r="C145" s="2">
        <v>392</v>
      </c>
      <c r="D145" s="2">
        <v>165</v>
      </c>
      <c r="E145" s="2"/>
      <c r="F145" s="2">
        <f>(C145+D145+E145)*19/100</f>
        <v>105.83</v>
      </c>
      <c r="G145" s="1">
        <f t="shared" si="11"/>
        <v>662.83</v>
      </c>
      <c r="H145" s="13">
        <v>27002</v>
      </c>
      <c r="I145" s="36"/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411</v>
      </c>
      <c r="C149" s="2">
        <v>310</v>
      </c>
      <c r="D149" s="2">
        <v>170</v>
      </c>
      <c r="E149" s="2"/>
      <c r="F149" s="2"/>
      <c r="G149" s="1">
        <f t="shared" si="11"/>
        <v>480</v>
      </c>
      <c r="H149" s="13">
        <v>27005</v>
      </c>
      <c r="I149" s="28">
        <v>480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2777.45</v>
      </c>
      <c r="D152" s="1">
        <f>SUM(D144:D151)</f>
        <v>1207.1500000000001</v>
      </c>
      <c r="E152" s="2"/>
      <c r="F152" s="2"/>
      <c r="G152" s="1">
        <f>SUM(G144:G151)</f>
        <v>4090.43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1" x14ac:dyDescent="0.25">
      <c r="A156" s="2"/>
      <c r="B156" s="2" t="s">
        <v>379</v>
      </c>
      <c r="C156" s="2">
        <v>370</v>
      </c>
      <c r="D156" s="2">
        <v>200</v>
      </c>
      <c r="E156" s="2"/>
      <c r="F156" s="2"/>
      <c r="G156" s="1">
        <f t="shared" si="12"/>
        <v>570</v>
      </c>
      <c r="H156" s="13">
        <v>28003</v>
      </c>
      <c r="I156" s="28">
        <v>570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374</v>
      </c>
      <c r="D164" s="2">
        <v>176</v>
      </c>
      <c r="E164" s="2"/>
      <c r="F164" s="2"/>
      <c r="G164" s="1">
        <f t="shared" si="12"/>
        <v>550</v>
      </c>
      <c r="H164" s="13">
        <v>28011</v>
      </c>
      <c r="I164" s="28">
        <v>550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28">
        <v>410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28">
        <v>546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7296.29</v>
      </c>
      <c r="D172" s="1">
        <f>SUM(D154:D169)</f>
        <v>2552.86</v>
      </c>
      <c r="E172" s="2"/>
      <c r="F172" s="1">
        <f>SUM(F154:F171)</f>
        <v>501.6</v>
      </c>
      <c r="G172" s="1">
        <f>SUM(G154:G171)</f>
        <v>10350.75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141865.71</v>
      </c>
      <c r="D177" s="2">
        <v>5100</v>
      </c>
      <c r="E177" s="2"/>
      <c r="F177" s="2">
        <f>(C177+D177+E177)*19/100</f>
        <v>27923.484899999996</v>
      </c>
      <c r="G177" s="1">
        <f>SUM(C177:F177)</f>
        <v>174889.1949</v>
      </c>
      <c r="H177" s="13">
        <v>31001</v>
      </c>
      <c r="I177" s="28">
        <v>174889.19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31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166566.44999999998</v>
      </c>
      <c r="D188" s="1">
        <f>SUM(D177:D186)</f>
        <v>9566.1299999999992</v>
      </c>
      <c r="E188" s="1"/>
      <c r="F188" s="1">
        <f>SUM(F177:F186)</f>
        <v>28256.621399999996</v>
      </c>
      <c r="G188" s="1">
        <f>SUM(G177:G186)</f>
        <v>203139.20140000005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195"/>
  <sheetViews>
    <sheetView topLeftCell="A136" workbookViewId="0">
      <selection activeCell="D165" sqref="D165"/>
    </sheetView>
  </sheetViews>
  <sheetFormatPr baseColWidth="10" defaultRowHeight="15" x14ac:dyDescent="0.25"/>
  <cols>
    <col min="1" max="1" width="19.8554687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7.7109375" style="35" bestFit="1" customWidth="1"/>
    <col min="12" max="12" width="15.28515625" customWidth="1"/>
  </cols>
  <sheetData>
    <row r="1" spans="1:11" x14ac:dyDescent="0.25">
      <c r="A1" s="1" t="s">
        <v>0</v>
      </c>
      <c r="B1" s="2"/>
      <c r="C1" s="1" t="s">
        <v>1</v>
      </c>
      <c r="D1" s="3" t="s">
        <v>178</v>
      </c>
      <c r="E1" s="4">
        <v>2018</v>
      </c>
      <c r="F1" s="2"/>
      <c r="G1" s="5">
        <f ca="1">TODAY()</f>
        <v>43453</v>
      </c>
      <c r="H1" s="6"/>
    </row>
    <row r="2" spans="1:11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43252</v>
      </c>
      <c r="J2" s="26" t="s">
        <v>363</v>
      </c>
      <c r="K2" s="26" t="s">
        <v>472</v>
      </c>
    </row>
    <row r="3" spans="1:11" x14ac:dyDescent="0.25">
      <c r="A3" s="1" t="s">
        <v>8</v>
      </c>
      <c r="B3" s="2" t="s">
        <v>42</v>
      </c>
      <c r="C3" s="2">
        <v>0</v>
      </c>
      <c r="D3" s="2">
        <v>0</v>
      </c>
      <c r="E3" s="2"/>
      <c r="F3" s="2">
        <f t="shared" ref="F3:F7" si="0">(C3+D3+E3)*19/100</f>
        <v>0</v>
      </c>
      <c r="G3" s="1">
        <f t="shared" ref="G3:G9" si="1">SUM(C3:F3)</f>
        <v>0</v>
      </c>
      <c r="H3" s="13">
        <v>1001</v>
      </c>
      <c r="I3" s="36"/>
      <c r="J3" s="36" t="s">
        <v>355</v>
      </c>
      <c r="K3" s="36" t="s">
        <v>473</v>
      </c>
    </row>
    <row r="4" spans="1:11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1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1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1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1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1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1">
        <v>25.56</v>
      </c>
      <c r="J9" s="36" t="s">
        <v>355</v>
      </c>
      <c r="K9" s="36" t="s">
        <v>476</v>
      </c>
    </row>
    <row r="10" spans="1:11" x14ac:dyDescent="0.25">
      <c r="A10" s="1"/>
      <c r="B10" s="1"/>
      <c r="C10" s="1">
        <f>SUM(C3:C9)</f>
        <v>4235.5600000000004</v>
      </c>
      <c r="D10" s="1">
        <f>SUM(D3:D9)</f>
        <v>2190</v>
      </c>
      <c r="E10" s="1"/>
      <c r="F10" s="1">
        <f>SUM(F3:F9)</f>
        <v>913.90000000000009</v>
      </c>
      <c r="G10" s="1">
        <f>SUM(G3:G9)</f>
        <v>7339.46</v>
      </c>
      <c r="H10" s="17"/>
      <c r="I10" s="36"/>
      <c r="J10" s="36"/>
      <c r="K10" s="36"/>
    </row>
    <row r="11" spans="1:11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1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1" x14ac:dyDescent="0.25">
      <c r="A13" s="14" t="s">
        <v>16</v>
      </c>
      <c r="B13" s="2" t="s">
        <v>17</v>
      </c>
      <c r="C13" s="2">
        <v>24000</v>
      </c>
      <c r="D13" s="2">
        <v>2500</v>
      </c>
      <c r="E13" s="2"/>
      <c r="F13" s="2">
        <f t="shared" si="2"/>
        <v>5035</v>
      </c>
      <c r="G13" s="1">
        <f t="shared" si="3"/>
        <v>31535</v>
      </c>
      <c r="H13" s="13">
        <v>2002</v>
      </c>
      <c r="I13" s="28">
        <v>31535</v>
      </c>
      <c r="J13" s="36" t="s">
        <v>356</v>
      </c>
      <c r="K13" s="36" t="s">
        <v>481</v>
      </c>
    </row>
    <row r="14" spans="1:11" x14ac:dyDescent="0.25">
      <c r="A14" s="15"/>
      <c r="B14" s="2" t="s">
        <v>415</v>
      </c>
      <c r="C14" s="2">
        <v>9000</v>
      </c>
      <c r="D14" s="2">
        <v>400</v>
      </c>
      <c r="E14" s="2"/>
      <c r="F14" s="2">
        <f t="shared" si="2"/>
        <v>1786</v>
      </c>
      <c r="G14" s="1">
        <f t="shared" si="3"/>
        <v>11186</v>
      </c>
      <c r="H14" s="13">
        <v>2003</v>
      </c>
      <c r="I14" s="28">
        <v>11186</v>
      </c>
      <c r="J14" s="36" t="s">
        <v>356</v>
      </c>
      <c r="K14" s="36" t="s">
        <v>482</v>
      </c>
    </row>
    <row r="15" spans="1:11" x14ac:dyDescent="0.25">
      <c r="A15" s="2"/>
      <c r="B15" s="2" t="s">
        <v>425</v>
      </c>
      <c r="C15" s="2">
        <v>12000</v>
      </c>
      <c r="D15" s="2">
        <v>1000</v>
      </c>
      <c r="E15" s="2"/>
      <c r="F15" s="2">
        <f t="shared" si="2"/>
        <v>2470</v>
      </c>
      <c r="G15" s="1">
        <f t="shared" si="3"/>
        <v>15470</v>
      </c>
      <c r="H15" s="13">
        <v>2014</v>
      </c>
      <c r="I15" s="28">
        <v>15470</v>
      </c>
      <c r="J15" s="36" t="s">
        <v>356</v>
      </c>
      <c r="K15" s="36" t="s">
        <v>483</v>
      </c>
    </row>
    <row r="16" spans="1:11" x14ac:dyDescent="0.25">
      <c r="A16" s="2"/>
      <c r="B16" s="2" t="s">
        <v>280</v>
      </c>
      <c r="C16" s="2">
        <v>7250</v>
      </c>
      <c r="D16" s="2">
        <v>750</v>
      </c>
      <c r="E16" s="2">
        <v>550</v>
      </c>
      <c r="F16" s="2">
        <f t="shared" si="2"/>
        <v>1624.5</v>
      </c>
      <c r="G16" s="1">
        <f t="shared" si="3"/>
        <v>10174.5</v>
      </c>
      <c r="H16" s="13">
        <v>2004</v>
      </c>
      <c r="I16" s="31">
        <v>10174.5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18000</v>
      </c>
      <c r="D17" s="2">
        <v>880</v>
      </c>
      <c r="E17" s="2"/>
      <c r="F17" s="2">
        <f t="shared" si="2"/>
        <v>3587.2</v>
      </c>
      <c r="G17" s="1">
        <f t="shared" si="3"/>
        <v>22467.200000000001</v>
      </c>
      <c r="H17" s="13">
        <v>2005</v>
      </c>
      <c r="I17" s="28">
        <v>22467.200000000001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127324.67</v>
      </c>
      <c r="D30" s="1">
        <f>SUM(D12:D29)</f>
        <v>17068.510000000002</v>
      </c>
      <c r="E30" s="1">
        <f>SUM(E12:E29)</f>
        <v>1350</v>
      </c>
      <c r="F30" s="1">
        <f>SUM(F12:F29)</f>
        <v>25189.033399999997</v>
      </c>
      <c r="G30" s="1">
        <f>SUM(G12:G29)</f>
        <v>170932.21340000001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3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3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530</v>
      </c>
      <c r="J50" s="36" t="s">
        <v>364</v>
      </c>
      <c r="K50" s="36" t="s">
        <v>505</v>
      </c>
    </row>
    <row r="51" spans="1:13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3" x14ac:dyDescent="0.25">
      <c r="A52" s="2"/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/>
    </row>
    <row r="53" spans="1:13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3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28">
        <v>491.97</v>
      </c>
      <c r="J54" s="36" t="s">
        <v>364</v>
      </c>
      <c r="K54" s="36" t="s">
        <v>509</v>
      </c>
    </row>
    <row r="55" spans="1:13" x14ac:dyDescent="0.25">
      <c r="A55" s="1"/>
      <c r="B55" s="1"/>
      <c r="C55" s="1">
        <f>SUM(C46:C54)</f>
        <v>3932.9699999999993</v>
      </c>
      <c r="D55" s="1">
        <f>SUM(D46:D54)</f>
        <v>591.43000000000006</v>
      </c>
      <c r="E55" s="1"/>
      <c r="F55" s="1"/>
      <c r="G55" s="1">
        <f>SUM(G46:G54)</f>
        <v>4524.3999999999996</v>
      </c>
      <c r="H55" s="17"/>
      <c r="I55" s="36"/>
      <c r="J55" s="36"/>
      <c r="K55" s="36"/>
    </row>
    <row r="56" spans="1:13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3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3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3" x14ac:dyDescent="0.25">
      <c r="A59" s="1" t="s">
        <v>54</v>
      </c>
      <c r="B59" s="2" t="s">
        <v>55</v>
      </c>
      <c r="C59" s="1">
        <v>6900</v>
      </c>
      <c r="D59" s="2"/>
      <c r="E59" s="2"/>
      <c r="F59" s="1">
        <f>(C59+D59+E59)*19/100</f>
        <v>1311</v>
      </c>
      <c r="G59" s="1">
        <f>SUM(C59:F59)</f>
        <v>8211</v>
      </c>
      <c r="H59" s="13">
        <v>7001</v>
      </c>
      <c r="I59" s="28">
        <v>8211</v>
      </c>
      <c r="J59" s="36" t="s">
        <v>366</v>
      </c>
      <c r="K59" s="36" t="s">
        <v>511</v>
      </c>
      <c r="L59" s="67"/>
      <c r="M59" t="s">
        <v>440</v>
      </c>
    </row>
    <row r="60" spans="1:13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3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300</v>
      </c>
    </row>
    <row r="62" spans="1:13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3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3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3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4"/>
      <c r="J65" s="36" t="s">
        <v>361</v>
      </c>
      <c r="K65" s="36" t="s">
        <v>515</v>
      </c>
      <c r="L65" t="s">
        <v>240</v>
      </c>
    </row>
    <row r="66" spans="1:13" x14ac:dyDescent="0.25">
      <c r="A66" s="2"/>
      <c r="B66" s="2" t="s">
        <v>61</v>
      </c>
      <c r="C66" s="2">
        <v>454</v>
      </c>
      <c r="D66" s="2">
        <v>380</v>
      </c>
      <c r="E66" s="2"/>
      <c r="F66" s="2">
        <f>(C66+D66+E66)*19/100</f>
        <v>158.46</v>
      </c>
      <c r="G66" s="1">
        <f t="shared" si="6"/>
        <v>992.46</v>
      </c>
      <c r="H66" s="13">
        <v>9004</v>
      </c>
      <c r="I66" s="28">
        <v>992.46</v>
      </c>
      <c r="J66" s="36" t="s">
        <v>361</v>
      </c>
      <c r="K66" s="36" t="s">
        <v>516</v>
      </c>
      <c r="L66" s="54"/>
    </row>
    <row r="67" spans="1:13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4"/>
      <c r="J67" s="36" t="s">
        <v>361</v>
      </c>
      <c r="K67" s="36" t="s">
        <v>517</v>
      </c>
      <c r="L67" t="s">
        <v>240</v>
      </c>
    </row>
    <row r="68" spans="1:13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3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1995.23</v>
      </c>
      <c r="J69" s="36" t="s">
        <v>361</v>
      </c>
      <c r="K69" s="36" t="s">
        <v>519</v>
      </c>
    </row>
    <row r="70" spans="1:13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  <c r="J70" s="36" t="s">
        <v>361</v>
      </c>
      <c r="K70" s="36" t="s">
        <v>520</v>
      </c>
    </row>
    <row r="71" spans="1:13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1">
        <v>533.5</v>
      </c>
      <c r="J71" s="36" t="s">
        <v>361</v>
      </c>
      <c r="K71" s="36" t="s">
        <v>521</v>
      </c>
    </row>
    <row r="72" spans="1:13" x14ac:dyDescent="0.25">
      <c r="A72" s="2"/>
      <c r="B72" s="2" t="s">
        <v>173</v>
      </c>
      <c r="C72" s="2">
        <v>308</v>
      </c>
      <c r="D72" s="2">
        <v>110</v>
      </c>
      <c r="E72" s="2"/>
      <c r="F72" s="1"/>
      <c r="G72" s="1">
        <f t="shared" si="6"/>
        <v>418</v>
      </c>
      <c r="H72" s="13">
        <v>9010</v>
      </c>
      <c r="I72" s="28">
        <v>418</v>
      </c>
      <c r="J72" s="36" t="s">
        <v>361</v>
      </c>
      <c r="K72" s="36" t="s">
        <v>522</v>
      </c>
      <c r="L72" t="s">
        <v>433</v>
      </c>
    </row>
    <row r="73" spans="1:13" x14ac:dyDescent="0.25">
      <c r="A73" s="2"/>
      <c r="B73" s="2" t="s">
        <v>42</v>
      </c>
      <c r="C73" s="2"/>
      <c r="D73" s="2"/>
      <c r="E73" s="2"/>
      <c r="F73" s="1"/>
      <c r="G73" s="1">
        <f t="shared" si="6"/>
        <v>0</v>
      </c>
      <c r="H73" s="13">
        <v>9011</v>
      </c>
      <c r="I73" s="36"/>
      <c r="J73" s="36" t="s">
        <v>361</v>
      </c>
      <c r="K73" s="36" t="s">
        <v>523</v>
      </c>
    </row>
    <row r="74" spans="1:13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3" x14ac:dyDescent="0.25">
      <c r="A75" s="2"/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28">
        <v>516</v>
      </c>
      <c r="J75" s="36" t="s">
        <v>361</v>
      </c>
      <c r="K75" s="36" t="s">
        <v>525</v>
      </c>
    </row>
    <row r="76" spans="1:13" x14ac:dyDescent="0.25">
      <c r="A76" s="2"/>
      <c r="B76" s="2"/>
      <c r="C76" s="1">
        <f>SUM(C63:C75)</f>
        <v>21072.100000000002</v>
      </c>
      <c r="D76" s="1">
        <f>SUM(D63:D75)</f>
        <v>2110</v>
      </c>
      <c r="E76" s="1"/>
      <c r="F76" s="1">
        <f>SUM(F63:F75)</f>
        <v>3846.4740000000002</v>
      </c>
      <c r="G76" s="1">
        <f>SUM(G63:G75)</f>
        <v>27028.574000000001</v>
      </c>
      <c r="H76" s="13"/>
      <c r="I76" s="36"/>
      <c r="J76" s="36"/>
      <c r="K76" s="36"/>
    </row>
    <row r="77" spans="1:13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3" x14ac:dyDescent="0.25">
      <c r="A78" s="1" t="s">
        <v>39</v>
      </c>
      <c r="B78" s="12" t="s">
        <v>70</v>
      </c>
      <c r="C78" s="2">
        <v>90960.63</v>
      </c>
      <c r="D78" s="2">
        <v>7000</v>
      </c>
      <c r="E78" s="24"/>
      <c r="F78" s="2">
        <f>(C78+D78+E78)*19/100</f>
        <v>18612.519700000001</v>
      </c>
      <c r="G78" s="1">
        <f t="shared" ref="G78:G83" si="7">SUM(C78:F78)</f>
        <v>116573.14970000001</v>
      </c>
      <c r="H78" s="13">
        <v>10001</v>
      </c>
      <c r="I78" s="28">
        <v>116573.15</v>
      </c>
      <c r="J78" s="36" t="s">
        <v>359</v>
      </c>
      <c r="K78" s="36" t="s">
        <v>526</v>
      </c>
      <c r="L78" s="67"/>
      <c r="M78" t="s">
        <v>441</v>
      </c>
    </row>
    <row r="79" spans="1:13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3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28">
        <v>1495</v>
      </c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160547.61000000002</v>
      </c>
      <c r="D84" s="1">
        <f>SUM(D78:D83)</f>
        <v>9172.58</v>
      </c>
      <c r="E84" s="1"/>
      <c r="F84" s="1">
        <f>SUM(F78:F82)</f>
        <v>31962.786100000001</v>
      </c>
      <c r="G84" s="1">
        <f>SUM(G78:G83)</f>
        <v>201682.97610000003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1172.1500000000001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28">
        <v>1796.5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547.20000000000005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400</v>
      </c>
      <c r="D93" s="2">
        <v>127</v>
      </c>
      <c r="E93" s="2"/>
      <c r="F93" s="2"/>
      <c r="G93" s="1">
        <f t="shared" si="8"/>
        <v>527</v>
      </c>
      <c r="H93" s="13">
        <v>20004</v>
      </c>
      <c r="I93" s="28">
        <v>527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500.65</v>
      </c>
      <c r="D94" s="2">
        <v>193.65</v>
      </c>
      <c r="E94" s="2"/>
      <c r="F94" s="2"/>
      <c r="G94" s="1">
        <f t="shared" si="8"/>
        <v>694.3</v>
      </c>
      <c r="H94" s="13">
        <v>20005</v>
      </c>
      <c r="I94" s="28">
        <v>694.3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4100.29</v>
      </c>
      <c r="D96" s="1">
        <f>SUM(D90:D95)</f>
        <v>913.21</v>
      </c>
      <c r="E96" s="1"/>
      <c r="F96" s="1"/>
      <c r="G96" s="1">
        <f>SUM(G90:G95)</f>
        <v>5487.55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28">
        <v>569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296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 t="s">
        <v>429</v>
      </c>
      <c r="B108" s="2" t="s">
        <v>430</v>
      </c>
      <c r="C108" s="2">
        <v>315</v>
      </c>
      <c r="D108" s="2">
        <v>145</v>
      </c>
      <c r="E108" s="2"/>
      <c r="F108" s="2"/>
      <c r="G108" s="1">
        <f t="shared" si="9"/>
        <v>460</v>
      </c>
      <c r="H108" s="13">
        <v>22006</v>
      </c>
      <c r="I108" s="28">
        <v>460</v>
      </c>
      <c r="J108" s="55" t="s">
        <v>370</v>
      </c>
      <c r="K108" s="55" t="s">
        <v>547</v>
      </c>
    </row>
    <row r="109" spans="1:17" x14ac:dyDescent="0.25">
      <c r="A109" s="2"/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31">
        <v>402.15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3360.25</v>
      </c>
      <c r="D110" s="1">
        <f>SUM(D103:D109)</f>
        <v>1054.1100000000001</v>
      </c>
      <c r="E110" s="1"/>
      <c r="F110" s="1"/>
      <c r="G110" s="1">
        <f>SUM(G103:G109)</f>
        <v>4414.3599999999997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363</v>
      </c>
      <c r="D113" s="2">
        <v>70</v>
      </c>
      <c r="E113" s="2"/>
      <c r="F113" s="2"/>
      <c r="G113" s="1">
        <f>SUM(C113:F113)</f>
        <v>433</v>
      </c>
      <c r="H113" s="13">
        <v>23002</v>
      </c>
      <c r="I113" s="28">
        <v>433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105</v>
      </c>
      <c r="E114" s="2"/>
      <c r="F114" s="2"/>
      <c r="G114" s="1">
        <f>SUM(C114:F114)</f>
        <v>578</v>
      </c>
      <c r="H114" s="13">
        <v>23003</v>
      </c>
      <c r="I114" s="28">
        <v>578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 t="s">
        <v>431</v>
      </c>
      <c r="B116" s="2" t="s">
        <v>103</v>
      </c>
      <c r="C116" s="2">
        <v>506</v>
      </c>
      <c r="D116" s="2">
        <v>120</v>
      </c>
      <c r="E116" s="2"/>
      <c r="F116" s="2"/>
      <c r="G116" s="1">
        <f>SUM(C116:F116)</f>
        <v>626</v>
      </c>
      <c r="H116" s="13">
        <v>23005</v>
      </c>
      <c r="I116" s="28">
        <v>626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3592</v>
      </c>
      <c r="D117" s="1">
        <f>SUM(D112:D116)</f>
        <v>535</v>
      </c>
      <c r="E117" s="1"/>
      <c r="F117" s="1">
        <f>SUM(F112)</f>
        <v>393.3</v>
      </c>
      <c r="G117" s="1">
        <f>SUM(G112:G116)</f>
        <v>4520.3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450</v>
      </c>
      <c r="D126" s="2">
        <v>155</v>
      </c>
      <c r="E126" s="2"/>
      <c r="F126" s="2"/>
      <c r="G126" s="1">
        <f t="shared" si="10"/>
        <v>605</v>
      </c>
      <c r="H126" s="13">
        <v>25004</v>
      </c>
      <c r="I126" s="28">
        <v>605</v>
      </c>
      <c r="J126" s="36" t="s">
        <v>373</v>
      </c>
      <c r="K126" s="36" t="s">
        <v>559</v>
      </c>
    </row>
    <row r="127" spans="1:12" x14ac:dyDescent="0.25">
      <c r="A127" s="2"/>
      <c r="B127" s="2" t="s">
        <v>413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28">
        <v>571.4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28">
        <v>645</v>
      </c>
      <c r="J128" s="36" t="s">
        <v>373</v>
      </c>
      <c r="K128" s="36" t="s">
        <v>561</v>
      </c>
    </row>
    <row r="129" spans="1:13" x14ac:dyDescent="0.25">
      <c r="A129" s="2"/>
      <c r="B129" s="2" t="s">
        <v>119</v>
      </c>
      <c r="C129" s="2">
        <v>315</v>
      </c>
      <c r="D129" s="2">
        <v>92</v>
      </c>
      <c r="E129" s="2"/>
      <c r="F129" s="2"/>
      <c r="G129" s="1">
        <f t="shared" si="10"/>
        <v>407</v>
      </c>
      <c r="H129" s="13">
        <v>25007</v>
      </c>
      <c r="I129" s="28">
        <v>407</v>
      </c>
      <c r="J129" s="36" t="s">
        <v>373</v>
      </c>
      <c r="K129" s="36" t="s">
        <v>562</v>
      </c>
    </row>
    <row r="130" spans="1:13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3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31">
        <v>360</v>
      </c>
      <c r="J131" s="36" t="s">
        <v>373</v>
      </c>
      <c r="K131" s="36" t="s">
        <v>564</v>
      </c>
    </row>
    <row r="132" spans="1:13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3" x14ac:dyDescent="0.25">
      <c r="A133" s="2"/>
      <c r="B133" s="2" t="s">
        <v>42</v>
      </c>
      <c r="C133" s="2">
        <v>0</v>
      </c>
      <c r="D133" s="2">
        <v>0</v>
      </c>
      <c r="E133" s="2"/>
      <c r="F133" s="2"/>
      <c r="G133" s="1">
        <f t="shared" si="10"/>
        <v>0</v>
      </c>
      <c r="H133" s="13">
        <v>25011</v>
      </c>
      <c r="I133" s="36"/>
      <c r="J133" s="36" t="s">
        <v>373</v>
      </c>
      <c r="K133" s="36" t="s">
        <v>566</v>
      </c>
      <c r="L133" s="110"/>
      <c r="M133" s="35"/>
    </row>
    <row r="134" spans="1:13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3" x14ac:dyDescent="0.25">
      <c r="A135" s="1"/>
      <c r="B135" s="1"/>
      <c r="C135" s="1">
        <f>SUM(C123:C134)</f>
        <v>6558.5</v>
      </c>
      <c r="D135" s="1">
        <f>SUM(D123:D134)</f>
        <v>1589.26</v>
      </c>
      <c r="E135" s="1"/>
      <c r="F135" s="1">
        <f>SUM(F123:F134)</f>
        <v>586.02840000000003</v>
      </c>
      <c r="G135" s="1">
        <f>SUM(G123:G134)</f>
        <v>8733.7883999999995</v>
      </c>
      <c r="H135" s="17"/>
      <c r="I135" s="36"/>
      <c r="J135" s="36"/>
      <c r="K135" s="36"/>
    </row>
    <row r="136" spans="1:13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3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3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</row>
    <row r="139" spans="1:13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3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3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3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3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3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 t="s">
        <v>429</v>
      </c>
      <c r="B145" s="2" t="s">
        <v>432</v>
      </c>
      <c r="C145" s="2">
        <v>392</v>
      </c>
      <c r="D145" s="2">
        <v>175</v>
      </c>
      <c r="E145" s="2"/>
      <c r="F145" s="2">
        <f>(C145+D145+E145)*19/100</f>
        <v>107.73</v>
      </c>
      <c r="G145" s="1">
        <f t="shared" si="11"/>
        <v>674.73</v>
      </c>
      <c r="H145" s="13">
        <v>27002</v>
      </c>
      <c r="I145" s="28">
        <v>674.73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411</v>
      </c>
      <c r="C149" s="2">
        <v>310</v>
      </c>
      <c r="D149" s="2">
        <v>170</v>
      </c>
      <c r="E149" s="2"/>
      <c r="F149" s="2"/>
      <c r="G149" s="1">
        <f t="shared" si="11"/>
        <v>480</v>
      </c>
      <c r="H149" s="13">
        <v>27005</v>
      </c>
      <c r="I149" s="28">
        <v>480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2777.45</v>
      </c>
      <c r="D152" s="1">
        <f>SUM(D144:D151)</f>
        <v>1217.1500000000001</v>
      </c>
      <c r="E152" s="2"/>
      <c r="F152" s="2"/>
      <c r="G152" s="1">
        <f>SUM(G144:G151)</f>
        <v>4102.33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  <c r="J155" s="36" t="s">
        <v>376</v>
      </c>
      <c r="K155" s="36" t="s">
        <v>582</v>
      </c>
    </row>
    <row r="156" spans="1:11" x14ac:dyDescent="0.25">
      <c r="A156" s="2"/>
      <c r="B156" s="2" t="s">
        <v>379</v>
      </c>
      <c r="C156" s="2">
        <v>370</v>
      </c>
      <c r="D156" s="2">
        <v>200</v>
      </c>
      <c r="E156" s="2"/>
      <c r="F156" s="2"/>
      <c r="G156" s="1">
        <f t="shared" si="12"/>
        <v>570</v>
      </c>
      <c r="H156" s="13">
        <v>28003</v>
      </c>
      <c r="I156" s="28">
        <v>570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374</v>
      </c>
      <c r="D164" s="2">
        <v>176</v>
      </c>
      <c r="E164" s="2"/>
      <c r="F164" s="2"/>
      <c r="G164" s="1">
        <f t="shared" si="12"/>
        <v>550</v>
      </c>
      <c r="H164" s="13">
        <v>28011</v>
      </c>
      <c r="I164" s="28">
        <v>550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28">
        <v>410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170</v>
      </c>
      <c r="E167" s="2"/>
      <c r="F167" s="2"/>
      <c r="G167" s="1">
        <f t="shared" si="12"/>
        <v>550</v>
      </c>
      <c r="H167" s="13">
        <v>28014</v>
      </c>
      <c r="I167" s="28">
        <v>550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28">
        <v>546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7296.29</v>
      </c>
      <c r="D172" s="1">
        <f>SUM(D154:D169)</f>
        <v>2552.86</v>
      </c>
      <c r="E172" s="2"/>
      <c r="F172" s="1">
        <f>SUM(F154:F171)</f>
        <v>501.6</v>
      </c>
      <c r="G172" s="1">
        <f>SUM(G154:G171)</f>
        <v>10350.75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3" x14ac:dyDescent="0.25">
      <c r="A177" s="1" t="s">
        <v>150</v>
      </c>
      <c r="B177" s="2" t="s">
        <v>151</v>
      </c>
      <c r="C177" s="2">
        <v>141865.71</v>
      </c>
      <c r="D177" s="2">
        <v>5100</v>
      </c>
      <c r="E177" s="2"/>
      <c r="F177" s="2">
        <f>(C177+D177+E177)*19/100</f>
        <v>27923.484899999996</v>
      </c>
      <c r="G177" s="1">
        <f>SUM(C177:F177)</f>
        <v>174889.1949</v>
      </c>
      <c r="H177" s="13">
        <v>31001</v>
      </c>
      <c r="I177" s="28">
        <v>174889.19</v>
      </c>
      <c r="J177" s="36" t="s">
        <v>378</v>
      </c>
      <c r="K177" s="36" t="s">
        <v>600</v>
      </c>
    </row>
    <row r="178" spans="1:13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3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3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  <c r="J180" s="36" t="s">
        <v>378</v>
      </c>
      <c r="K180" s="36" t="s">
        <v>603</v>
      </c>
    </row>
    <row r="181" spans="1:13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3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3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3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3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8">
        <v>4165</v>
      </c>
      <c r="J185" s="36" t="s">
        <v>378</v>
      </c>
      <c r="K185" s="36" t="s">
        <v>608</v>
      </c>
    </row>
    <row r="186" spans="1:13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3" x14ac:dyDescent="0.25">
      <c r="A187" s="2" t="s">
        <v>205</v>
      </c>
      <c r="B187" s="2" t="s">
        <v>170</v>
      </c>
      <c r="C187" s="2">
        <v>1979.17</v>
      </c>
      <c r="D187" s="2"/>
      <c r="E187" s="2"/>
      <c r="F187" s="2">
        <f>(C187+D187+E187)*19/100</f>
        <v>376.04230000000001</v>
      </c>
      <c r="G187" s="1">
        <f t="shared" si="13"/>
        <v>2355.2123000000001</v>
      </c>
      <c r="H187" s="13">
        <v>31001</v>
      </c>
      <c r="I187" s="28">
        <v>23750</v>
      </c>
      <c r="J187" s="36" t="s">
        <v>378</v>
      </c>
      <c r="K187" s="36" t="s">
        <v>600</v>
      </c>
      <c r="M187" s="111">
        <v>23750</v>
      </c>
    </row>
    <row r="188" spans="1:13" x14ac:dyDescent="0.25">
      <c r="A188" s="2"/>
      <c r="B188" s="2"/>
      <c r="C188" s="1">
        <f>SUM(C177:C187)</f>
        <v>167295.62</v>
      </c>
      <c r="D188" s="1">
        <f>SUM(D177:D186)</f>
        <v>9566.1299999999992</v>
      </c>
      <c r="E188" s="1"/>
      <c r="F188" s="1">
        <f>SUM(F177:F186)</f>
        <v>28256.621399999996</v>
      </c>
      <c r="G188" s="1">
        <f>SUM(G177:G186)</f>
        <v>203139.20140000005</v>
      </c>
      <c r="H188" s="17"/>
      <c r="I188" s="36"/>
      <c r="J188" s="36"/>
      <c r="K188" s="36"/>
    </row>
    <row r="189" spans="1:13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3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3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3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195"/>
  <sheetViews>
    <sheetView topLeftCell="A133" workbookViewId="0">
      <selection activeCell="D165" sqref="D165"/>
    </sheetView>
  </sheetViews>
  <sheetFormatPr baseColWidth="10" defaultRowHeight="15" x14ac:dyDescent="0.25"/>
  <cols>
    <col min="1" max="1" width="19.8554687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7.7109375" style="35" bestFit="1" customWidth="1"/>
    <col min="12" max="12" width="13" customWidth="1"/>
  </cols>
  <sheetData>
    <row r="1" spans="1:12" x14ac:dyDescent="0.25">
      <c r="A1" s="1" t="s">
        <v>0</v>
      </c>
      <c r="B1" s="2"/>
      <c r="C1" s="1" t="s">
        <v>1</v>
      </c>
      <c r="D1" s="3" t="s">
        <v>179</v>
      </c>
      <c r="E1" s="4">
        <v>2018</v>
      </c>
      <c r="F1" s="2"/>
      <c r="G1" s="5">
        <f ca="1">TODAY()</f>
        <v>43453</v>
      </c>
      <c r="H1" s="6"/>
    </row>
    <row r="2" spans="1:12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43282</v>
      </c>
      <c r="J2" s="26" t="s">
        <v>363</v>
      </c>
      <c r="K2" s="26" t="s">
        <v>472</v>
      </c>
    </row>
    <row r="3" spans="1:12" x14ac:dyDescent="0.25">
      <c r="A3" s="1" t="s">
        <v>8</v>
      </c>
      <c r="B3" s="2" t="s">
        <v>42</v>
      </c>
      <c r="C3" s="2">
        <v>0</v>
      </c>
      <c r="D3" s="2">
        <v>0</v>
      </c>
      <c r="E3" s="2"/>
      <c r="F3" s="2">
        <f t="shared" ref="F3:F7" si="0">(C3+D3+E3)*19/100</f>
        <v>0</v>
      </c>
      <c r="G3" s="1">
        <f t="shared" ref="G3:G9" si="1">SUM(C3:F3)</f>
        <v>0</v>
      </c>
      <c r="H3" s="13">
        <v>1001</v>
      </c>
      <c r="I3" s="36"/>
      <c r="J3" s="36" t="s">
        <v>355</v>
      </c>
      <c r="K3" s="36" t="s">
        <v>473</v>
      </c>
    </row>
    <row r="4" spans="1:12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2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2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2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2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2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1">
        <v>25.56</v>
      </c>
      <c r="J9" s="36" t="s">
        <v>355</v>
      </c>
      <c r="K9" s="36" t="s">
        <v>476</v>
      </c>
    </row>
    <row r="10" spans="1:12" x14ac:dyDescent="0.25">
      <c r="A10" s="1"/>
      <c r="B10" s="1"/>
      <c r="C10" s="1">
        <f>SUM(C3:C9)</f>
        <v>4235.5600000000004</v>
      </c>
      <c r="D10" s="1">
        <f>SUM(D3:D9)</f>
        <v>2190</v>
      </c>
      <c r="E10" s="1"/>
      <c r="F10" s="1">
        <f>SUM(F3:F9)</f>
        <v>913.90000000000009</v>
      </c>
      <c r="G10" s="1">
        <f>SUM(G3:G9)</f>
        <v>7339.46</v>
      </c>
      <c r="H10" s="17"/>
      <c r="I10" s="36"/>
      <c r="J10" s="36"/>
      <c r="K10" s="36"/>
    </row>
    <row r="11" spans="1:12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2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2" x14ac:dyDescent="0.25">
      <c r="A13" s="14" t="s">
        <v>16</v>
      </c>
      <c r="B13" s="2" t="s">
        <v>17</v>
      </c>
      <c r="C13" s="2">
        <v>24000</v>
      </c>
      <c r="D13" s="2">
        <v>2500</v>
      </c>
      <c r="E13" s="2"/>
      <c r="F13" s="2">
        <f t="shared" si="2"/>
        <v>5035</v>
      </c>
      <c r="G13" s="1">
        <f t="shared" si="3"/>
        <v>31535</v>
      </c>
      <c r="H13" s="13">
        <v>2002</v>
      </c>
      <c r="I13" s="28">
        <v>31535</v>
      </c>
      <c r="J13" s="36" t="s">
        <v>356</v>
      </c>
      <c r="K13" s="36" t="s">
        <v>481</v>
      </c>
    </row>
    <row r="14" spans="1:12" x14ac:dyDescent="0.25">
      <c r="A14" s="15"/>
      <c r="B14" s="2" t="s">
        <v>415</v>
      </c>
      <c r="C14" s="2">
        <v>9000</v>
      </c>
      <c r="D14" s="2">
        <v>400</v>
      </c>
      <c r="E14" s="2"/>
      <c r="F14" s="2">
        <f t="shared" si="2"/>
        <v>1786</v>
      </c>
      <c r="G14" s="1">
        <f t="shared" si="3"/>
        <v>11186</v>
      </c>
      <c r="H14" s="13">
        <v>2003</v>
      </c>
      <c r="I14" s="28">
        <v>11186</v>
      </c>
      <c r="J14" s="36" t="s">
        <v>356</v>
      </c>
      <c r="K14" s="36" t="s">
        <v>482</v>
      </c>
    </row>
    <row r="15" spans="1:12" x14ac:dyDescent="0.25">
      <c r="A15" s="2"/>
      <c r="B15" s="2" t="s">
        <v>427</v>
      </c>
      <c r="C15" s="2">
        <v>12000</v>
      </c>
      <c r="D15" s="2">
        <v>1000</v>
      </c>
      <c r="E15" s="2"/>
      <c r="F15" s="2">
        <f t="shared" si="2"/>
        <v>2470</v>
      </c>
      <c r="G15" s="1">
        <f t="shared" si="3"/>
        <v>15470</v>
      </c>
      <c r="H15" s="13">
        <v>2014</v>
      </c>
      <c r="I15" s="28">
        <v>15470</v>
      </c>
      <c r="J15" s="36" t="s">
        <v>356</v>
      </c>
      <c r="K15" s="36" t="s">
        <v>483</v>
      </c>
      <c r="L15" t="s">
        <v>428</v>
      </c>
    </row>
    <row r="16" spans="1:12" x14ac:dyDescent="0.25">
      <c r="A16" s="2"/>
      <c r="B16" s="2" t="s">
        <v>280</v>
      </c>
      <c r="C16" s="2">
        <v>7250</v>
      </c>
      <c r="D16" s="2">
        <v>750</v>
      </c>
      <c r="E16" s="2">
        <v>550</v>
      </c>
      <c r="F16" s="2">
        <f t="shared" si="2"/>
        <v>1624.5</v>
      </c>
      <c r="G16" s="1">
        <f t="shared" si="3"/>
        <v>10174.5</v>
      </c>
      <c r="H16" s="13">
        <v>2004</v>
      </c>
      <c r="I16" s="28">
        <v>10174.5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18000</v>
      </c>
      <c r="D17" s="2">
        <v>880</v>
      </c>
      <c r="E17" s="2"/>
      <c r="F17" s="2">
        <f t="shared" si="2"/>
        <v>3587.2</v>
      </c>
      <c r="G17" s="1">
        <f t="shared" si="3"/>
        <v>22467.200000000001</v>
      </c>
      <c r="H17" s="13">
        <v>2005</v>
      </c>
      <c r="I17" s="28">
        <v>22467.200000000001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127324.67</v>
      </c>
      <c r="D30" s="1">
        <f>SUM(D12:D29)</f>
        <v>17068.510000000002</v>
      </c>
      <c r="E30" s="1">
        <f>SUM(E12:E29)</f>
        <v>1350</v>
      </c>
      <c r="F30" s="1">
        <f>SUM(F12:F29)</f>
        <v>25189.033399999997</v>
      </c>
      <c r="G30" s="1">
        <f>SUM(G12:G29)</f>
        <v>170932.21340000001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8">
        <v>531.92999999999995</v>
      </c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3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3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3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3" x14ac:dyDescent="0.25">
      <c r="A52" s="2" t="s">
        <v>434</v>
      </c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/>
    </row>
    <row r="53" spans="1:13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3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31">
        <v>491.97</v>
      </c>
      <c r="J54" s="36" t="s">
        <v>364</v>
      </c>
      <c r="K54" s="36" t="s">
        <v>509</v>
      </c>
    </row>
    <row r="55" spans="1:13" x14ac:dyDescent="0.25">
      <c r="A55" s="1"/>
      <c r="B55" s="1"/>
      <c r="C55" s="1">
        <f>SUM(C46:C54)</f>
        <v>3932.9699999999993</v>
      </c>
      <c r="D55" s="1">
        <f>SUM(D46:D54)</f>
        <v>591.43000000000006</v>
      </c>
      <c r="E55" s="1"/>
      <c r="F55" s="1"/>
      <c r="G55" s="1">
        <f>SUM(G46:G54)</f>
        <v>4524.3999999999996</v>
      </c>
      <c r="H55" s="17"/>
      <c r="I55" s="36"/>
      <c r="J55" s="36"/>
      <c r="K55" s="36"/>
    </row>
    <row r="56" spans="1:13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3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3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3" x14ac:dyDescent="0.25">
      <c r="A59" s="1" t="s">
        <v>54</v>
      </c>
      <c r="B59" s="2" t="s">
        <v>55</v>
      </c>
      <c r="C59" s="1">
        <v>6900</v>
      </c>
      <c r="D59" s="2"/>
      <c r="E59" s="2"/>
      <c r="F59" s="1">
        <f>(C59+D59+E59)*19/100</f>
        <v>1311</v>
      </c>
      <c r="G59" s="1">
        <f>SUM(C59:F59)</f>
        <v>8211</v>
      </c>
      <c r="H59" s="13">
        <v>7001</v>
      </c>
      <c r="I59" s="28">
        <v>8211</v>
      </c>
      <c r="J59" s="36" t="s">
        <v>366</v>
      </c>
      <c r="K59" s="36" t="s">
        <v>511</v>
      </c>
      <c r="M59" t="s">
        <v>442</v>
      </c>
    </row>
    <row r="60" spans="1:13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3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246</v>
      </c>
    </row>
    <row r="62" spans="1:13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3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3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3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4"/>
      <c r="J65" s="36" t="s">
        <v>361</v>
      </c>
      <c r="K65" s="36" t="s">
        <v>515</v>
      </c>
      <c r="L65" t="s">
        <v>240</v>
      </c>
    </row>
    <row r="66" spans="1:13" x14ac:dyDescent="0.25">
      <c r="A66" s="2" t="s">
        <v>439</v>
      </c>
      <c r="B66" s="2" t="s">
        <v>61</v>
      </c>
      <c r="C66" s="2">
        <v>454</v>
      </c>
      <c r="D66" s="2">
        <v>380</v>
      </c>
      <c r="E66" s="2"/>
      <c r="F66" s="2">
        <f>(C66+D66+E66)*19/100</f>
        <v>158.46</v>
      </c>
      <c r="G66" s="1">
        <f t="shared" si="6"/>
        <v>992.46</v>
      </c>
      <c r="H66" s="13">
        <v>9004</v>
      </c>
      <c r="I66" s="28">
        <v>992.46</v>
      </c>
      <c r="J66" s="36" t="s">
        <v>361</v>
      </c>
      <c r="K66" s="36" t="s">
        <v>516</v>
      </c>
      <c r="L66" s="54"/>
    </row>
    <row r="67" spans="1:13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4"/>
      <c r="J67" s="36" t="s">
        <v>361</v>
      </c>
      <c r="K67" s="36" t="s">
        <v>517</v>
      </c>
      <c r="L67" t="s">
        <v>240</v>
      </c>
    </row>
    <row r="68" spans="1:13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3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1995.23</v>
      </c>
      <c r="J69" s="36" t="s">
        <v>361</v>
      </c>
      <c r="K69" s="36" t="s">
        <v>519</v>
      </c>
    </row>
    <row r="70" spans="1:13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28">
        <v>530</v>
      </c>
      <c r="J70" s="36" t="s">
        <v>361</v>
      </c>
      <c r="K70" s="36" t="s">
        <v>520</v>
      </c>
    </row>
    <row r="71" spans="1:13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1">
        <v>533.5</v>
      </c>
      <c r="J71" s="36" t="s">
        <v>361</v>
      </c>
      <c r="K71" s="36" t="s">
        <v>521</v>
      </c>
    </row>
    <row r="72" spans="1:13" x14ac:dyDescent="0.25">
      <c r="A72" s="2"/>
      <c r="B72" s="2" t="s">
        <v>173</v>
      </c>
      <c r="C72" s="2">
        <v>308</v>
      </c>
      <c r="D72" s="2">
        <v>110</v>
      </c>
      <c r="E72" s="2"/>
      <c r="F72" s="1"/>
      <c r="G72" s="1">
        <f t="shared" si="6"/>
        <v>418</v>
      </c>
      <c r="H72" s="13">
        <v>9010</v>
      </c>
      <c r="I72" s="28">
        <v>418</v>
      </c>
      <c r="J72" s="36" t="s">
        <v>361</v>
      </c>
      <c r="K72" s="36" t="s">
        <v>522</v>
      </c>
    </row>
    <row r="73" spans="1:13" x14ac:dyDescent="0.25">
      <c r="A73" s="2" t="s">
        <v>436</v>
      </c>
      <c r="B73" s="2" t="s">
        <v>437</v>
      </c>
      <c r="C73" s="2">
        <v>522</v>
      </c>
      <c r="D73" s="2">
        <v>160</v>
      </c>
      <c r="E73" s="2"/>
      <c r="F73" s="1"/>
      <c r="G73" s="1">
        <f t="shared" si="6"/>
        <v>682</v>
      </c>
      <c r="H73" s="13">
        <v>9011</v>
      </c>
      <c r="I73" s="28">
        <v>682</v>
      </c>
      <c r="J73" s="36" t="s">
        <v>361</v>
      </c>
      <c r="K73" s="36" t="s">
        <v>523</v>
      </c>
    </row>
    <row r="74" spans="1:13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3" x14ac:dyDescent="0.25">
      <c r="A75" s="2"/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28">
        <v>516</v>
      </c>
      <c r="J75" s="36" t="s">
        <v>361</v>
      </c>
      <c r="K75" s="36" t="s">
        <v>525</v>
      </c>
    </row>
    <row r="76" spans="1:13" x14ac:dyDescent="0.25">
      <c r="A76" s="2"/>
      <c r="B76" s="2"/>
      <c r="C76" s="1">
        <f>SUM(C63:C75)</f>
        <v>21594.100000000002</v>
      </c>
      <c r="D76" s="1">
        <f>SUM(D63:D75)</f>
        <v>2270</v>
      </c>
      <c r="E76" s="1"/>
      <c r="F76" s="1">
        <f>SUM(F63:F75)</f>
        <v>3846.4740000000002</v>
      </c>
      <c r="G76" s="1">
        <f>SUM(G63:G75)</f>
        <v>27710.574000000001</v>
      </c>
      <c r="H76" s="13"/>
      <c r="I76" s="36"/>
      <c r="J76" s="36"/>
      <c r="K76" s="36"/>
    </row>
    <row r="77" spans="1:13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3" x14ac:dyDescent="0.25">
      <c r="A78" s="1" t="s">
        <v>39</v>
      </c>
      <c r="B78" s="12" t="s">
        <v>70</v>
      </c>
      <c r="C78" s="2">
        <v>90960.63</v>
      </c>
      <c r="D78" s="2">
        <v>7000</v>
      </c>
      <c r="E78" s="24"/>
      <c r="F78" s="2">
        <f>(C78+D78+E78)*19/100</f>
        <v>18612.519700000001</v>
      </c>
      <c r="G78" s="1">
        <f t="shared" ref="G78:G83" si="7">SUM(C78:F78)</f>
        <v>116573.14970000001</v>
      </c>
      <c r="H78" s="13">
        <v>10001</v>
      </c>
      <c r="I78" s="28">
        <v>116573.15</v>
      </c>
      <c r="J78" s="36" t="s">
        <v>359</v>
      </c>
      <c r="K78" s="36" t="s">
        <v>526</v>
      </c>
      <c r="M78" t="s">
        <v>443</v>
      </c>
    </row>
    <row r="79" spans="1:13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3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28">
        <v>1495</v>
      </c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160547.61000000002</v>
      </c>
      <c r="D84" s="1">
        <f>SUM(D78:D83)</f>
        <v>9172.58</v>
      </c>
      <c r="E84" s="1"/>
      <c r="F84" s="1">
        <f>SUM(F78:F82)</f>
        <v>31962.786100000001</v>
      </c>
      <c r="G84" s="1">
        <f>SUM(G78:G83)</f>
        <v>201682.97610000003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1172.1500000000001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28">
        <v>1796.9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547.20000000000005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440</v>
      </c>
      <c r="D93" s="2">
        <v>127</v>
      </c>
      <c r="E93" s="2"/>
      <c r="F93" s="2"/>
      <c r="G93" s="1">
        <f t="shared" si="8"/>
        <v>567</v>
      </c>
      <c r="H93" s="13">
        <v>20004</v>
      </c>
      <c r="I93" s="28">
        <v>567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500.65</v>
      </c>
      <c r="D94" s="2">
        <v>193.65</v>
      </c>
      <c r="E94" s="2"/>
      <c r="F94" s="2"/>
      <c r="G94" s="1">
        <f t="shared" si="8"/>
        <v>694.3</v>
      </c>
      <c r="H94" s="13">
        <v>20005</v>
      </c>
      <c r="I94" s="28">
        <v>694.3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4140.29</v>
      </c>
      <c r="D96" s="1">
        <f>SUM(D90:D95)</f>
        <v>913.21</v>
      </c>
      <c r="E96" s="1"/>
      <c r="F96" s="1"/>
      <c r="G96" s="1">
        <f>SUM(G90:G95)</f>
        <v>5527.55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28">
        <v>569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 t="s">
        <v>450</v>
      </c>
      <c r="B107" s="2" t="s">
        <v>42</v>
      </c>
      <c r="C107" s="2">
        <v>0</v>
      </c>
      <c r="D107" s="2">
        <v>0</v>
      </c>
      <c r="E107" s="2"/>
      <c r="F107" s="2"/>
      <c r="G107" s="1">
        <f t="shared" si="9"/>
        <v>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/>
      <c r="B108" s="2" t="s">
        <v>430</v>
      </c>
      <c r="C108" s="2">
        <v>315</v>
      </c>
      <c r="D108" s="2">
        <v>145</v>
      </c>
      <c r="E108" s="2"/>
      <c r="F108" s="2"/>
      <c r="G108" s="1">
        <f t="shared" si="9"/>
        <v>460</v>
      </c>
      <c r="H108" s="13">
        <v>22006</v>
      </c>
      <c r="I108" s="28">
        <v>460</v>
      </c>
      <c r="J108" s="55" t="s">
        <v>370</v>
      </c>
      <c r="K108" s="55" t="s">
        <v>547</v>
      </c>
    </row>
    <row r="109" spans="1:17" x14ac:dyDescent="0.25">
      <c r="A109" s="2"/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31">
        <v>402.15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2980.25</v>
      </c>
      <c r="D110" s="1">
        <f>SUM(D103:D109)</f>
        <v>904.11</v>
      </c>
      <c r="E110" s="1"/>
      <c r="F110" s="1"/>
      <c r="G110" s="1">
        <f>SUM(G103:G109)</f>
        <v>3884.36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274</v>
      </c>
      <c r="C113" s="2">
        <v>363</v>
      </c>
      <c r="D113" s="2">
        <v>70</v>
      </c>
      <c r="E113" s="2"/>
      <c r="F113" s="2"/>
      <c r="G113" s="1">
        <f>SUM(C113:F113)</f>
        <v>433</v>
      </c>
      <c r="H113" s="13">
        <v>23002</v>
      </c>
      <c r="I113" s="28">
        <v>433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127</v>
      </c>
      <c r="E114" s="2"/>
      <c r="F114" s="2"/>
      <c r="G114" s="1">
        <f>SUM(C114:F114)</f>
        <v>600</v>
      </c>
      <c r="H114" s="13">
        <v>23003</v>
      </c>
      <c r="I114" s="31">
        <v>600</v>
      </c>
      <c r="J114" s="36" t="s">
        <v>371</v>
      </c>
      <c r="K114" s="55" t="s">
        <v>551</v>
      </c>
      <c r="L114" t="s">
        <v>447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 t="s">
        <v>436</v>
      </c>
      <c r="B116" s="2" t="s">
        <v>438</v>
      </c>
      <c r="C116" s="2">
        <v>540</v>
      </c>
      <c r="D116" s="2">
        <v>120</v>
      </c>
      <c r="E116" s="2"/>
      <c r="F116" s="2"/>
      <c r="G116" s="1">
        <f>SUM(C116:F116)</f>
        <v>660</v>
      </c>
      <c r="H116" s="13">
        <v>23005</v>
      </c>
      <c r="I116" s="28">
        <v>660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3626</v>
      </c>
      <c r="D117" s="1">
        <f>SUM(D112:D116)</f>
        <v>557</v>
      </c>
      <c r="E117" s="1"/>
      <c r="F117" s="1">
        <f>SUM(F112)</f>
        <v>393.3</v>
      </c>
      <c r="G117" s="1">
        <f>SUM(G112:G116)</f>
        <v>4576.3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495</v>
      </c>
      <c r="D126" s="2">
        <v>155</v>
      </c>
      <c r="E126" s="2"/>
      <c r="F126" s="2"/>
      <c r="G126" s="1">
        <f t="shared" si="10"/>
        <v>650</v>
      </c>
      <c r="H126" s="13">
        <v>25004</v>
      </c>
      <c r="I126" s="28">
        <v>650</v>
      </c>
      <c r="J126" s="36" t="s">
        <v>373</v>
      </c>
      <c r="K126" s="36" t="s">
        <v>559</v>
      </c>
      <c r="L126" s="52"/>
    </row>
    <row r="127" spans="1:12" x14ac:dyDescent="0.25">
      <c r="A127" s="2"/>
      <c r="B127" s="2" t="s">
        <v>413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28">
        <v>571.4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28">
        <v>645</v>
      </c>
      <c r="J128" s="36" t="s">
        <v>373</v>
      </c>
      <c r="K128" s="36" t="s">
        <v>561</v>
      </c>
    </row>
    <row r="129" spans="1:11" x14ac:dyDescent="0.25">
      <c r="A129" s="2"/>
      <c r="B129" s="2" t="s">
        <v>119</v>
      </c>
      <c r="C129" s="2">
        <v>315</v>
      </c>
      <c r="D129" s="2">
        <v>92</v>
      </c>
      <c r="E129" s="2"/>
      <c r="F129" s="2"/>
      <c r="G129" s="1">
        <f t="shared" si="10"/>
        <v>407</v>
      </c>
      <c r="H129" s="13">
        <v>25007</v>
      </c>
      <c r="I129" s="28">
        <v>407</v>
      </c>
      <c r="J129" s="36" t="s">
        <v>373</v>
      </c>
      <c r="K129" s="36" t="s">
        <v>562</v>
      </c>
    </row>
    <row r="130" spans="1:11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1" x14ac:dyDescent="0.25">
      <c r="A131" s="2" t="s">
        <v>446</v>
      </c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31">
        <v>360</v>
      </c>
      <c r="J131" s="36" t="s">
        <v>373</v>
      </c>
      <c r="K131" s="36" t="s">
        <v>564</v>
      </c>
    </row>
    <row r="132" spans="1:11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1" x14ac:dyDescent="0.25">
      <c r="A133" s="2" t="s">
        <v>436</v>
      </c>
      <c r="B133" s="2" t="s">
        <v>435</v>
      </c>
      <c r="C133" s="2">
        <v>310</v>
      </c>
      <c r="D133" s="2">
        <v>100</v>
      </c>
      <c r="E133" s="2"/>
      <c r="F133" s="2"/>
      <c r="G133" s="1">
        <f t="shared" si="10"/>
        <v>410</v>
      </c>
      <c r="H133" s="13">
        <v>25011</v>
      </c>
      <c r="I133" s="28">
        <v>410</v>
      </c>
      <c r="J133" s="36" t="s">
        <v>373</v>
      </c>
      <c r="K133" s="36" t="s">
        <v>566</v>
      </c>
    </row>
    <row r="134" spans="1:11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1" x14ac:dyDescent="0.25">
      <c r="A135" s="1"/>
      <c r="B135" s="1"/>
      <c r="C135" s="1">
        <f>SUM(C123:C134)</f>
        <v>6913.5</v>
      </c>
      <c r="D135" s="1">
        <f>SUM(D123:D134)</f>
        <v>1689.26</v>
      </c>
      <c r="E135" s="1"/>
      <c r="F135" s="1">
        <f>SUM(F123:F134)</f>
        <v>586.02840000000003</v>
      </c>
      <c r="G135" s="1">
        <f>SUM(G123:G134)</f>
        <v>9188.7883999999995</v>
      </c>
      <c r="H135" s="17"/>
      <c r="I135" s="36"/>
      <c r="J135" s="36"/>
      <c r="K135" s="36"/>
    </row>
    <row r="136" spans="1:11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1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1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28">
        <v>530</v>
      </c>
      <c r="J138" s="36" t="s">
        <v>374</v>
      </c>
      <c r="K138" s="36" t="s">
        <v>569</v>
      </c>
    </row>
    <row r="139" spans="1:11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1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1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1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1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1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432</v>
      </c>
      <c r="C145" s="2">
        <v>392</v>
      </c>
      <c r="D145" s="2">
        <v>175</v>
      </c>
      <c r="E145" s="2"/>
      <c r="F145" s="2">
        <f>(C145+D145+E145)*19/100</f>
        <v>107.73</v>
      </c>
      <c r="G145" s="1">
        <f t="shared" si="11"/>
        <v>674.73</v>
      </c>
      <c r="H145" s="13">
        <v>27002</v>
      </c>
      <c r="I145" s="28">
        <v>674.73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411</v>
      </c>
      <c r="C149" s="2">
        <v>310</v>
      </c>
      <c r="D149" s="2">
        <v>170</v>
      </c>
      <c r="E149" s="2"/>
      <c r="F149" s="2"/>
      <c r="G149" s="1">
        <f t="shared" si="11"/>
        <v>480</v>
      </c>
      <c r="H149" s="13">
        <v>27005</v>
      </c>
      <c r="I149" s="28">
        <v>480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2777.45</v>
      </c>
      <c r="D152" s="1">
        <f>SUM(D144:D151)</f>
        <v>1217.1500000000001</v>
      </c>
      <c r="E152" s="2"/>
      <c r="F152" s="2"/>
      <c r="G152" s="1">
        <f>SUM(G144:G151)</f>
        <v>4102.33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240</v>
      </c>
      <c r="E155" s="2"/>
      <c r="F155" s="2">
        <f>(C155+D155+E155)*19/100</f>
        <v>264.10000000000002</v>
      </c>
      <c r="G155" s="1">
        <f t="shared" si="12"/>
        <v>1654.1</v>
      </c>
      <c r="H155" s="13">
        <v>28002</v>
      </c>
      <c r="I155" s="28">
        <v>1654.1</v>
      </c>
      <c r="J155" s="36" t="s">
        <v>376</v>
      </c>
      <c r="K155" s="36" t="s">
        <v>582</v>
      </c>
    </row>
    <row r="156" spans="1:11" x14ac:dyDescent="0.25">
      <c r="A156" s="2" t="s">
        <v>446</v>
      </c>
      <c r="B156" s="2" t="s">
        <v>379</v>
      </c>
      <c r="C156" s="2">
        <v>370</v>
      </c>
      <c r="D156" s="2">
        <v>200</v>
      </c>
      <c r="E156" s="2"/>
      <c r="F156" s="2"/>
      <c r="G156" s="1">
        <f t="shared" si="12"/>
        <v>570</v>
      </c>
      <c r="H156" s="13">
        <v>28003</v>
      </c>
      <c r="I156" s="28">
        <v>570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374</v>
      </c>
      <c r="D164" s="2">
        <v>176</v>
      </c>
      <c r="E164" s="2"/>
      <c r="F164" s="2"/>
      <c r="G164" s="1">
        <f t="shared" si="12"/>
        <v>550</v>
      </c>
      <c r="H164" s="13">
        <v>28011</v>
      </c>
      <c r="I164" s="28">
        <v>550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28">
        <v>410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185</v>
      </c>
      <c r="E167" s="2"/>
      <c r="F167" s="2"/>
      <c r="G167" s="1">
        <f t="shared" si="12"/>
        <v>565</v>
      </c>
      <c r="H167" s="13">
        <v>28014</v>
      </c>
      <c r="I167" s="28">
        <v>565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28">
        <v>546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7296.29</v>
      </c>
      <c r="D172" s="1">
        <f>SUM(D154:D169)</f>
        <v>2617.86</v>
      </c>
      <c r="E172" s="2"/>
      <c r="F172" s="1">
        <f>SUM(F154:F171)</f>
        <v>511.1</v>
      </c>
      <c r="G172" s="1">
        <f>SUM(G154:G171)</f>
        <v>10425.25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141865.71</v>
      </c>
      <c r="D177" s="2">
        <v>5100</v>
      </c>
      <c r="E177" s="2"/>
      <c r="F177" s="2">
        <f>(C177+D177+E177)*19/100</f>
        <v>27923.484899999996</v>
      </c>
      <c r="G177" s="1">
        <f>SUM(C177:F177)</f>
        <v>174889.1949</v>
      </c>
      <c r="H177" s="13">
        <v>31001</v>
      </c>
      <c r="I177" s="28">
        <v>174889.19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/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31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166566.44999999998</v>
      </c>
      <c r="D188" s="1">
        <f>SUM(D177:D186)</f>
        <v>9566.1299999999992</v>
      </c>
      <c r="E188" s="1"/>
      <c r="F188" s="1">
        <f>SUM(F177:F186)</f>
        <v>28256.621399999996</v>
      </c>
      <c r="G188" s="1">
        <f>SUM(G177:G186)</f>
        <v>203139.20140000005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195"/>
  <sheetViews>
    <sheetView topLeftCell="A136" workbookViewId="0">
      <selection activeCell="D165" sqref="D165"/>
    </sheetView>
  </sheetViews>
  <sheetFormatPr baseColWidth="10" defaultRowHeight="15" x14ac:dyDescent="0.25"/>
  <cols>
    <col min="1" max="1" width="19.8554687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7.7109375" style="35" bestFit="1" customWidth="1"/>
    <col min="12" max="12" width="13" customWidth="1"/>
  </cols>
  <sheetData>
    <row r="1" spans="1:12" x14ac:dyDescent="0.25">
      <c r="A1" s="1" t="s">
        <v>0</v>
      </c>
      <c r="B1" s="2"/>
      <c r="C1" s="1" t="s">
        <v>1</v>
      </c>
      <c r="D1" s="3" t="s">
        <v>180</v>
      </c>
      <c r="E1" s="4">
        <v>2018</v>
      </c>
      <c r="F1" s="2"/>
      <c r="G1" s="5">
        <f ca="1">TODAY()</f>
        <v>43453</v>
      </c>
      <c r="H1" s="6"/>
    </row>
    <row r="2" spans="1:12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43313</v>
      </c>
      <c r="J2" s="26" t="s">
        <v>363</v>
      </c>
      <c r="K2" s="26" t="s">
        <v>472</v>
      </c>
    </row>
    <row r="3" spans="1:12" x14ac:dyDescent="0.25">
      <c r="A3" s="1" t="s">
        <v>8</v>
      </c>
      <c r="B3" s="2" t="s">
        <v>42</v>
      </c>
      <c r="C3" s="2">
        <v>0</v>
      </c>
      <c r="D3" s="2">
        <v>0</v>
      </c>
      <c r="E3" s="2"/>
      <c r="F3" s="2">
        <f t="shared" ref="F3:F7" si="0">(C3+D3+E3)*19/100</f>
        <v>0</v>
      </c>
      <c r="G3" s="1">
        <f t="shared" ref="G3:G9" si="1">SUM(C3:F3)</f>
        <v>0</v>
      </c>
      <c r="H3" s="13">
        <v>1001</v>
      </c>
      <c r="I3" s="36"/>
      <c r="J3" s="36" t="s">
        <v>355</v>
      </c>
      <c r="K3" s="36" t="s">
        <v>473</v>
      </c>
    </row>
    <row r="4" spans="1:12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2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2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2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2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2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2" x14ac:dyDescent="0.25">
      <c r="A10" s="1"/>
      <c r="B10" s="1"/>
      <c r="C10" s="1">
        <f>SUM(C3:C9)</f>
        <v>4235.5600000000004</v>
      </c>
      <c r="D10" s="1">
        <f>SUM(D3:D9)</f>
        <v>2190</v>
      </c>
      <c r="E10" s="1"/>
      <c r="F10" s="1">
        <f>SUM(F3:F9)</f>
        <v>913.90000000000009</v>
      </c>
      <c r="G10" s="1">
        <f>SUM(G3:G9)</f>
        <v>7339.46</v>
      </c>
      <c r="H10" s="17"/>
      <c r="I10" s="36"/>
      <c r="J10" s="36"/>
      <c r="K10" s="36"/>
    </row>
    <row r="11" spans="1:12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2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2" x14ac:dyDescent="0.25">
      <c r="A13" s="14" t="s">
        <v>16</v>
      </c>
      <c r="B13" s="2" t="s">
        <v>17</v>
      </c>
      <c r="C13" s="2">
        <v>24000</v>
      </c>
      <c r="D13" s="2">
        <v>2500</v>
      </c>
      <c r="E13" s="2"/>
      <c r="F13" s="2">
        <f t="shared" si="2"/>
        <v>5035</v>
      </c>
      <c r="G13" s="1">
        <f t="shared" si="3"/>
        <v>31535</v>
      </c>
      <c r="H13" s="13">
        <v>2002</v>
      </c>
      <c r="I13" s="28">
        <v>31535</v>
      </c>
      <c r="J13" s="36" t="s">
        <v>356</v>
      </c>
      <c r="K13" s="36" t="s">
        <v>481</v>
      </c>
    </row>
    <row r="14" spans="1:12" x14ac:dyDescent="0.25">
      <c r="A14" s="15"/>
      <c r="B14" s="2" t="s">
        <v>415</v>
      </c>
      <c r="C14" s="2">
        <v>9000</v>
      </c>
      <c r="D14" s="2">
        <v>400</v>
      </c>
      <c r="E14" s="2"/>
      <c r="F14" s="2">
        <f t="shared" si="2"/>
        <v>1786</v>
      </c>
      <c r="G14" s="1">
        <f t="shared" si="3"/>
        <v>11186</v>
      </c>
      <c r="H14" s="13">
        <v>2003</v>
      </c>
      <c r="I14" s="28">
        <v>11186</v>
      </c>
      <c r="J14" s="36" t="s">
        <v>356</v>
      </c>
      <c r="K14" s="36" t="s">
        <v>482</v>
      </c>
    </row>
    <row r="15" spans="1:12" x14ac:dyDescent="0.25">
      <c r="A15" s="2"/>
      <c r="B15" s="2" t="s">
        <v>427</v>
      </c>
      <c r="C15" s="2">
        <v>12000</v>
      </c>
      <c r="D15" s="2">
        <v>1000</v>
      </c>
      <c r="E15" s="2"/>
      <c r="F15" s="2">
        <f t="shared" si="2"/>
        <v>2470</v>
      </c>
      <c r="G15" s="1">
        <f t="shared" si="3"/>
        <v>15470</v>
      </c>
      <c r="H15" s="13">
        <v>2014</v>
      </c>
      <c r="I15" s="28">
        <v>15470</v>
      </c>
      <c r="J15" s="36" t="s">
        <v>356</v>
      </c>
      <c r="K15" s="36" t="s">
        <v>483</v>
      </c>
      <c r="L15" t="s">
        <v>428</v>
      </c>
    </row>
    <row r="16" spans="1:12" x14ac:dyDescent="0.25">
      <c r="A16" s="2"/>
      <c r="B16" s="2" t="s">
        <v>280</v>
      </c>
      <c r="C16" s="2">
        <v>7250</v>
      </c>
      <c r="D16" s="2">
        <v>750</v>
      </c>
      <c r="E16" s="2">
        <v>550</v>
      </c>
      <c r="F16" s="2">
        <f t="shared" si="2"/>
        <v>1624.5</v>
      </c>
      <c r="G16" s="1">
        <f t="shared" si="3"/>
        <v>10174.5</v>
      </c>
      <c r="H16" s="13">
        <v>2004</v>
      </c>
      <c r="I16" s="28">
        <v>10174.5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18000</v>
      </c>
      <c r="D17" s="2">
        <v>880</v>
      </c>
      <c r="E17" s="2"/>
      <c r="F17" s="2">
        <f t="shared" si="2"/>
        <v>3587.2</v>
      </c>
      <c r="G17" s="1">
        <f t="shared" si="3"/>
        <v>22467.200000000001</v>
      </c>
      <c r="H17" s="13">
        <v>2005</v>
      </c>
      <c r="I17" s="28">
        <v>22467.200000000001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127324.67</v>
      </c>
      <c r="D30" s="1">
        <f>SUM(D12:D29)</f>
        <v>17068.510000000002</v>
      </c>
      <c r="E30" s="1">
        <f>SUM(E12:E29)</f>
        <v>1350</v>
      </c>
      <c r="F30" s="1">
        <f>SUM(F12:F29)</f>
        <v>25189.033399999997</v>
      </c>
      <c r="G30" s="1">
        <f>SUM(G12:G29)</f>
        <v>170932.21340000001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1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28">
        <v>126209.1</v>
      </c>
      <c r="J33" s="36" t="s">
        <v>358</v>
      </c>
      <c r="K33" s="36" t="s">
        <v>494</v>
      </c>
    </row>
    <row r="34" spans="1:11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1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1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11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1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11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1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36"/>
      <c r="J40" s="36" t="s">
        <v>362</v>
      </c>
      <c r="K40" s="36" t="s">
        <v>497</v>
      </c>
    </row>
    <row r="41" spans="1:11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1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1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1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36"/>
      <c r="J44" s="36"/>
      <c r="K44" s="36"/>
    </row>
    <row r="45" spans="1:11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1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1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11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 t="s">
        <v>434</v>
      </c>
      <c r="B52" s="2" t="s">
        <v>294</v>
      </c>
      <c r="C52" s="2">
        <v>460</v>
      </c>
      <c r="D52" s="2">
        <v>65</v>
      </c>
      <c r="E52" s="2"/>
      <c r="F52" s="2"/>
      <c r="G52" s="1">
        <f t="shared" si="5"/>
        <v>525</v>
      </c>
      <c r="H52" s="13">
        <v>5007</v>
      </c>
      <c r="I52" s="28">
        <v>525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31">
        <v>491.97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3932.9699999999993</v>
      </c>
      <c r="D55" s="1">
        <f>SUM(D46:D54)</f>
        <v>591.43000000000006</v>
      </c>
      <c r="E55" s="1"/>
      <c r="F55" s="1"/>
      <c r="G55" s="1">
        <f>SUM(G46:G54)</f>
        <v>4524.3999999999996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6900</v>
      </c>
      <c r="D59" s="2"/>
      <c r="E59" s="2"/>
      <c r="F59" s="1">
        <f>(C59+D59+E59)*19/100</f>
        <v>1311</v>
      </c>
      <c r="G59" s="1">
        <f>SUM(C59:F59)</f>
        <v>8211</v>
      </c>
      <c r="H59" s="13">
        <v>7001</v>
      </c>
      <c r="I59" s="28">
        <v>8211</v>
      </c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246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4"/>
      <c r="J65" s="36" t="s">
        <v>361</v>
      </c>
      <c r="K65" s="36" t="s">
        <v>515</v>
      </c>
      <c r="L65" t="s">
        <v>240</v>
      </c>
    </row>
    <row r="66" spans="1:12" x14ac:dyDescent="0.25">
      <c r="A66" s="2" t="s">
        <v>439</v>
      </c>
      <c r="B66" s="2" t="s">
        <v>61</v>
      </c>
      <c r="C66" s="2">
        <v>454</v>
      </c>
      <c r="D66" s="2">
        <v>380</v>
      </c>
      <c r="E66" s="2"/>
      <c r="F66" s="2">
        <f>(C66+D66+E66)*19/100</f>
        <v>158.46</v>
      </c>
      <c r="G66" s="1">
        <f t="shared" si="6"/>
        <v>992.46</v>
      </c>
      <c r="H66" s="13">
        <v>9004</v>
      </c>
      <c r="I66" s="28">
        <v>992.46</v>
      </c>
      <c r="J66" s="36" t="s">
        <v>361</v>
      </c>
      <c r="K66" s="36" t="s">
        <v>516</v>
      </c>
      <c r="L66" s="54"/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4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28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1">
        <v>533.5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308</v>
      </c>
      <c r="D72" s="2">
        <v>110</v>
      </c>
      <c r="E72" s="2"/>
      <c r="F72" s="1"/>
      <c r="G72" s="1">
        <f t="shared" si="6"/>
        <v>418</v>
      </c>
      <c r="H72" s="13">
        <v>9010</v>
      </c>
      <c r="I72" s="28">
        <v>423</v>
      </c>
      <c r="J72" s="36" t="s">
        <v>361</v>
      </c>
      <c r="K72" s="36" t="s">
        <v>522</v>
      </c>
    </row>
    <row r="73" spans="1:12" x14ac:dyDescent="0.25">
      <c r="A73" s="2"/>
      <c r="B73" s="2" t="s">
        <v>437</v>
      </c>
      <c r="C73" s="2">
        <v>522</v>
      </c>
      <c r="D73" s="2">
        <v>160</v>
      </c>
      <c r="E73" s="2"/>
      <c r="F73" s="1"/>
      <c r="G73" s="1">
        <f t="shared" si="6"/>
        <v>682</v>
      </c>
      <c r="H73" s="13">
        <v>9011</v>
      </c>
      <c r="I73" s="28">
        <v>682</v>
      </c>
      <c r="J73" s="36" t="s">
        <v>361</v>
      </c>
      <c r="K73" s="36" t="s">
        <v>523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28">
        <v>516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21594.100000000002</v>
      </c>
      <c r="D76" s="1">
        <f>SUM(D63:D75)</f>
        <v>2270</v>
      </c>
      <c r="E76" s="1"/>
      <c r="F76" s="1">
        <f>SUM(F63:F75)</f>
        <v>3846.4740000000002</v>
      </c>
      <c r="G76" s="1">
        <f>SUM(G63:G75)</f>
        <v>27710.574000000001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90960.63</v>
      </c>
      <c r="D78" s="2">
        <v>7000</v>
      </c>
      <c r="E78" s="24"/>
      <c r="F78" s="2">
        <f>(C78+D78+E78)*19/100</f>
        <v>18612.519700000001</v>
      </c>
      <c r="G78" s="1">
        <f t="shared" ref="G78:G83" si="7">SUM(C78:F78)</f>
        <v>116573.14970000001</v>
      </c>
      <c r="H78" s="13">
        <v>10001</v>
      </c>
      <c r="I78" s="28">
        <v>116573.15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28">
        <v>1495</v>
      </c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160547.61000000002</v>
      </c>
      <c r="D84" s="1">
        <f>SUM(D78:D83)</f>
        <v>9172.58</v>
      </c>
      <c r="E84" s="1"/>
      <c r="F84" s="1">
        <f>SUM(F78:F82)</f>
        <v>31962.786100000001</v>
      </c>
      <c r="G84" s="1">
        <f>SUM(G78:G83)</f>
        <v>201682.97610000003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1172.1500000000001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28">
        <v>1796.9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547.20000000000005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440</v>
      </c>
      <c r="D93" s="2">
        <v>127</v>
      </c>
      <c r="E93" s="2"/>
      <c r="F93" s="2"/>
      <c r="G93" s="1">
        <f t="shared" si="8"/>
        <v>567</v>
      </c>
      <c r="H93" s="13">
        <v>20004</v>
      </c>
      <c r="I93" s="28">
        <v>567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500.65</v>
      </c>
      <c r="D94" s="2">
        <v>193.65</v>
      </c>
      <c r="E94" s="2"/>
      <c r="F94" s="2"/>
      <c r="G94" s="1">
        <f t="shared" si="8"/>
        <v>694.3</v>
      </c>
      <c r="H94" s="13">
        <v>20005</v>
      </c>
      <c r="I94" s="28">
        <v>694.3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4140.29</v>
      </c>
      <c r="D96" s="1">
        <f>SUM(D90:D95)</f>
        <v>913.21</v>
      </c>
      <c r="E96" s="1"/>
      <c r="F96" s="1"/>
      <c r="G96" s="1">
        <f>SUM(G90:G95)</f>
        <v>5527.55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28">
        <v>569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42</v>
      </c>
      <c r="C107" s="2">
        <v>0</v>
      </c>
      <c r="D107" s="2">
        <v>0</v>
      </c>
      <c r="E107" s="2"/>
      <c r="F107" s="2"/>
      <c r="G107" s="1">
        <f t="shared" si="9"/>
        <v>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/>
      <c r="B108" s="2" t="s">
        <v>430</v>
      </c>
      <c r="C108" s="2">
        <v>315</v>
      </c>
      <c r="D108" s="2">
        <v>145</v>
      </c>
      <c r="E108" s="2"/>
      <c r="F108" s="2"/>
      <c r="G108" s="1">
        <f t="shared" si="9"/>
        <v>460</v>
      </c>
      <c r="H108" s="13">
        <v>22006</v>
      </c>
      <c r="I108" s="28">
        <v>460</v>
      </c>
      <c r="J108" s="55" t="s">
        <v>370</v>
      </c>
      <c r="K108" s="55" t="s">
        <v>547</v>
      </c>
    </row>
    <row r="109" spans="1:17" x14ac:dyDescent="0.25">
      <c r="A109" s="2"/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31">
        <v>402.15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2980.25</v>
      </c>
      <c r="D110" s="1">
        <f>SUM(D103:D109)</f>
        <v>904.11</v>
      </c>
      <c r="E110" s="1"/>
      <c r="F110" s="1"/>
      <c r="G110" s="1">
        <f>SUM(G103:G109)</f>
        <v>3884.36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31">
        <v>2463.3000000000002</v>
      </c>
      <c r="J112" s="36" t="s">
        <v>371</v>
      </c>
      <c r="K112" s="55" t="s">
        <v>549</v>
      </c>
    </row>
    <row r="113" spans="1:12" x14ac:dyDescent="0.25">
      <c r="A113" s="15" t="s">
        <v>445</v>
      </c>
      <c r="B113" s="2" t="s">
        <v>274</v>
      </c>
      <c r="C113" s="2">
        <v>363</v>
      </c>
      <c r="D113" s="2">
        <v>70</v>
      </c>
      <c r="E113" s="2"/>
      <c r="F113" s="2"/>
      <c r="G113" s="1">
        <f>SUM(C113:F113)</f>
        <v>433</v>
      </c>
      <c r="H113" s="13">
        <v>23002</v>
      </c>
      <c r="I113" s="28">
        <v>433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127</v>
      </c>
      <c r="E114" s="2"/>
      <c r="F114" s="2"/>
      <c r="G114" s="1">
        <f>SUM(C114:F114)</f>
        <v>600</v>
      </c>
      <c r="H114" s="13">
        <v>23003</v>
      </c>
      <c r="I114" s="31">
        <v>600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438</v>
      </c>
      <c r="C116" s="2">
        <v>540</v>
      </c>
      <c r="D116" s="2">
        <v>120</v>
      </c>
      <c r="E116" s="2"/>
      <c r="F116" s="2"/>
      <c r="G116" s="1">
        <f>SUM(C116:F116)</f>
        <v>660</v>
      </c>
      <c r="H116" s="13">
        <v>23005</v>
      </c>
      <c r="I116" s="28">
        <v>660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3626</v>
      </c>
      <c r="D117" s="1">
        <f>SUM(D112:D116)</f>
        <v>557</v>
      </c>
      <c r="E117" s="1"/>
      <c r="F117" s="1">
        <f>SUM(F112)</f>
        <v>393.3</v>
      </c>
      <c r="G117" s="1">
        <f>SUM(G112:G116)</f>
        <v>4576.3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495</v>
      </c>
      <c r="D126" s="2">
        <v>155</v>
      </c>
      <c r="E126" s="2"/>
      <c r="F126" s="2"/>
      <c r="G126" s="1">
        <f t="shared" si="10"/>
        <v>650</v>
      </c>
      <c r="H126" s="13">
        <v>25004</v>
      </c>
      <c r="I126" s="28">
        <v>650</v>
      </c>
      <c r="J126" s="36" t="s">
        <v>373</v>
      </c>
      <c r="K126" s="36" t="s">
        <v>559</v>
      </c>
    </row>
    <row r="127" spans="1:12" x14ac:dyDescent="0.25">
      <c r="A127" s="2"/>
      <c r="B127" s="2" t="s">
        <v>413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28">
        <v>571.4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31">
        <v>645</v>
      </c>
      <c r="J128" s="36" t="s">
        <v>373</v>
      </c>
      <c r="K128" s="36" t="s">
        <v>561</v>
      </c>
    </row>
    <row r="129" spans="1:11" x14ac:dyDescent="0.25">
      <c r="A129" s="2"/>
      <c r="B129" s="2" t="s">
        <v>119</v>
      </c>
      <c r="C129" s="2">
        <v>315</v>
      </c>
      <c r="D129" s="2">
        <v>92</v>
      </c>
      <c r="E129" s="2"/>
      <c r="F129" s="2"/>
      <c r="G129" s="1">
        <f t="shared" si="10"/>
        <v>407</v>
      </c>
      <c r="H129" s="13">
        <v>25007</v>
      </c>
      <c r="I129" s="28">
        <v>407</v>
      </c>
      <c r="J129" s="36" t="s">
        <v>373</v>
      </c>
      <c r="K129" s="36" t="s">
        <v>562</v>
      </c>
    </row>
    <row r="130" spans="1:11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1" x14ac:dyDescent="0.25">
      <c r="A131" s="2"/>
      <c r="B131" s="2" t="s">
        <v>42</v>
      </c>
      <c r="C131" s="2">
        <v>0</v>
      </c>
      <c r="D131" s="2">
        <v>0</v>
      </c>
      <c r="E131" s="2"/>
      <c r="F131" s="2"/>
      <c r="G131" s="1">
        <f t="shared" si="10"/>
        <v>0</v>
      </c>
      <c r="H131" s="13">
        <v>25009</v>
      </c>
      <c r="I131" s="36"/>
      <c r="J131" s="36" t="s">
        <v>373</v>
      </c>
      <c r="K131" s="36" t="s">
        <v>564</v>
      </c>
    </row>
    <row r="132" spans="1:11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1" x14ac:dyDescent="0.25">
      <c r="A133" s="2"/>
      <c r="B133" s="2" t="s">
        <v>435</v>
      </c>
      <c r="C133" s="2">
        <v>310</v>
      </c>
      <c r="D133" s="2">
        <v>100</v>
      </c>
      <c r="E133" s="2"/>
      <c r="F133" s="2"/>
      <c r="G133" s="1">
        <f t="shared" si="10"/>
        <v>410</v>
      </c>
      <c r="H133" s="13">
        <v>25011</v>
      </c>
      <c r="I133" s="28">
        <v>410</v>
      </c>
      <c r="J133" s="36" t="s">
        <v>373</v>
      </c>
      <c r="K133" s="36" t="s">
        <v>566</v>
      </c>
    </row>
    <row r="134" spans="1:11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1" x14ac:dyDescent="0.25">
      <c r="A135" s="1"/>
      <c r="B135" s="1"/>
      <c r="C135" s="1">
        <f>SUM(C123:C134)</f>
        <v>6693.5</v>
      </c>
      <c r="D135" s="1">
        <f>SUM(D123:D134)</f>
        <v>1549.26</v>
      </c>
      <c r="E135" s="1"/>
      <c r="F135" s="1">
        <f>SUM(F123:F134)</f>
        <v>586.02840000000003</v>
      </c>
      <c r="G135" s="1">
        <f>SUM(G123:G134)</f>
        <v>8828.7883999999995</v>
      </c>
      <c r="H135" s="17"/>
      <c r="I135" s="36"/>
      <c r="J135" s="36"/>
      <c r="K135" s="36"/>
    </row>
    <row r="136" spans="1:11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1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1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1">
        <v>530</v>
      </c>
      <c r="J138" s="36" t="s">
        <v>374</v>
      </c>
      <c r="K138" s="36" t="s">
        <v>569</v>
      </c>
    </row>
    <row r="139" spans="1:11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1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1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1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1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1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432</v>
      </c>
      <c r="C145" s="2">
        <v>392</v>
      </c>
      <c r="D145" s="2">
        <v>175</v>
      </c>
      <c r="E145" s="2"/>
      <c r="F145" s="2">
        <f>(C145+D145+E145)*19/100</f>
        <v>107.73</v>
      </c>
      <c r="G145" s="1">
        <f t="shared" si="11"/>
        <v>674.73</v>
      </c>
      <c r="H145" s="13">
        <v>27002</v>
      </c>
      <c r="I145" s="28">
        <v>674.73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31">
        <v>580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411</v>
      </c>
      <c r="C149" s="2">
        <v>310</v>
      </c>
      <c r="D149" s="2">
        <v>170</v>
      </c>
      <c r="E149" s="2"/>
      <c r="F149" s="2"/>
      <c r="G149" s="1">
        <f t="shared" si="11"/>
        <v>480</v>
      </c>
      <c r="H149" s="13">
        <v>27005</v>
      </c>
      <c r="I149" s="28">
        <v>480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2777.45</v>
      </c>
      <c r="D152" s="1">
        <f>SUM(D144:D151)</f>
        <v>1217.1500000000001</v>
      </c>
      <c r="E152" s="2"/>
      <c r="F152" s="2"/>
      <c r="G152" s="1">
        <f>SUM(G144:G151)</f>
        <v>4102.33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240</v>
      </c>
      <c r="E155" s="2"/>
      <c r="F155" s="2">
        <f>(C155+D155+E155)*19/100</f>
        <v>264.10000000000002</v>
      </c>
      <c r="G155" s="1">
        <f t="shared" si="12"/>
        <v>1654.1</v>
      </c>
      <c r="H155" s="13">
        <v>28002</v>
      </c>
      <c r="I155" s="28">
        <v>1654.1</v>
      </c>
      <c r="J155" s="36" t="s">
        <v>376</v>
      </c>
      <c r="K155" s="36" t="s">
        <v>582</v>
      </c>
    </row>
    <row r="156" spans="1:11" x14ac:dyDescent="0.25">
      <c r="A156" s="2" t="s">
        <v>449</v>
      </c>
      <c r="B156" s="2" t="s">
        <v>448</v>
      </c>
      <c r="C156" s="2">
        <v>380</v>
      </c>
      <c r="D156" s="2">
        <v>200</v>
      </c>
      <c r="E156" s="2"/>
      <c r="F156" s="2"/>
      <c r="G156" s="1">
        <f t="shared" si="12"/>
        <v>580</v>
      </c>
      <c r="H156" s="13">
        <v>28003</v>
      </c>
      <c r="I156" s="28">
        <v>580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374</v>
      </c>
      <c r="D164" s="2">
        <v>176</v>
      </c>
      <c r="E164" s="2"/>
      <c r="F164" s="2"/>
      <c r="G164" s="1">
        <f t="shared" si="12"/>
        <v>550</v>
      </c>
      <c r="H164" s="13">
        <v>28011</v>
      </c>
      <c r="I164" s="28">
        <v>550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28">
        <v>410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185</v>
      </c>
      <c r="E167" s="2"/>
      <c r="F167" s="2"/>
      <c r="G167" s="1">
        <f t="shared" si="12"/>
        <v>565</v>
      </c>
      <c r="H167" s="13">
        <v>28014</v>
      </c>
      <c r="I167" s="28">
        <v>565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28">
        <v>546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7306.29</v>
      </c>
      <c r="D172" s="1">
        <f>SUM(D154:D169)</f>
        <v>2617.86</v>
      </c>
      <c r="E172" s="2"/>
      <c r="F172" s="1">
        <f>SUM(F154:F171)</f>
        <v>511.1</v>
      </c>
      <c r="G172" s="1">
        <f>SUM(G154:G171)</f>
        <v>10435.25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141865.71</v>
      </c>
      <c r="D177" s="2">
        <v>5100</v>
      </c>
      <c r="E177" s="2"/>
      <c r="F177" s="2">
        <f>(C177+D177+E177)*19/100</f>
        <v>27923.484899999996</v>
      </c>
      <c r="G177" s="1">
        <f>SUM(C177:F177)</f>
        <v>174889.1949</v>
      </c>
      <c r="H177" s="13">
        <v>31001</v>
      </c>
      <c r="I177" s="28">
        <v>174889.19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 t="s">
        <v>444</v>
      </c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31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166566.44999999998</v>
      </c>
      <c r="D188" s="1">
        <f>SUM(D177:D186)</f>
        <v>9566.1299999999992</v>
      </c>
      <c r="E188" s="1"/>
      <c r="F188" s="1">
        <f>SUM(F177:F186)</f>
        <v>28256.621399999996</v>
      </c>
      <c r="G188" s="1">
        <f>SUM(G177:G186)</f>
        <v>203139.20140000005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195"/>
  <sheetViews>
    <sheetView topLeftCell="A133" workbookViewId="0">
      <selection activeCell="D165" sqref="D165"/>
    </sheetView>
  </sheetViews>
  <sheetFormatPr baseColWidth="10" defaultRowHeight="15" x14ac:dyDescent="0.25"/>
  <cols>
    <col min="1" max="1" width="19.85546875" customWidth="1"/>
    <col min="2" max="2" width="22.7109375" customWidth="1"/>
    <col min="7" max="7" width="15.7109375" customWidth="1"/>
    <col min="9" max="9" width="17.28515625" customWidth="1"/>
    <col min="10" max="10" width="6.85546875" style="35" customWidth="1"/>
    <col min="11" max="11" width="7.7109375" style="35" bestFit="1" customWidth="1"/>
    <col min="12" max="12" width="13" customWidth="1"/>
  </cols>
  <sheetData>
    <row r="1" spans="1:13" x14ac:dyDescent="0.25">
      <c r="A1" s="1" t="s">
        <v>0</v>
      </c>
      <c r="B1" s="2"/>
      <c r="C1" s="1" t="s">
        <v>1</v>
      </c>
      <c r="D1" s="3" t="s">
        <v>181</v>
      </c>
      <c r="E1" s="4">
        <v>2018</v>
      </c>
      <c r="F1" s="2"/>
      <c r="G1" s="5">
        <f ca="1">TODAY()</f>
        <v>43453</v>
      </c>
      <c r="H1" s="6"/>
    </row>
    <row r="2" spans="1:13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43344</v>
      </c>
      <c r="J2" s="26" t="s">
        <v>471</v>
      </c>
      <c r="K2" s="26" t="s">
        <v>472</v>
      </c>
      <c r="M2" s="112" t="s">
        <v>610</v>
      </c>
    </row>
    <row r="3" spans="1:13" x14ac:dyDescent="0.25">
      <c r="A3" s="1" t="s">
        <v>8</v>
      </c>
      <c r="B3" s="2" t="s">
        <v>451</v>
      </c>
      <c r="C3" s="2"/>
      <c r="D3" s="2">
        <v>500</v>
      </c>
      <c r="E3" s="2"/>
      <c r="F3" s="2">
        <f t="shared" ref="F3:F7" si="0">(C3+D3+E3)*19/100</f>
        <v>95</v>
      </c>
      <c r="G3" s="1">
        <f t="shared" ref="G3:G9" si="1">SUM(C3:F3)</f>
        <v>595</v>
      </c>
      <c r="H3" s="13">
        <v>1001</v>
      </c>
      <c r="I3" s="28">
        <v>595</v>
      </c>
      <c r="J3" s="36" t="s">
        <v>355</v>
      </c>
      <c r="K3" s="36" t="s">
        <v>473</v>
      </c>
      <c r="M3" t="s">
        <v>454</v>
      </c>
    </row>
    <row r="4" spans="1:13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3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3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3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3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3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3" x14ac:dyDescent="0.25">
      <c r="A10" s="1"/>
      <c r="B10" s="1"/>
      <c r="C10" s="1">
        <f>SUM(C3:C9)</f>
        <v>4235.5600000000004</v>
      </c>
      <c r="D10" s="1">
        <f>SUM(D3:D9)</f>
        <v>2690</v>
      </c>
      <c r="E10" s="1"/>
      <c r="F10" s="1">
        <f>SUM(F3:F9)</f>
        <v>1008.9000000000001</v>
      </c>
      <c r="G10" s="1">
        <f>SUM(G3:G9)</f>
        <v>7934.46</v>
      </c>
      <c r="H10" s="17"/>
      <c r="I10" s="36"/>
      <c r="J10" s="36"/>
      <c r="K10" s="36"/>
    </row>
    <row r="11" spans="1:13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3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3" x14ac:dyDescent="0.25">
      <c r="A13" s="14" t="s">
        <v>16</v>
      </c>
      <c r="B13" s="2" t="s">
        <v>17</v>
      </c>
      <c r="C13" s="2">
        <v>24000</v>
      </c>
      <c r="D13" s="2">
        <v>2500</v>
      </c>
      <c r="E13" s="2"/>
      <c r="F13" s="2">
        <f t="shared" si="2"/>
        <v>5035</v>
      </c>
      <c r="G13" s="1">
        <f t="shared" si="3"/>
        <v>31535</v>
      </c>
      <c r="H13" s="13">
        <v>2002</v>
      </c>
      <c r="I13" s="28">
        <v>31535</v>
      </c>
      <c r="J13" s="36" t="s">
        <v>356</v>
      </c>
      <c r="K13" s="36" t="s">
        <v>481</v>
      </c>
    </row>
    <row r="14" spans="1:13" x14ac:dyDescent="0.25">
      <c r="A14" s="15"/>
      <c r="B14" s="2" t="s">
        <v>415</v>
      </c>
      <c r="C14" s="2">
        <v>9000</v>
      </c>
      <c r="D14" s="2">
        <v>400</v>
      </c>
      <c r="E14" s="2"/>
      <c r="F14" s="2">
        <f t="shared" si="2"/>
        <v>1786</v>
      </c>
      <c r="G14" s="1">
        <f t="shared" si="3"/>
        <v>11186</v>
      </c>
      <c r="H14" s="13">
        <v>2003</v>
      </c>
      <c r="I14" s="28">
        <v>11186</v>
      </c>
      <c r="J14" s="36" t="s">
        <v>356</v>
      </c>
      <c r="K14" s="36" t="s">
        <v>482</v>
      </c>
    </row>
    <row r="15" spans="1:13" x14ac:dyDescent="0.25">
      <c r="A15" s="2"/>
      <c r="B15" s="2" t="s">
        <v>427</v>
      </c>
      <c r="C15" s="2">
        <v>12000</v>
      </c>
      <c r="D15" s="2">
        <v>1000</v>
      </c>
      <c r="E15" s="2"/>
      <c r="F15" s="2">
        <f t="shared" si="2"/>
        <v>2470</v>
      </c>
      <c r="G15" s="1">
        <f t="shared" si="3"/>
        <v>15470</v>
      </c>
      <c r="H15" s="13">
        <v>2014</v>
      </c>
      <c r="I15" s="28">
        <v>15470</v>
      </c>
      <c r="J15" s="36" t="s">
        <v>356</v>
      </c>
      <c r="K15" s="36" t="s">
        <v>483</v>
      </c>
      <c r="L15" t="s">
        <v>428</v>
      </c>
    </row>
    <row r="16" spans="1:13" x14ac:dyDescent="0.25">
      <c r="A16" s="2"/>
      <c r="B16" s="2" t="s">
        <v>280</v>
      </c>
      <c r="C16" s="2">
        <v>7250</v>
      </c>
      <c r="D16" s="2">
        <v>750</v>
      </c>
      <c r="E16" s="2">
        <v>550</v>
      </c>
      <c r="F16" s="2">
        <f t="shared" si="2"/>
        <v>1624.5</v>
      </c>
      <c r="G16" s="1">
        <f t="shared" si="3"/>
        <v>10174.5</v>
      </c>
      <c r="H16" s="13">
        <v>2004</v>
      </c>
      <c r="I16" s="28">
        <v>10174.5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18000</v>
      </c>
      <c r="D17" s="2">
        <v>880</v>
      </c>
      <c r="E17" s="2"/>
      <c r="F17" s="2">
        <f t="shared" si="2"/>
        <v>3587.2</v>
      </c>
      <c r="G17" s="1">
        <f t="shared" si="3"/>
        <v>22467.200000000001</v>
      </c>
      <c r="H17" s="13">
        <v>2005</v>
      </c>
      <c r="I17" s="28">
        <v>22467.200000000001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127324.67</v>
      </c>
      <c r="D30" s="1">
        <f>SUM(D12:D29)</f>
        <v>17068.510000000002</v>
      </c>
      <c r="E30" s="1">
        <f>SUM(E12:E29)</f>
        <v>1350</v>
      </c>
      <c r="F30" s="1">
        <f>SUM(F12:F29)</f>
        <v>25189.033399999997</v>
      </c>
      <c r="G30" s="1">
        <f>SUM(G12:G29)</f>
        <v>170932.21340000001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20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28">
        <v>126209.1</v>
      </c>
      <c r="J33" s="36" t="s">
        <v>358</v>
      </c>
      <c r="K33" s="36" t="s">
        <v>494</v>
      </c>
    </row>
    <row r="34" spans="1:20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20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20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20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20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20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20" x14ac:dyDescent="0.25">
      <c r="A40" s="1" t="s">
        <v>39</v>
      </c>
      <c r="B40" s="2" t="s">
        <v>456</v>
      </c>
      <c r="C40" s="2">
        <v>0</v>
      </c>
      <c r="D40" s="2">
        <v>3000</v>
      </c>
      <c r="E40" s="2"/>
      <c r="F40" s="2">
        <f>(C40+D40+E40)*19/100</f>
        <v>570</v>
      </c>
      <c r="G40" s="1">
        <f>SUM(C40:F40)</f>
        <v>3570</v>
      </c>
      <c r="H40" s="13">
        <v>4001</v>
      </c>
      <c r="I40" s="28">
        <v>3570</v>
      </c>
      <c r="J40" s="36" t="s">
        <v>362</v>
      </c>
      <c r="K40" s="36" t="s">
        <v>497</v>
      </c>
      <c r="M40" t="s">
        <v>457</v>
      </c>
      <c r="T40" t="s">
        <v>458</v>
      </c>
    </row>
    <row r="41" spans="1:20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20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20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20" x14ac:dyDescent="0.25">
      <c r="A44" s="1"/>
      <c r="B44" s="1"/>
      <c r="C44" s="1">
        <f>SUM(C40:C43)</f>
        <v>0</v>
      </c>
      <c r="D44" s="1">
        <f>SUM(D40:D43)</f>
        <v>3000</v>
      </c>
      <c r="E44" s="1"/>
      <c r="F44" s="1"/>
      <c r="G44" s="1">
        <f>SUM(G40:G43)</f>
        <v>3570</v>
      </c>
      <c r="H44" s="17"/>
      <c r="I44" s="36"/>
      <c r="J44" s="36"/>
      <c r="K44" s="36"/>
    </row>
    <row r="45" spans="1:20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20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20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20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 t="s">
        <v>453</v>
      </c>
      <c r="B52" s="2" t="s">
        <v>452</v>
      </c>
      <c r="C52" s="2">
        <v>500</v>
      </c>
      <c r="D52" s="2">
        <v>65</v>
      </c>
      <c r="E52" s="2"/>
      <c r="F52" s="2"/>
      <c r="G52" s="1">
        <f t="shared" si="5"/>
        <v>565</v>
      </c>
      <c r="H52" s="13">
        <v>5007</v>
      </c>
      <c r="I52" s="28">
        <v>565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28">
        <v>491.97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3972.9699999999993</v>
      </c>
      <c r="D55" s="1">
        <f>SUM(D46:D54)</f>
        <v>591.43000000000006</v>
      </c>
      <c r="E55" s="1"/>
      <c r="F55" s="1"/>
      <c r="G55" s="1">
        <f>SUM(G46:G54)</f>
        <v>4564.3999999999996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6900</v>
      </c>
      <c r="D59" s="2"/>
      <c r="E59" s="2"/>
      <c r="F59" s="1">
        <f>(C59+D59+E59)*19/100</f>
        <v>1311</v>
      </c>
      <c r="G59" s="1">
        <f>SUM(C59:F59)</f>
        <v>8211</v>
      </c>
      <c r="H59" s="13">
        <v>7001</v>
      </c>
      <c r="I59" s="28">
        <v>7348.84</v>
      </c>
      <c r="J59" s="36" t="s">
        <v>366</v>
      </c>
      <c r="K59" s="36" t="s">
        <v>511</v>
      </c>
      <c r="L59" t="s">
        <v>469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  <c r="J61" s="36" t="s">
        <v>367</v>
      </c>
      <c r="K61" s="36" t="s">
        <v>512</v>
      </c>
      <c r="L61" t="s">
        <v>246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 t="s">
        <v>439</v>
      </c>
      <c r="B66" s="2" t="s">
        <v>61</v>
      </c>
      <c r="C66" s="2">
        <v>454</v>
      </c>
      <c r="D66" s="2">
        <v>380</v>
      </c>
      <c r="E66" s="2"/>
      <c r="F66" s="2">
        <f>(C66+D66+E66)*19/100</f>
        <v>158.46</v>
      </c>
      <c r="G66" s="1">
        <f t="shared" si="6"/>
        <v>992.46</v>
      </c>
      <c r="H66" s="13">
        <v>9004</v>
      </c>
      <c r="I66" s="28">
        <v>992.46</v>
      </c>
      <c r="J66" s="36" t="s">
        <v>361</v>
      </c>
      <c r="K66" s="36" t="s">
        <v>516</v>
      </c>
      <c r="L66" s="54"/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28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1">
        <v>533.5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308</v>
      </c>
      <c r="D72" s="2">
        <v>110</v>
      </c>
      <c r="E72" s="2"/>
      <c r="F72" s="1"/>
      <c r="G72" s="1">
        <f t="shared" si="6"/>
        <v>418</v>
      </c>
      <c r="H72" s="13">
        <v>9010</v>
      </c>
      <c r="I72" s="28">
        <v>429</v>
      </c>
      <c r="J72" s="36" t="s">
        <v>361</v>
      </c>
      <c r="K72" s="36" t="s">
        <v>522</v>
      </c>
    </row>
    <row r="73" spans="1:12" x14ac:dyDescent="0.25">
      <c r="A73" s="2"/>
      <c r="B73" s="2" t="s">
        <v>437</v>
      </c>
      <c r="C73" s="2">
        <v>522</v>
      </c>
      <c r="D73" s="2">
        <v>160</v>
      </c>
      <c r="E73" s="2"/>
      <c r="F73" s="1"/>
      <c r="G73" s="1">
        <f t="shared" si="6"/>
        <v>682</v>
      </c>
      <c r="H73" s="13">
        <v>9011</v>
      </c>
      <c r="I73" s="28">
        <v>682</v>
      </c>
      <c r="J73" s="36" t="s">
        <v>361</v>
      </c>
      <c r="K73" s="36" t="s">
        <v>523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28">
        <v>516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21594.100000000002</v>
      </c>
      <c r="D76" s="1">
        <f>SUM(D63:D75)</f>
        <v>2270</v>
      </c>
      <c r="E76" s="1"/>
      <c r="F76" s="1">
        <f>SUM(F63:F75)</f>
        <v>3846.4740000000002</v>
      </c>
      <c r="G76" s="1">
        <f>SUM(G63:G75)</f>
        <v>27710.574000000001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90960.63</v>
      </c>
      <c r="D78" s="2">
        <v>7000</v>
      </c>
      <c r="E78" s="24"/>
      <c r="F78" s="2">
        <f>(C78+D78+E78)*19/100</f>
        <v>18612.519700000001</v>
      </c>
      <c r="G78" s="1">
        <f t="shared" ref="G78:G83" si="7">SUM(C78:F78)</f>
        <v>116573.14970000001</v>
      </c>
      <c r="H78" s="13">
        <v>10001</v>
      </c>
      <c r="I78" s="28">
        <v>116573.15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28">
        <v>1495</v>
      </c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160547.61000000002</v>
      </c>
      <c r="D84" s="1">
        <f>SUM(D78:D83)</f>
        <v>9172.58</v>
      </c>
      <c r="E84" s="1"/>
      <c r="F84" s="1">
        <f>SUM(F78:F82)</f>
        <v>31962.786100000001</v>
      </c>
      <c r="G84" s="1">
        <f>SUM(G78:G83)</f>
        <v>201682.97610000003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1172.1500000000001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31">
        <v>1796.9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547.20000000000005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440</v>
      </c>
      <c r="D93" s="2">
        <v>127</v>
      </c>
      <c r="E93" s="2"/>
      <c r="F93" s="2"/>
      <c r="G93" s="1">
        <f t="shared" si="8"/>
        <v>567</v>
      </c>
      <c r="H93" s="13">
        <v>20004</v>
      </c>
      <c r="I93" s="28">
        <v>567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500.35</v>
      </c>
      <c r="D94" s="2">
        <v>193.65</v>
      </c>
      <c r="E94" s="2"/>
      <c r="F94" s="2"/>
      <c r="G94" s="1">
        <f t="shared" si="8"/>
        <v>694</v>
      </c>
      <c r="H94" s="13">
        <v>20005</v>
      </c>
      <c r="I94" s="28">
        <v>694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4139.99</v>
      </c>
      <c r="D96" s="1">
        <f>SUM(D90:D95)</f>
        <v>913.21</v>
      </c>
      <c r="E96" s="1"/>
      <c r="F96" s="1"/>
      <c r="G96" s="1">
        <f>SUM(G90:G95)</f>
        <v>5527.25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464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28">
        <v>569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42</v>
      </c>
      <c r="C107" s="2">
        <v>0</v>
      </c>
      <c r="D107" s="2">
        <v>0</v>
      </c>
      <c r="E107" s="2"/>
      <c r="F107" s="2"/>
      <c r="G107" s="1">
        <f t="shared" si="9"/>
        <v>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/>
      <c r="B108" s="2" t="s">
        <v>430</v>
      </c>
      <c r="C108" s="2">
        <v>315</v>
      </c>
      <c r="D108" s="2">
        <v>145</v>
      </c>
      <c r="E108" s="2"/>
      <c r="F108" s="2"/>
      <c r="G108" s="1">
        <f t="shared" si="9"/>
        <v>460</v>
      </c>
      <c r="H108" s="13">
        <v>22006</v>
      </c>
      <c r="I108" s="28">
        <v>460</v>
      </c>
      <c r="J108" s="55" t="s">
        <v>370</v>
      </c>
      <c r="K108" s="55" t="s">
        <v>547</v>
      </c>
    </row>
    <row r="109" spans="1:17" x14ac:dyDescent="0.25">
      <c r="A109" s="2"/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31">
        <v>402.15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2980.25</v>
      </c>
      <c r="D110" s="1">
        <f>SUM(D103:D109)</f>
        <v>904.11</v>
      </c>
      <c r="E110" s="1"/>
      <c r="F110" s="1"/>
      <c r="G110" s="1">
        <f>SUM(G103:G109)</f>
        <v>3884.36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5" x14ac:dyDescent="0.25">
      <c r="A113" s="15" t="s">
        <v>462</v>
      </c>
      <c r="B113" s="2" t="s">
        <v>459</v>
      </c>
      <c r="C113" s="2">
        <v>407.97</v>
      </c>
      <c r="D113" s="2">
        <v>67.66</v>
      </c>
      <c r="E113" s="2"/>
      <c r="F113" s="2"/>
      <c r="G113" s="1">
        <f>SUM(C113:F113)</f>
        <v>475.63</v>
      </c>
      <c r="H113" s="13">
        <v>23002</v>
      </c>
      <c r="I113" s="28">
        <v>475.63</v>
      </c>
      <c r="J113" s="36" t="s">
        <v>371</v>
      </c>
      <c r="K113" s="55" t="s">
        <v>550</v>
      </c>
      <c r="M113" s="33">
        <v>157.30000000000001</v>
      </c>
      <c r="N113" s="34">
        <v>30.33</v>
      </c>
      <c r="O113" t="s">
        <v>460</v>
      </c>
    </row>
    <row r="114" spans="1:15" x14ac:dyDescent="0.25">
      <c r="A114" s="2"/>
      <c r="B114" s="2" t="s">
        <v>101</v>
      </c>
      <c r="C114" s="2">
        <v>473</v>
      </c>
      <c r="D114" s="2">
        <v>127</v>
      </c>
      <c r="E114" s="2"/>
      <c r="F114" s="2"/>
      <c r="G114" s="1">
        <f>SUM(C114:F114)</f>
        <v>600</v>
      </c>
      <c r="H114" s="13">
        <v>23003</v>
      </c>
      <c r="I114" s="28">
        <v>600</v>
      </c>
      <c r="J114" s="36" t="s">
        <v>371</v>
      </c>
      <c r="K114" s="55" t="s">
        <v>551</v>
      </c>
      <c r="M114" s="34">
        <v>250.67</v>
      </c>
      <c r="N114" s="34">
        <v>37.33</v>
      </c>
      <c r="O114" t="s">
        <v>461</v>
      </c>
    </row>
    <row r="115" spans="1:15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  <c r="M115" s="30"/>
      <c r="N115" s="30"/>
    </row>
    <row r="116" spans="1:15" x14ac:dyDescent="0.25">
      <c r="A116" s="2"/>
      <c r="B116" s="2" t="s">
        <v>438</v>
      </c>
      <c r="C116" s="2">
        <v>540</v>
      </c>
      <c r="D116" s="2">
        <v>120</v>
      </c>
      <c r="E116" s="2"/>
      <c r="F116" s="2"/>
      <c r="G116" s="1">
        <f>SUM(C116:F116)</f>
        <v>660</v>
      </c>
      <c r="H116" s="13">
        <v>23005</v>
      </c>
      <c r="I116" s="28">
        <v>660</v>
      </c>
      <c r="J116" s="36" t="s">
        <v>371</v>
      </c>
      <c r="K116" s="55" t="s">
        <v>553</v>
      </c>
    </row>
    <row r="117" spans="1:15" x14ac:dyDescent="0.25">
      <c r="A117" s="1"/>
      <c r="B117" s="1"/>
      <c r="C117" s="1">
        <f>SUM(C112:C116)</f>
        <v>3670.9700000000003</v>
      </c>
      <c r="D117" s="1">
        <f>SUM(D112:D116)</f>
        <v>554.66</v>
      </c>
      <c r="E117" s="1"/>
      <c r="F117" s="1">
        <f>SUM(F112)</f>
        <v>393.3</v>
      </c>
      <c r="G117" s="1">
        <f>SUM(G112:G116)</f>
        <v>4618.93</v>
      </c>
      <c r="H117" s="17"/>
      <c r="I117" s="36"/>
      <c r="J117" s="36"/>
      <c r="K117" s="36"/>
    </row>
    <row r="118" spans="1:15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5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5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5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5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5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5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5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1440</v>
      </c>
      <c r="J125" s="36" t="s">
        <v>373</v>
      </c>
      <c r="K125" s="36" t="s">
        <v>558</v>
      </c>
    </row>
    <row r="126" spans="1:15" x14ac:dyDescent="0.25">
      <c r="A126" s="2"/>
      <c r="B126" s="2" t="s">
        <v>172</v>
      </c>
      <c r="C126" s="2">
        <v>495</v>
      </c>
      <c r="D126" s="2">
        <v>155</v>
      </c>
      <c r="E126" s="2"/>
      <c r="F126" s="2"/>
      <c r="G126" s="1">
        <f t="shared" si="10"/>
        <v>650</v>
      </c>
      <c r="H126" s="13">
        <v>25004</v>
      </c>
      <c r="I126" s="28">
        <v>650</v>
      </c>
      <c r="J126" s="36" t="s">
        <v>373</v>
      </c>
      <c r="K126" s="36" t="s">
        <v>559</v>
      </c>
    </row>
    <row r="127" spans="1:15" x14ac:dyDescent="0.25">
      <c r="A127" s="2"/>
      <c r="B127" s="2" t="s">
        <v>413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28">
        <v>571.4</v>
      </c>
      <c r="J127" s="36" t="s">
        <v>373</v>
      </c>
      <c r="K127" s="36" t="s">
        <v>560</v>
      </c>
    </row>
    <row r="128" spans="1:15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31">
        <v>645</v>
      </c>
      <c r="J128" s="36" t="s">
        <v>373</v>
      </c>
      <c r="K128" s="36" t="s">
        <v>561</v>
      </c>
    </row>
    <row r="129" spans="1:11" x14ac:dyDescent="0.25">
      <c r="A129" s="2"/>
      <c r="B129" s="2" t="s">
        <v>119</v>
      </c>
      <c r="C129" s="2">
        <v>315</v>
      </c>
      <c r="D129" s="2">
        <v>92</v>
      </c>
      <c r="E129" s="2"/>
      <c r="F129" s="2"/>
      <c r="G129" s="1">
        <f t="shared" si="10"/>
        <v>407</v>
      </c>
      <c r="H129" s="13">
        <v>25007</v>
      </c>
      <c r="I129" s="28">
        <v>407</v>
      </c>
      <c r="J129" s="36" t="s">
        <v>373</v>
      </c>
      <c r="K129" s="36" t="s">
        <v>562</v>
      </c>
    </row>
    <row r="130" spans="1:11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1" x14ac:dyDescent="0.25">
      <c r="A131" s="2" t="s">
        <v>466</v>
      </c>
      <c r="B131" s="2" t="s">
        <v>465</v>
      </c>
      <c r="C131" s="2">
        <v>158.33000000000001</v>
      </c>
      <c r="D131" s="2">
        <v>88.67</v>
      </c>
      <c r="E131" s="2"/>
      <c r="F131" s="2"/>
      <c r="G131" s="1">
        <f t="shared" si="10"/>
        <v>247</v>
      </c>
      <c r="H131" s="13">
        <v>25009</v>
      </c>
      <c r="I131" s="28">
        <v>247</v>
      </c>
      <c r="J131" s="36" t="s">
        <v>373</v>
      </c>
      <c r="K131" s="36" t="s">
        <v>564</v>
      </c>
    </row>
    <row r="132" spans="1:11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1" x14ac:dyDescent="0.25">
      <c r="A133" s="2"/>
      <c r="B133" s="2" t="s">
        <v>435</v>
      </c>
      <c r="C133" s="2">
        <v>310</v>
      </c>
      <c r="D133" s="2">
        <v>100</v>
      </c>
      <c r="E133" s="2"/>
      <c r="F133" s="2"/>
      <c r="G133" s="1">
        <f t="shared" si="10"/>
        <v>410</v>
      </c>
      <c r="H133" s="13">
        <v>25011</v>
      </c>
      <c r="I133" s="28">
        <v>410</v>
      </c>
      <c r="J133" s="36" t="s">
        <v>373</v>
      </c>
      <c r="K133" s="36" t="s">
        <v>566</v>
      </c>
    </row>
    <row r="134" spans="1:11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1" x14ac:dyDescent="0.25">
      <c r="A135" s="1"/>
      <c r="B135" s="1"/>
      <c r="C135" s="1">
        <f>SUM(C123:C134)</f>
        <v>6851.83</v>
      </c>
      <c r="D135" s="1">
        <f>SUM(D123:D134)</f>
        <v>1637.93</v>
      </c>
      <c r="E135" s="1"/>
      <c r="F135" s="1">
        <f>SUM(F123:F134)</f>
        <v>586.02840000000003</v>
      </c>
      <c r="G135" s="1">
        <f>SUM(G123:G134)</f>
        <v>9075.7883999999995</v>
      </c>
      <c r="H135" s="17"/>
      <c r="I135" s="36"/>
      <c r="J135" s="36"/>
      <c r="K135" s="36"/>
    </row>
    <row r="136" spans="1:11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1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1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28">
        <v>530</v>
      </c>
      <c r="J138" s="36" t="s">
        <v>374</v>
      </c>
      <c r="K138" s="36" t="s">
        <v>569</v>
      </c>
    </row>
    <row r="139" spans="1:11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1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1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1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1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1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432</v>
      </c>
      <c r="C145" s="2">
        <v>392</v>
      </c>
      <c r="D145" s="2">
        <v>175</v>
      </c>
      <c r="E145" s="2"/>
      <c r="F145" s="2">
        <f>(C145+D145+E145)*19/100</f>
        <v>107.73</v>
      </c>
      <c r="G145" s="1">
        <f t="shared" si="11"/>
        <v>674.73</v>
      </c>
      <c r="H145" s="13">
        <v>27002</v>
      </c>
      <c r="I145" s="28">
        <v>674.73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411</v>
      </c>
      <c r="C149" s="2">
        <v>310</v>
      </c>
      <c r="D149" s="2">
        <v>170</v>
      </c>
      <c r="E149" s="2"/>
      <c r="F149" s="2"/>
      <c r="G149" s="1">
        <f t="shared" si="11"/>
        <v>480</v>
      </c>
      <c r="H149" s="13">
        <v>27005</v>
      </c>
      <c r="I149" s="28">
        <v>480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2777.45</v>
      </c>
      <c r="D152" s="1">
        <f>SUM(D144:D151)</f>
        <v>1217.1500000000001</v>
      </c>
      <c r="E152" s="2"/>
      <c r="F152" s="2"/>
      <c r="G152" s="1">
        <f>SUM(G144:G151)</f>
        <v>4102.33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240</v>
      </c>
      <c r="E155" s="2"/>
      <c r="F155" s="2">
        <f>(C155+D155+E155)*19/100</f>
        <v>264.10000000000002</v>
      </c>
      <c r="G155" s="1">
        <f t="shared" si="12"/>
        <v>1654.1</v>
      </c>
      <c r="H155" s="13">
        <v>28002</v>
      </c>
      <c r="I155" s="28">
        <v>1654.1</v>
      </c>
      <c r="J155" s="36" t="s">
        <v>376</v>
      </c>
      <c r="K155" s="36" t="s">
        <v>582</v>
      </c>
    </row>
    <row r="156" spans="1:11" x14ac:dyDescent="0.25">
      <c r="A156" s="2"/>
      <c r="B156" s="2" t="s">
        <v>448</v>
      </c>
      <c r="C156" s="2">
        <v>380</v>
      </c>
      <c r="D156" s="2">
        <v>200</v>
      </c>
      <c r="E156" s="2"/>
      <c r="F156" s="2"/>
      <c r="G156" s="1">
        <f t="shared" si="12"/>
        <v>580</v>
      </c>
      <c r="H156" s="13">
        <v>28003</v>
      </c>
      <c r="I156" s="28">
        <v>580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374</v>
      </c>
      <c r="D164" s="2">
        <v>176</v>
      </c>
      <c r="E164" s="2"/>
      <c r="F164" s="2"/>
      <c r="G164" s="1">
        <f t="shared" si="12"/>
        <v>550</v>
      </c>
      <c r="H164" s="13">
        <v>28011</v>
      </c>
      <c r="I164" s="28">
        <v>550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28">
        <v>410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185</v>
      </c>
      <c r="E167" s="2"/>
      <c r="F167" s="2"/>
      <c r="G167" s="1">
        <f t="shared" si="12"/>
        <v>565</v>
      </c>
      <c r="H167" s="13">
        <v>28014</v>
      </c>
      <c r="I167" s="28">
        <v>565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28">
        <v>546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7306.29</v>
      </c>
      <c r="D172" s="1">
        <f>SUM(D154:D169)</f>
        <v>2617.86</v>
      </c>
      <c r="E172" s="2"/>
      <c r="F172" s="1">
        <f>SUM(F154:F171)</f>
        <v>511.1</v>
      </c>
      <c r="G172" s="1">
        <f>SUM(G154:G171)</f>
        <v>10435.25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141865.71</v>
      </c>
      <c r="D177" s="2">
        <v>5100</v>
      </c>
      <c r="E177" s="2"/>
      <c r="F177" s="2">
        <f>(C177+D177+E177)*19/100</f>
        <v>27923.484899999996</v>
      </c>
      <c r="G177" s="1">
        <f>SUM(C177:F177)</f>
        <v>174889.1949</v>
      </c>
      <c r="H177" s="13">
        <v>31001</v>
      </c>
      <c r="I177" s="28">
        <v>174889.19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 t="s">
        <v>444</v>
      </c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31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166566.44999999998</v>
      </c>
      <c r="D188" s="1">
        <f>SUM(D177:D186)</f>
        <v>9566.1299999999992</v>
      </c>
      <c r="E188" s="1"/>
      <c r="F188" s="1">
        <f>SUM(F177:F186)</f>
        <v>28256.621399999996</v>
      </c>
      <c r="G188" s="1">
        <f>SUM(G177:G186)</f>
        <v>203139.20140000005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3"/>
  <sheetViews>
    <sheetView topLeftCell="A163" workbookViewId="0">
      <selection activeCell="I182" sqref="I182"/>
    </sheetView>
  </sheetViews>
  <sheetFormatPr baseColWidth="10" defaultRowHeight="15" x14ac:dyDescent="0.25"/>
  <cols>
    <col min="1" max="1" width="15.5703125" customWidth="1"/>
    <col min="2" max="2" width="21.140625" customWidth="1"/>
    <col min="9" max="9" width="14.5703125" customWidth="1"/>
    <col min="10" max="10" width="50.140625" customWidth="1"/>
  </cols>
  <sheetData>
    <row r="1" spans="1:10" x14ac:dyDescent="0.25">
      <c r="A1" s="1" t="s">
        <v>0</v>
      </c>
      <c r="B1" s="2"/>
      <c r="C1" s="1" t="s">
        <v>1</v>
      </c>
      <c r="D1" s="3" t="s">
        <v>184</v>
      </c>
      <c r="E1" s="4">
        <v>2015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42339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28">
        <v>17003.43</v>
      </c>
    </row>
    <row r="4" spans="1:10" x14ac:dyDescent="0.25">
      <c r="A4" s="15" t="s">
        <v>235</v>
      </c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34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</row>
    <row r="8" spans="1:10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</row>
    <row r="10" spans="1:10" x14ac:dyDescent="0.25">
      <c r="A10" s="1"/>
      <c r="B10" s="1"/>
      <c r="C10" s="1">
        <f>SUM(C3:C9)</f>
        <v>17624.16</v>
      </c>
      <c r="D10" s="1">
        <f>SUM(D3:D9)</f>
        <v>3505</v>
      </c>
      <c r="E10" s="1"/>
      <c r="F10" s="1">
        <f>SUM(F3:F9)</f>
        <v>3707.5840000000003</v>
      </c>
      <c r="G10" s="1">
        <f>SUM(G3:G9)</f>
        <v>24836.743999999999</v>
      </c>
      <c r="H10" s="17"/>
    </row>
    <row r="11" spans="1:10" x14ac:dyDescent="0.25">
      <c r="A11" s="2"/>
      <c r="B11" s="2"/>
      <c r="C11" s="2"/>
      <c r="D11" s="2"/>
      <c r="E11" s="2"/>
      <c r="F11" s="2"/>
      <c r="G11" s="1"/>
      <c r="H11" s="13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8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</row>
    <row r="16" spans="1:10" x14ac:dyDescent="0.25">
      <c r="A16" s="2" t="s">
        <v>237</v>
      </c>
      <c r="B16" s="2" t="s">
        <v>236</v>
      </c>
      <c r="C16" s="2">
        <v>5000</v>
      </c>
      <c r="D16" s="2">
        <v>1300</v>
      </c>
      <c r="E16" s="2"/>
      <c r="F16" s="2">
        <f t="shared" si="2"/>
        <v>1197</v>
      </c>
      <c r="G16" s="1">
        <f t="shared" si="3"/>
        <v>7497</v>
      </c>
      <c r="H16" s="13">
        <v>2004</v>
      </c>
      <c r="I16" s="28">
        <v>7497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</row>
    <row r="19" spans="1:9" x14ac:dyDescent="0.25">
      <c r="A19" s="2"/>
      <c r="B19" s="2" t="s">
        <v>171</v>
      </c>
      <c r="C19" s="2">
        <v>891.31</v>
      </c>
      <c r="D19" s="2">
        <v>318</v>
      </c>
      <c r="E19" s="2"/>
      <c r="F19" s="2"/>
      <c r="G19" s="1">
        <f t="shared" si="3"/>
        <v>1209.31</v>
      </c>
      <c r="H19" s="13">
        <v>2007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28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28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28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33">
        <v>358</v>
      </c>
    </row>
    <row r="26" spans="1:9" x14ac:dyDescent="0.25">
      <c r="A26" s="2"/>
      <c r="B26" s="2" t="s">
        <v>30</v>
      </c>
      <c r="C26" s="2">
        <v>1608.58</v>
      </c>
      <c r="D26" s="2">
        <v>650</v>
      </c>
      <c r="E26" s="2"/>
      <c r="F26" s="2">
        <f>(C26+D26+E26)*19/100</f>
        <v>429.13019999999995</v>
      </c>
      <c r="G26" s="1">
        <f t="shared" si="3"/>
        <v>2687.7102</v>
      </c>
      <c r="H26" s="13">
        <v>2012</v>
      </c>
      <c r="I26" s="28">
        <v>2687.71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ref="G27:G28" si="4">SUM(C27:F27)</f>
        <v>131.00710000000001</v>
      </c>
      <c r="H27" s="13">
        <v>2012</v>
      </c>
      <c r="I27" s="33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si="4"/>
        <v>45</v>
      </c>
      <c r="H28" s="13">
        <v>1005</v>
      </c>
      <c r="I28" s="33">
        <v>45</v>
      </c>
    </row>
    <row r="29" spans="1:9" x14ac:dyDescent="0.25">
      <c r="A29" s="2"/>
      <c r="B29" s="2" t="s">
        <v>32</v>
      </c>
      <c r="C29" s="2">
        <v>273</v>
      </c>
      <c r="D29" s="2">
        <v>110</v>
      </c>
      <c r="E29" s="2"/>
      <c r="F29" s="2"/>
      <c r="G29" s="1">
        <f t="shared" si="3"/>
        <v>383</v>
      </c>
      <c r="H29" s="13">
        <v>2013</v>
      </c>
    </row>
    <row r="30" spans="1:9" x14ac:dyDescent="0.25">
      <c r="A30" s="1"/>
      <c r="B30" s="1"/>
      <c r="C30" s="1">
        <f>SUM(C12:C29)</f>
        <v>142011.9</v>
      </c>
      <c r="D30" s="1">
        <f>SUM(D12:D29)</f>
        <v>15516.51</v>
      </c>
      <c r="E30" s="1">
        <f>SUM(E12:E29)</f>
        <v>433.39</v>
      </c>
      <c r="F30" s="1">
        <f>SUM(F12:F29)</f>
        <v>27466.4323</v>
      </c>
      <c r="G30" s="1">
        <f>SUM(G12:G29)</f>
        <v>185428.2323</v>
      </c>
      <c r="H30" s="17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</row>
    <row r="32" spans="1:9" x14ac:dyDescent="0.25">
      <c r="A32" s="1"/>
      <c r="B32" s="1"/>
      <c r="C32" s="1"/>
      <c r="D32" s="1"/>
      <c r="E32" s="1"/>
      <c r="F32" s="1"/>
      <c r="G32" s="1"/>
      <c r="H32" s="17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31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</row>
    <row r="35" spans="1:9" x14ac:dyDescent="0.25">
      <c r="A35" s="1"/>
      <c r="B35" s="1"/>
      <c r="C35" s="1"/>
      <c r="D35" s="1"/>
      <c r="E35" s="1"/>
      <c r="F35" s="1"/>
      <c r="G35" s="1"/>
      <c r="H35" s="17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</row>
    <row r="39" spans="1:9" x14ac:dyDescent="0.25">
      <c r="A39" s="2"/>
      <c r="B39" s="2"/>
      <c r="C39" s="2"/>
      <c r="D39" s="2"/>
      <c r="E39" s="2"/>
      <c r="F39" s="2"/>
      <c r="G39" s="1"/>
      <c r="H39" s="13"/>
    </row>
    <row r="40" spans="1:9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</row>
    <row r="41" spans="1:9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</row>
    <row r="42" spans="1:9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</row>
    <row r="43" spans="1:9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</row>
    <row r="45" spans="1:9" x14ac:dyDescent="0.25">
      <c r="A45" s="2"/>
      <c r="B45" s="2"/>
      <c r="C45" s="2"/>
      <c r="D45" s="2"/>
      <c r="E45" s="2"/>
      <c r="F45" s="2"/>
      <c r="G45" s="1"/>
      <c r="H45" s="13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33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34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33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33">
        <v>510</v>
      </c>
    </row>
    <row r="50" spans="1:10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33">
        <v>530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33">
        <v>100</v>
      </c>
    </row>
    <row r="52" spans="1:10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5"/>
        <v>433</v>
      </c>
      <c r="H52" s="13">
        <v>5007</v>
      </c>
      <c r="I52" s="33">
        <v>430</v>
      </c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33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37">
        <v>452.7</v>
      </c>
    </row>
    <row r="55" spans="1:10" x14ac:dyDescent="0.25">
      <c r="A55" s="1"/>
      <c r="B55" s="1"/>
      <c r="C55" s="1">
        <f>SUM(C46:C54)</f>
        <v>3577.0699999999997</v>
      </c>
      <c r="D55" s="1">
        <f>SUM(D46:D54)</f>
        <v>531.43000000000006</v>
      </c>
      <c r="E55" s="1"/>
      <c r="F55" s="1"/>
      <c r="G55" s="1">
        <f>SUM(G46:G54)</f>
        <v>4108.5</v>
      </c>
      <c r="H55" s="17"/>
    </row>
    <row r="56" spans="1:10" x14ac:dyDescent="0.25">
      <c r="A56" s="2"/>
      <c r="B56" s="2"/>
      <c r="C56" s="2"/>
      <c r="D56" s="2"/>
      <c r="E56" s="2"/>
      <c r="F56" s="2"/>
      <c r="G56" s="1"/>
      <c r="H56" s="13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56871.8</v>
      </c>
      <c r="J61" s="30" t="s">
        <v>246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1329.35</v>
      </c>
      <c r="E63" s="2"/>
      <c r="F63" s="2">
        <f>(C63+D63+E63)*19/100</f>
        <v>3166.9409000000001</v>
      </c>
      <c r="G63" s="1">
        <f t="shared" ref="G63:G75" si="6">SUM(C63:F63)</f>
        <v>19835.050900000002</v>
      </c>
      <c r="H63" s="13">
        <v>9001</v>
      </c>
      <c r="I63" s="28">
        <v>19835.05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33">
        <v>833</v>
      </c>
    </row>
    <row r="65" spans="1:10" x14ac:dyDescent="0.25">
      <c r="A65" s="2"/>
      <c r="B65" s="2" t="s">
        <v>171</v>
      </c>
      <c r="C65" s="2">
        <v>470</v>
      </c>
      <c r="D65" s="2">
        <v>230</v>
      </c>
      <c r="E65" s="2"/>
      <c r="F65" s="2">
        <f>(C65+D65+E65)*19/100</f>
        <v>133</v>
      </c>
      <c r="G65" s="1">
        <f t="shared" si="6"/>
        <v>833</v>
      </c>
      <c r="H65" s="13">
        <v>9003</v>
      </c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34">
        <v>837.76</v>
      </c>
    </row>
    <row r="67" spans="1:10" x14ac:dyDescent="0.25">
      <c r="A67" s="2"/>
      <c r="B67" s="2" t="s">
        <v>171</v>
      </c>
      <c r="C67" s="2">
        <v>454</v>
      </c>
      <c r="D67" s="2">
        <v>252</v>
      </c>
      <c r="E67" s="2"/>
      <c r="F67" s="2">
        <f>(C67+D67+E67)*19/100</f>
        <v>134.13999999999999</v>
      </c>
      <c r="G67" s="1">
        <f t="shared" si="6"/>
        <v>840.14</v>
      </c>
      <c r="H67" s="13">
        <v>9005</v>
      </c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33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69.03</v>
      </c>
      <c r="E69" s="2"/>
      <c r="F69" s="2">
        <f>(C69+D69+E69)*19/100</f>
        <v>306.97919999999999</v>
      </c>
      <c r="G69" s="1">
        <f t="shared" si="6"/>
        <v>1922.6592000000001</v>
      </c>
      <c r="H69" s="13">
        <v>9007</v>
      </c>
      <c r="I69" s="28">
        <v>1922.66</v>
      </c>
      <c r="J69" t="s">
        <v>248</v>
      </c>
    </row>
    <row r="70" spans="1:10" x14ac:dyDescent="0.25">
      <c r="A70" s="2"/>
      <c r="B70" s="2" t="s">
        <v>65</v>
      </c>
      <c r="C70" s="2">
        <v>390</v>
      </c>
      <c r="D70" s="2">
        <v>160</v>
      </c>
      <c r="E70" s="2"/>
      <c r="F70" s="2"/>
      <c r="G70" s="1">
        <f t="shared" si="6"/>
        <v>550</v>
      </c>
      <c r="H70" s="13">
        <v>9008</v>
      </c>
      <c r="I70" s="37">
        <v>550</v>
      </c>
    </row>
    <row r="71" spans="1:10" x14ac:dyDescent="0.25">
      <c r="A71" s="2"/>
      <c r="B71" s="2" t="s">
        <v>66</v>
      </c>
      <c r="C71" s="2">
        <v>385</v>
      </c>
      <c r="D71" s="2">
        <v>145</v>
      </c>
      <c r="E71" s="2"/>
      <c r="F71" s="1"/>
      <c r="G71" s="1">
        <f t="shared" si="6"/>
        <v>530</v>
      </c>
      <c r="H71" s="13">
        <v>9009</v>
      </c>
      <c r="I71" s="37">
        <v>530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33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37">
        <v>650</v>
      </c>
    </row>
    <row r="74" spans="1:10" x14ac:dyDescent="0.25">
      <c r="A74" s="2"/>
      <c r="B74" s="2" t="s">
        <v>68</v>
      </c>
      <c r="C74" s="2">
        <v>269.5</v>
      </c>
      <c r="D74" s="2">
        <v>110</v>
      </c>
      <c r="E74" s="2"/>
      <c r="F74" s="1"/>
      <c r="G74" s="1">
        <f t="shared" si="6"/>
        <v>379.5</v>
      </c>
      <c r="H74" s="13">
        <v>9012</v>
      </c>
      <c r="I74" s="33">
        <v>379.5</v>
      </c>
    </row>
    <row r="75" spans="1:10" x14ac:dyDescent="0.25">
      <c r="A75" s="2"/>
      <c r="B75" s="2" t="s">
        <v>69</v>
      </c>
      <c r="C75" s="2">
        <v>360</v>
      </c>
      <c r="D75" s="2">
        <v>145</v>
      </c>
      <c r="E75" s="2"/>
      <c r="F75" s="1"/>
      <c r="G75" s="1">
        <f t="shared" si="6"/>
        <v>505</v>
      </c>
      <c r="H75" s="13">
        <v>9013</v>
      </c>
      <c r="I75" s="33">
        <v>505</v>
      </c>
    </row>
    <row r="76" spans="1:10" x14ac:dyDescent="0.25">
      <c r="A76" s="2"/>
      <c r="B76" s="2"/>
      <c r="C76" s="1">
        <f>SUM(C63:C75)</f>
        <v>21272.910000000003</v>
      </c>
      <c r="D76" s="1">
        <f>SUM(D63:D75)</f>
        <v>3350.38</v>
      </c>
      <c r="E76" s="1"/>
      <c r="F76" s="1">
        <f>SUM(F63:F75)</f>
        <v>4007.8200999999999</v>
      </c>
      <c r="G76" s="1">
        <f>SUM(G63:G75)</f>
        <v>28631.110099999998</v>
      </c>
      <c r="H76" s="13"/>
    </row>
    <row r="77" spans="1:10" x14ac:dyDescent="0.25">
      <c r="A77" s="2"/>
      <c r="B77" s="2"/>
      <c r="C77" s="1"/>
      <c r="D77" s="1"/>
      <c r="E77" s="1"/>
      <c r="F77" s="1"/>
      <c r="G77" s="1"/>
      <c r="H77" s="13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31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28">
        <v>37749.870000000003</v>
      </c>
    </row>
    <row r="81" spans="1:9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28">
        <v>19635</v>
      </c>
    </row>
    <row r="82" spans="1:9" x14ac:dyDescent="0.25">
      <c r="A82" s="2"/>
      <c r="B82" t="s">
        <v>75</v>
      </c>
      <c r="C82" s="2">
        <v>1665</v>
      </c>
      <c r="D82" s="2">
        <v>450</v>
      </c>
      <c r="E82" s="24"/>
      <c r="F82" s="2"/>
      <c r="G82" s="1">
        <f t="shared" si="7"/>
        <v>2115</v>
      </c>
      <c r="H82" s="13">
        <v>10005</v>
      </c>
      <c r="I82" s="28">
        <v>2115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</row>
    <row r="84" spans="1:9" x14ac:dyDescent="0.25">
      <c r="A84" s="2"/>
      <c r="B84" s="2"/>
      <c r="C84" s="1">
        <f>SUM(C78:C83)</f>
        <v>152363.22</v>
      </c>
      <c r="D84" s="1">
        <f>SUM(D78:D83)</f>
        <v>10122.58</v>
      </c>
      <c r="E84" s="1"/>
      <c r="F84" s="1">
        <f>SUM(F78:F82)</f>
        <v>30365.951999999997</v>
      </c>
      <c r="G84" s="1">
        <f>SUM(G78:G83)</f>
        <v>192851.75200000001</v>
      </c>
      <c r="H84" s="13"/>
    </row>
    <row r="85" spans="1:9" x14ac:dyDescent="0.25">
      <c r="A85" s="2"/>
      <c r="B85" s="2"/>
      <c r="C85" s="1"/>
      <c r="D85" s="2"/>
      <c r="E85" s="2"/>
      <c r="F85" s="1"/>
      <c r="G85" s="1"/>
      <c r="H85" s="13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>
        <v>15002</v>
      </c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</row>
    <row r="89" spans="1:9" x14ac:dyDescent="0.25">
      <c r="A89" s="2"/>
      <c r="B89" s="2"/>
      <c r="C89" s="1"/>
      <c r="D89" s="2"/>
      <c r="E89" s="2"/>
      <c r="F89" s="1"/>
      <c r="G89" s="1"/>
      <c r="H89" s="13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28">
        <v>1190</v>
      </c>
    </row>
    <row r="91" spans="1:9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33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33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34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33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</row>
    <row r="97" spans="1:10" x14ac:dyDescent="0.25">
      <c r="A97" s="2"/>
      <c r="B97" s="2"/>
      <c r="C97" s="2"/>
      <c r="D97" s="2"/>
      <c r="E97" s="2"/>
      <c r="F97" s="2"/>
      <c r="G97" s="1"/>
      <c r="H97" s="13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33">
        <v>284</v>
      </c>
      <c r="J99" t="s">
        <v>168</v>
      </c>
    </row>
    <row r="100" spans="1:10" x14ac:dyDescent="0.25">
      <c r="A100" s="2"/>
      <c r="B100" s="2" t="s">
        <v>89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33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33">
        <v>1681.6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34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33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33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33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33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33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</row>
    <row r="113" spans="1:10" x14ac:dyDescent="0.25">
      <c r="A113" s="15"/>
      <c r="B113" s="2" t="s">
        <v>100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33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37">
        <v>515</v>
      </c>
    </row>
    <row r="115" spans="1:10" x14ac:dyDescent="0.25">
      <c r="A115" s="16" t="s">
        <v>242</v>
      </c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7">
        <v>420</v>
      </c>
    </row>
    <row r="116" spans="1:10" x14ac:dyDescent="0.25">
      <c r="A116" s="2"/>
      <c r="B116" s="2" t="s">
        <v>103</v>
      </c>
      <c r="C116" s="2">
        <v>460</v>
      </c>
      <c r="D116" s="2">
        <v>70</v>
      </c>
      <c r="E116" s="2"/>
      <c r="F116" s="2"/>
      <c r="G116" s="1">
        <f>SUM(C116:F116)</f>
        <v>530</v>
      </c>
      <c r="H116" s="13">
        <v>23005</v>
      </c>
      <c r="I116" s="33">
        <v>530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465</v>
      </c>
      <c r="E117" s="1"/>
      <c r="F117" s="1">
        <f>SUM(F112)</f>
        <v>393.3</v>
      </c>
      <c r="G117" s="1">
        <f>SUM(G112:G116)</f>
        <v>4328.3</v>
      </c>
      <c r="H117" s="17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8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28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33">
        <v>547</v>
      </c>
    </row>
    <row r="128" spans="1:10" x14ac:dyDescent="0.25">
      <c r="A128" s="2" t="s">
        <v>225</v>
      </c>
      <c r="B128" s="2" t="s">
        <v>112</v>
      </c>
      <c r="C128" s="2">
        <v>480</v>
      </c>
      <c r="D128" s="2">
        <v>170</v>
      </c>
      <c r="E128" s="2"/>
      <c r="F128" s="2"/>
      <c r="G128" s="1">
        <f t="shared" si="10"/>
        <v>650</v>
      </c>
      <c r="H128" s="13">
        <v>25006</v>
      </c>
      <c r="I128" s="28">
        <v>650</v>
      </c>
    </row>
    <row r="129" spans="1:9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33">
        <v>395</v>
      </c>
    </row>
    <row r="130" spans="1:9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33">
        <v>310</v>
      </c>
    </row>
    <row r="131" spans="1:9" x14ac:dyDescent="0.25">
      <c r="A131" s="2"/>
      <c r="B131" s="2" t="s">
        <v>114</v>
      </c>
      <c r="C131" s="2">
        <v>187</v>
      </c>
      <c r="D131" s="2">
        <v>140</v>
      </c>
      <c r="E131" s="2"/>
      <c r="F131" s="2"/>
      <c r="G131" s="1">
        <f t="shared" si="10"/>
        <v>327</v>
      </c>
      <c r="H131" s="13">
        <v>25009</v>
      </c>
      <c r="I131" s="37">
        <v>327</v>
      </c>
    </row>
    <row r="132" spans="1:9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33">
        <v>385</v>
      </c>
    </row>
    <row r="133" spans="1:9" x14ac:dyDescent="0.25">
      <c r="A133" s="2"/>
      <c r="B133" s="2" t="s">
        <v>218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33">
        <v>400</v>
      </c>
    </row>
    <row r="134" spans="1:9" x14ac:dyDescent="0.25">
      <c r="A134" s="2"/>
      <c r="B134" s="2" t="s">
        <v>116</v>
      </c>
      <c r="C134" s="2">
        <v>225</v>
      </c>
      <c r="D134" s="2">
        <v>95</v>
      </c>
      <c r="E134" s="2"/>
      <c r="F134" s="2"/>
      <c r="G134" s="1">
        <f t="shared" si="10"/>
        <v>320</v>
      </c>
      <c r="H134" s="13">
        <v>25012</v>
      </c>
      <c r="I134" s="33">
        <v>320</v>
      </c>
    </row>
    <row r="135" spans="1:9" x14ac:dyDescent="0.25">
      <c r="A135" s="1"/>
      <c r="B135" s="1"/>
      <c r="C135" s="1">
        <f>SUM(C123:C134)</f>
        <v>6658.1</v>
      </c>
      <c r="D135" s="1">
        <f>SUM(D123:D134)</f>
        <v>1631.79</v>
      </c>
      <c r="E135" s="1"/>
      <c r="F135" s="1">
        <f>SUM(F123:F134)</f>
        <v>579.28909999999996</v>
      </c>
      <c r="G135" s="1">
        <f>SUM(G123:G134)</f>
        <v>8869.1790999999994</v>
      </c>
      <c r="H135" s="17"/>
    </row>
    <row r="136" spans="1:9" x14ac:dyDescent="0.25">
      <c r="A136" s="2"/>
      <c r="B136" s="2"/>
      <c r="C136" s="2"/>
      <c r="D136" s="2"/>
      <c r="E136" s="2"/>
      <c r="F136" s="2"/>
      <c r="G136" s="1"/>
      <c r="H136" s="13"/>
    </row>
    <row r="137" spans="1:9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</row>
    <row r="138" spans="1:9" x14ac:dyDescent="0.25">
      <c r="A138" s="15"/>
      <c r="B138" s="2" t="s">
        <v>171</v>
      </c>
      <c r="C138" s="2">
        <v>309.33999999999997</v>
      </c>
      <c r="D138" s="2">
        <v>60</v>
      </c>
      <c r="E138" s="2"/>
      <c r="F138" s="2"/>
      <c r="G138" s="1">
        <f>SUM(C138:F138)</f>
        <v>369.34</v>
      </c>
      <c r="H138" s="13">
        <v>26002</v>
      </c>
    </row>
    <row r="139" spans="1:9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33">
        <v>356</v>
      </c>
    </row>
    <row r="140" spans="1:9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33">
        <v>720</v>
      </c>
    </row>
    <row r="141" spans="1:9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33">
        <v>440</v>
      </c>
    </row>
    <row r="142" spans="1:9" x14ac:dyDescent="0.25">
      <c r="A142" s="1"/>
      <c r="B142" s="1"/>
      <c r="C142" s="1">
        <f>SUM(C137:C141)</f>
        <v>2975.34</v>
      </c>
      <c r="D142" s="1">
        <f>SUM(D137:D141)</f>
        <v>360</v>
      </c>
      <c r="E142" s="1"/>
      <c r="F142" s="1">
        <f>SUM(F137)</f>
        <v>275.5</v>
      </c>
      <c r="G142" s="1">
        <f>SUM(G137:G141)</f>
        <v>3610.84</v>
      </c>
      <c r="H142" s="17"/>
    </row>
    <row r="143" spans="1:9" x14ac:dyDescent="0.25">
      <c r="A143" s="1"/>
      <c r="B143" s="1"/>
      <c r="C143" s="1"/>
      <c r="D143" s="1"/>
      <c r="E143" s="1"/>
      <c r="F143" s="1"/>
      <c r="G143" s="1"/>
      <c r="H143" s="17"/>
    </row>
    <row r="144" spans="1:9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1">SUM(C144:F144)</f>
        <v>600</v>
      </c>
      <c r="H144" s="13">
        <v>27001</v>
      </c>
      <c r="I144" s="33">
        <v>600</v>
      </c>
    </row>
    <row r="145" spans="1:9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1"/>
        <v>500</v>
      </c>
      <c r="H145" s="13">
        <v>27002</v>
      </c>
      <c r="I145" s="33">
        <v>500</v>
      </c>
    </row>
    <row r="146" spans="1:9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33">
        <v>404</v>
      </c>
    </row>
    <row r="147" spans="1:9" x14ac:dyDescent="0.25">
      <c r="A147" s="2"/>
      <c r="B147" s="2" t="s">
        <v>171</v>
      </c>
      <c r="C147" s="2">
        <v>315</v>
      </c>
      <c r="D147" s="2">
        <v>170</v>
      </c>
      <c r="E147" s="20"/>
      <c r="F147" s="2"/>
      <c r="G147" s="1">
        <f t="shared" si="11"/>
        <v>485</v>
      </c>
      <c r="H147" s="13">
        <v>27003</v>
      </c>
    </row>
    <row r="148" spans="1:9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33">
        <v>355</v>
      </c>
    </row>
    <row r="149" spans="1:9" x14ac:dyDescent="0.25">
      <c r="A149" s="20"/>
      <c r="B149" s="39" t="s">
        <v>191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33">
        <v>470</v>
      </c>
    </row>
    <row r="150" spans="1:9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33">
        <v>450</v>
      </c>
    </row>
    <row r="151" spans="1:9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33">
        <v>455</v>
      </c>
    </row>
    <row r="152" spans="1:9" x14ac:dyDescent="0.25">
      <c r="A152" s="2"/>
      <c r="B152" s="2"/>
      <c r="C152" s="1">
        <f>SUM(C144:C151)</f>
        <v>2572.5</v>
      </c>
      <c r="D152" s="1">
        <f>SUM(D144:D151)</f>
        <v>1145</v>
      </c>
      <c r="E152" s="2"/>
      <c r="F152" s="2"/>
      <c r="G152" s="1">
        <f>SUM(G144:G151)</f>
        <v>3717.5</v>
      </c>
      <c r="H152" s="13"/>
    </row>
    <row r="153" spans="1:9" x14ac:dyDescent="0.25">
      <c r="A153" s="2"/>
      <c r="B153" s="2"/>
      <c r="C153" s="2"/>
      <c r="D153" s="2"/>
      <c r="E153" s="2"/>
      <c r="F153" s="2"/>
      <c r="G153" s="2"/>
      <c r="H153" s="13"/>
    </row>
    <row r="154" spans="1:9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33">
        <v>606.9</v>
      </c>
    </row>
    <row r="155" spans="1:9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</row>
    <row r="156" spans="1:9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33">
        <v>490</v>
      </c>
    </row>
    <row r="157" spans="1:9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33">
        <v>349</v>
      </c>
    </row>
    <row r="158" spans="1:9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33">
        <v>476.6</v>
      </c>
    </row>
    <row r="159" spans="1:9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33">
        <v>452.12</v>
      </c>
    </row>
    <row r="160" spans="1:9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33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33">
        <v>440</v>
      </c>
      <c r="J161" t="s">
        <v>224</v>
      </c>
    </row>
    <row r="162" spans="1:10" x14ac:dyDescent="0.25">
      <c r="A162" s="2"/>
      <c r="B162" s="2" t="s">
        <v>137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33">
        <v>500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33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33">
        <v>500</v>
      </c>
    </row>
    <row r="165" spans="1:10" x14ac:dyDescent="0.25">
      <c r="A165" s="2"/>
      <c r="B165" s="2" t="s">
        <v>171</v>
      </c>
      <c r="C165" s="2">
        <v>297</v>
      </c>
      <c r="D165" s="2">
        <v>170</v>
      </c>
      <c r="E165" s="2"/>
      <c r="F165" s="2"/>
      <c r="G165" s="1">
        <f t="shared" si="12"/>
        <v>467</v>
      </c>
      <c r="H165" s="13">
        <v>28012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33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2"/>
        <v>510</v>
      </c>
      <c r="H167" s="13">
        <v>28014</v>
      </c>
      <c r="I167" s="33">
        <v>510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34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33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33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37">
        <v>437.22</v>
      </c>
    </row>
    <row r="172" spans="1:10" x14ac:dyDescent="0.25">
      <c r="A172" s="2"/>
      <c r="B172" s="2"/>
      <c r="C172" s="1">
        <f>SUM(C154:C171)</f>
        <v>6678.78</v>
      </c>
      <c r="D172" s="1">
        <f>SUM(D154:D169)</f>
        <v>2337.7600000000002</v>
      </c>
      <c r="E172" s="2"/>
      <c r="F172" s="1">
        <f>SUM(F154:F171)</f>
        <v>485.90790000000004</v>
      </c>
      <c r="G172" s="1">
        <f>SUM(G154:G171)</f>
        <v>9502.4478999999992</v>
      </c>
      <c r="H172" s="13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</row>
    <row r="177" spans="1:11" x14ac:dyDescent="0.25">
      <c r="A177" s="1" t="s">
        <v>150</v>
      </c>
      <c r="B177" s="2" t="s">
        <v>151</v>
      </c>
      <c r="C177" s="2">
        <v>138251.26999999999</v>
      </c>
      <c r="D177" s="2">
        <v>3834.02</v>
      </c>
      <c r="E177" s="2"/>
      <c r="F177" s="2">
        <f>(C177+D177+E177)*19/100</f>
        <v>26996.205099999999</v>
      </c>
      <c r="G177" s="1">
        <f>SUM(C177:F177)</f>
        <v>169081.49509999997</v>
      </c>
      <c r="H177" s="13">
        <v>31001</v>
      </c>
      <c r="I177" s="28">
        <v>169081.5</v>
      </c>
      <c r="J177" s="48">
        <f>G177-I177</f>
        <v>-4.9000000290106982E-3</v>
      </c>
      <c r="K177" t="s">
        <v>249</v>
      </c>
    </row>
    <row r="178" spans="1:11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</row>
    <row r="179" spans="1:11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28">
        <v>12163.3</v>
      </c>
    </row>
    <row r="180" spans="1:11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</row>
    <row r="181" spans="1:11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28">
        <v>3855.88</v>
      </c>
    </row>
    <row r="182" spans="1:11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</row>
    <row r="183" spans="1:11" x14ac:dyDescent="0.25">
      <c r="A183" s="2"/>
      <c r="B183" s="2" t="s">
        <v>158</v>
      </c>
      <c r="C183" s="2">
        <v>1140.82</v>
      </c>
      <c r="D183" s="2">
        <v>797</v>
      </c>
      <c r="E183" s="2"/>
      <c r="F183" s="2"/>
      <c r="G183" s="1">
        <f t="shared" si="13"/>
        <v>1937.82</v>
      </c>
      <c r="H183" s="13">
        <v>31006</v>
      </c>
      <c r="I183" s="28">
        <v>1937.82</v>
      </c>
    </row>
    <row r="184" spans="1:11" x14ac:dyDescent="0.25">
      <c r="A184" s="2"/>
      <c r="B184" s="2" t="s">
        <v>159</v>
      </c>
      <c r="C184" s="2">
        <v>276.35000000000002</v>
      </c>
      <c r="D184" s="2">
        <v>118</v>
      </c>
      <c r="E184" s="2"/>
      <c r="F184" s="2"/>
      <c r="G184" s="1">
        <f t="shared" si="13"/>
        <v>394.35</v>
      </c>
      <c r="H184" s="13">
        <v>31007</v>
      </c>
      <c r="I184" s="34">
        <v>394.35</v>
      </c>
    </row>
    <row r="185" spans="1:11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</row>
    <row r="186" spans="1:11" x14ac:dyDescent="0.25">
      <c r="A186" s="2" t="s">
        <v>161</v>
      </c>
      <c r="B186" s="2" t="s">
        <v>162</v>
      </c>
      <c r="C186" s="2">
        <v>293.49</v>
      </c>
      <c r="D186" s="2"/>
      <c r="E186" s="2"/>
      <c r="F186" s="2"/>
      <c r="G186" s="1">
        <f t="shared" si="13"/>
        <v>293.49</v>
      </c>
      <c r="H186" s="13">
        <v>31009</v>
      </c>
    </row>
    <row r="187" spans="1:11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</row>
    <row r="188" spans="1:11" x14ac:dyDescent="0.25">
      <c r="A188" s="2"/>
      <c r="B188" s="2"/>
      <c r="C188" s="1">
        <f>SUM(C177:C186)</f>
        <v>160895.62999999998</v>
      </c>
      <c r="D188" s="1">
        <f>SUM(D177:D186)</f>
        <v>8396.4500000000007</v>
      </c>
      <c r="E188" s="1"/>
      <c r="F188" s="1">
        <f>SUM(F177:F186)</f>
        <v>27329.3416</v>
      </c>
      <c r="G188" s="1">
        <f>SUM(G177:G186)</f>
        <v>196621.4216</v>
      </c>
      <c r="H188" s="17"/>
    </row>
    <row r="189" spans="1:11" x14ac:dyDescent="0.25">
      <c r="A189" s="2"/>
      <c r="B189" s="2"/>
      <c r="C189" s="1"/>
      <c r="D189" s="1"/>
      <c r="E189" s="1"/>
      <c r="F189" s="1"/>
      <c r="G189" s="1"/>
      <c r="H189" s="17"/>
    </row>
    <row r="190" spans="1:11" x14ac:dyDescent="0.25">
      <c r="A190" s="2"/>
      <c r="B190" s="2"/>
      <c r="C190" s="1"/>
      <c r="D190" s="1"/>
      <c r="E190" s="1"/>
      <c r="F190" s="1"/>
      <c r="G190" s="1"/>
      <c r="H190" s="17"/>
    </row>
    <row r="191" spans="1:11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</row>
    <row r="192" spans="1:11" x14ac:dyDescent="0.25">
      <c r="A192" s="2"/>
      <c r="E192" s="1"/>
      <c r="F192" s="1"/>
      <c r="G192" s="1"/>
      <c r="H192" s="13"/>
    </row>
    <row r="193" spans="1:8" x14ac:dyDescent="0.25">
      <c r="A193" s="1"/>
      <c r="B193" s="2"/>
      <c r="C193" s="2"/>
      <c r="D193" s="2"/>
      <c r="E193" s="2"/>
      <c r="F193" s="2"/>
      <c r="G193" s="1"/>
      <c r="H193" s="17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195"/>
  <sheetViews>
    <sheetView topLeftCell="A49" workbookViewId="0">
      <selection activeCell="D165" sqref="D165"/>
    </sheetView>
  </sheetViews>
  <sheetFormatPr baseColWidth="10" defaultRowHeight="15" x14ac:dyDescent="0.25"/>
  <cols>
    <col min="1" max="1" width="19.8554687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7.7109375" style="35" bestFit="1" customWidth="1"/>
    <col min="12" max="12" width="13" customWidth="1"/>
  </cols>
  <sheetData>
    <row r="1" spans="1:13" x14ac:dyDescent="0.25">
      <c r="A1" s="1" t="s">
        <v>0</v>
      </c>
      <c r="B1" s="2"/>
      <c r="C1" s="1" t="s">
        <v>1</v>
      </c>
      <c r="D1" s="3" t="s">
        <v>182</v>
      </c>
      <c r="E1" s="4">
        <v>2018</v>
      </c>
      <c r="F1" s="2"/>
      <c r="G1" s="5">
        <f ca="1">TODAY()</f>
        <v>43453</v>
      </c>
      <c r="H1" s="6"/>
    </row>
    <row r="2" spans="1:13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43374</v>
      </c>
      <c r="J2" s="26" t="s">
        <v>363</v>
      </c>
      <c r="K2" s="26" t="s">
        <v>472</v>
      </c>
    </row>
    <row r="3" spans="1:13" x14ac:dyDescent="0.25">
      <c r="A3" s="1" t="s">
        <v>8</v>
      </c>
      <c r="B3" s="2" t="s">
        <v>451</v>
      </c>
      <c r="C3" s="2">
        <v>6967.74</v>
      </c>
      <c r="D3" s="2">
        <v>500</v>
      </c>
      <c r="E3" s="2"/>
      <c r="F3" s="2">
        <f t="shared" ref="F3:F7" si="0">(C3+D3+E3)*19/100</f>
        <v>1418.8706</v>
      </c>
      <c r="G3" s="1">
        <f t="shared" ref="G3:G9" si="1">SUM(C3:F3)</f>
        <v>8886.6106</v>
      </c>
      <c r="H3" s="13">
        <v>1001</v>
      </c>
      <c r="I3" s="28">
        <v>8886.5400000000009</v>
      </c>
      <c r="J3" s="36" t="s">
        <v>355</v>
      </c>
      <c r="K3" s="36" t="s">
        <v>473</v>
      </c>
      <c r="M3" t="s">
        <v>454</v>
      </c>
    </row>
    <row r="4" spans="1:13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3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3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3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3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3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3" x14ac:dyDescent="0.25">
      <c r="A10" s="1"/>
      <c r="B10" s="1"/>
      <c r="C10" s="1">
        <f>SUM(C3:C9)</f>
        <v>11203.3</v>
      </c>
      <c r="D10" s="1">
        <f>SUM(D3:D9)</f>
        <v>2690</v>
      </c>
      <c r="E10" s="1"/>
      <c r="F10" s="1">
        <f>SUM(F3:F9)</f>
        <v>2332.7705999999998</v>
      </c>
      <c r="G10" s="1">
        <f>SUM(G3:G9)</f>
        <v>16226.070599999999</v>
      </c>
      <c r="H10" s="17"/>
      <c r="I10" s="36"/>
      <c r="J10" s="36"/>
      <c r="K10" s="36"/>
    </row>
    <row r="11" spans="1:13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3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3" x14ac:dyDescent="0.25">
      <c r="A13" s="14" t="s">
        <v>16</v>
      </c>
      <c r="B13" s="2" t="s">
        <v>17</v>
      </c>
      <c r="C13" s="2">
        <v>24000</v>
      </c>
      <c r="D13" s="2">
        <v>2500</v>
      </c>
      <c r="E13" s="2"/>
      <c r="F13" s="2">
        <f t="shared" si="2"/>
        <v>5035</v>
      </c>
      <c r="G13" s="1">
        <f t="shared" si="3"/>
        <v>31535</v>
      </c>
      <c r="H13" s="13">
        <v>2002</v>
      </c>
      <c r="I13" s="28">
        <v>31535</v>
      </c>
      <c r="J13" s="36" t="s">
        <v>356</v>
      </c>
      <c r="K13" s="36" t="s">
        <v>481</v>
      </c>
    </row>
    <row r="14" spans="1:13" x14ac:dyDescent="0.25">
      <c r="A14" s="15"/>
      <c r="B14" s="2" t="s">
        <v>415</v>
      </c>
      <c r="C14" s="2">
        <v>9000</v>
      </c>
      <c r="D14" s="2">
        <v>400</v>
      </c>
      <c r="E14" s="2"/>
      <c r="F14" s="2">
        <f t="shared" si="2"/>
        <v>1786</v>
      </c>
      <c r="G14" s="1">
        <f t="shared" si="3"/>
        <v>11186</v>
      </c>
      <c r="H14" s="13">
        <v>2003</v>
      </c>
      <c r="I14" s="28">
        <v>11186</v>
      </c>
      <c r="J14" s="36" t="s">
        <v>356</v>
      </c>
      <c r="K14" s="36" t="s">
        <v>482</v>
      </c>
    </row>
    <row r="15" spans="1:13" x14ac:dyDescent="0.25">
      <c r="A15" s="2"/>
      <c r="B15" s="2" t="s">
        <v>427</v>
      </c>
      <c r="C15" s="2">
        <v>12000</v>
      </c>
      <c r="D15" s="2">
        <v>1000</v>
      </c>
      <c r="E15" s="2"/>
      <c r="F15" s="2">
        <f t="shared" si="2"/>
        <v>2470</v>
      </c>
      <c r="G15" s="1">
        <f t="shared" si="3"/>
        <v>15470</v>
      </c>
      <c r="H15" s="13">
        <v>2014</v>
      </c>
      <c r="I15" s="28">
        <v>15470</v>
      </c>
      <c r="J15" s="36" t="s">
        <v>356</v>
      </c>
      <c r="K15" s="36" t="s">
        <v>483</v>
      </c>
      <c r="L15" t="s">
        <v>428</v>
      </c>
    </row>
    <row r="16" spans="1:13" x14ac:dyDescent="0.25">
      <c r="A16" s="2"/>
      <c r="B16" s="2" t="s">
        <v>280</v>
      </c>
      <c r="C16" s="2">
        <v>7250</v>
      </c>
      <c r="D16" s="2">
        <v>750</v>
      </c>
      <c r="E16" s="2">
        <v>550</v>
      </c>
      <c r="F16" s="2">
        <f t="shared" si="2"/>
        <v>1624.5</v>
      </c>
      <c r="G16" s="1">
        <f t="shared" si="3"/>
        <v>10174.5</v>
      </c>
      <c r="H16" s="13">
        <v>2004</v>
      </c>
      <c r="I16" s="31">
        <v>10174.5</v>
      </c>
      <c r="J16" s="36" t="s">
        <v>356</v>
      </c>
      <c r="K16" s="36" t="s">
        <v>484</v>
      </c>
    </row>
    <row r="17" spans="1:12" x14ac:dyDescent="0.25">
      <c r="A17" s="2"/>
      <c r="B17" s="2" t="s">
        <v>21</v>
      </c>
      <c r="C17" s="2">
        <v>18000</v>
      </c>
      <c r="D17" s="2">
        <v>880</v>
      </c>
      <c r="E17" s="2"/>
      <c r="F17" s="2">
        <f t="shared" si="2"/>
        <v>3587.2</v>
      </c>
      <c r="G17" s="1">
        <f t="shared" si="3"/>
        <v>22467.200000000001</v>
      </c>
      <c r="H17" s="13">
        <v>2005</v>
      </c>
      <c r="I17" s="28">
        <v>22467.200000000001</v>
      </c>
      <c r="J17" s="36" t="s">
        <v>356</v>
      </c>
      <c r="K17" s="36" t="s">
        <v>485</v>
      </c>
    </row>
    <row r="18" spans="1:12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</row>
    <row r="19" spans="1:12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2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  <c r="L20" s="24"/>
    </row>
    <row r="21" spans="1:12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2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2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2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2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2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2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2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2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2" x14ac:dyDescent="0.25">
      <c r="B30" s="1"/>
      <c r="C30" s="1">
        <f>SUM(C12:C29)</f>
        <v>127324.67</v>
      </c>
      <c r="D30" s="1">
        <f>SUM(D12:D29)</f>
        <v>17068.510000000002</v>
      </c>
      <c r="E30" s="1">
        <f>SUM(E12:E29)</f>
        <v>1350</v>
      </c>
      <c r="F30" s="1">
        <f>SUM(F12:F29)</f>
        <v>25189.033399999997</v>
      </c>
      <c r="G30" s="1">
        <f>SUM(G12:G29)</f>
        <v>170932.21340000001</v>
      </c>
      <c r="H30" s="17"/>
      <c r="I30" s="36"/>
      <c r="J30" s="36"/>
      <c r="K30" s="36"/>
    </row>
    <row r="31" spans="1:12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8">
        <v>531.92999999999995</v>
      </c>
      <c r="J31" s="36"/>
      <c r="K31" s="36"/>
    </row>
    <row r="32" spans="1:12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20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20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J34" s="36"/>
      <c r="K34" s="36"/>
    </row>
    <row r="35" spans="1:20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20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  <c r="J36" s="36" t="s">
        <v>357</v>
      </c>
      <c r="K36" s="36" t="s">
        <v>495</v>
      </c>
    </row>
    <row r="37" spans="1:20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20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36"/>
      <c r="J38" s="36"/>
      <c r="K38" s="36"/>
    </row>
    <row r="39" spans="1:20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20" x14ac:dyDescent="0.25">
      <c r="A40" s="1" t="s">
        <v>39</v>
      </c>
      <c r="B40" s="2" t="s">
        <v>456</v>
      </c>
      <c r="C40" s="2">
        <v>0</v>
      </c>
      <c r="D40" s="2">
        <v>3000</v>
      </c>
      <c r="E40" s="2"/>
      <c r="F40" s="2">
        <f>(C40+D40+E40)*19/100</f>
        <v>570</v>
      </c>
      <c r="G40" s="1">
        <f>SUM(C40:F40)</f>
        <v>3570</v>
      </c>
      <c r="H40" s="13">
        <v>4001</v>
      </c>
      <c r="I40" s="28">
        <v>3570</v>
      </c>
      <c r="J40" s="36" t="s">
        <v>362</v>
      </c>
      <c r="K40" s="36" t="s">
        <v>497</v>
      </c>
      <c r="M40" t="s">
        <v>457</v>
      </c>
      <c r="T40" t="s">
        <v>458</v>
      </c>
    </row>
    <row r="41" spans="1:20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20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20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20" x14ac:dyDescent="0.25">
      <c r="A44" s="1"/>
      <c r="B44" s="1"/>
      <c r="C44" s="1">
        <f>SUM(C40:C43)</f>
        <v>0</v>
      </c>
      <c r="D44" s="1">
        <f>SUM(D40:D43)</f>
        <v>3000</v>
      </c>
      <c r="E44" s="1"/>
      <c r="F44" s="1"/>
      <c r="G44" s="1">
        <f>SUM(G40:G43)</f>
        <v>3570</v>
      </c>
      <c r="H44" s="17"/>
      <c r="I44" s="36"/>
      <c r="J44" s="36"/>
      <c r="K44" s="36"/>
    </row>
    <row r="45" spans="1:20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20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20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20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5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5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5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5" x14ac:dyDescent="0.25">
      <c r="A52" s="2"/>
      <c r="B52" s="2" t="s">
        <v>452</v>
      </c>
      <c r="C52" s="2">
        <v>500</v>
      </c>
      <c r="D52" s="2">
        <v>65</v>
      </c>
      <c r="E52" s="2"/>
      <c r="F52" s="2"/>
      <c r="G52" s="1">
        <f t="shared" si="5"/>
        <v>565</v>
      </c>
      <c r="H52" s="13">
        <v>5007</v>
      </c>
      <c r="I52" s="28">
        <v>565</v>
      </c>
      <c r="J52" s="36" t="s">
        <v>364</v>
      </c>
      <c r="K52" s="36" t="s">
        <v>507</v>
      </c>
      <c r="L52" s="54"/>
    </row>
    <row r="53" spans="1:15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5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31">
        <v>491.97</v>
      </c>
      <c r="J54" s="36" t="s">
        <v>364</v>
      </c>
      <c r="K54" s="36" t="s">
        <v>509</v>
      </c>
    </row>
    <row r="55" spans="1:15" x14ac:dyDescent="0.25">
      <c r="A55" s="1"/>
      <c r="B55" s="1"/>
      <c r="C55" s="1">
        <f>SUM(C46:C54)</f>
        <v>3972.9699999999993</v>
      </c>
      <c r="D55" s="1">
        <f>SUM(D46:D54)</f>
        <v>591.43000000000006</v>
      </c>
      <c r="E55" s="1"/>
      <c r="F55" s="1"/>
      <c r="G55" s="1">
        <f>SUM(G46:G54)</f>
        <v>4564.3999999999996</v>
      </c>
      <c r="H55" s="17"/>
      <c r="I55" s="36"/>
      <c r="J55" s="36"/>
      <c r="K55" s="36"/>
    </row>
    <row r="56" spans="1:15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5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5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5" x14ac:dyDescent="0.25">
      <c r="A59" s="1" t="s">
        <v>54</v>
      </c>
      <c r="B59" s="2" t="s">
        <v>55</v>
      </c>
      <c r="C59" s="1">
        <v>6900</v>
      </c>
      <c r="D59" s="2"/>
      <c r="E59" s="2"/>
      <c r="F59" s="1">
        <f>(C59+D59+E59)*19/100</f>
        <v>1311</v>
      </c>
      <c r="G59" s="1">
        <f>SUM(C59:F59)</f>
        <v>8211</v>
      </c>
      <c r="H59" s="13">
        <v>7001</v>
      </c>
      <c r="I59" s="28">
        <v>7348.84</v>
      </c>
      <c r="J59" s="36" t="s">
        <v>366</v>
      </c>
      <c r="K59" s="36" t="s">
        <v>511</v>
      </c>
      <c r="L59" s="36" t="s">
        <v>469</v>
      </c>
      <c r="M59" s="35"/>
      <c r="N59" s="35"/>
      <c r="O59" s="35"/>
    </row>
    <row r="60" spans="1:15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5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56871.8</v>
      </c>
      <c r="J61" s="36" t="s">
        <v>367</v>
      </c>
      <c r="K61" s="36" t="s">
        <v>512</v>
      </c>
      <c r="L61" t="s">
        <v>246</v>
      </c>
    </row>
    <row r="62" spans="1:15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5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5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3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3" x14ac:dyDescent="0.25">
      <c r="A66" s="2" t="s">
        <v>439</v>
      </c>
      <c r="B66" s="2" t="s">
        <v>61</v>
      </c>
      <c r="C66" s="2">
        <v>454</v>
      </c>
      <c r="D66" s="2">
        <v>380</v>
      </c>
      <c r="E66" s="2"/>
      <c r="F66" s="2">
        <f>(C66+D66+E66)*19/100</f>
        <v>158.46</v>
      </c>
      <c r="G66" s="1">
        <f t="shared" si="6"/>
        <v>992.46</v>
      </c>
      <c r="H66" s="13">
        <v>9004</v>
      </c>
      <c r="I66" s="28">
        <v>992.46</v>
      </c>
      <c r="J66" s="36" t="s">
        <v>361</v>
      </c>
      <c r="K66" s="36" t="s">
        <v>516</v>
      </c>
      <c r="L66" s="54"/>
    </row>
    <row r="67" spans="1:13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3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3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31">
        <v>1995.23</v>
      </c>
      <c r="J69" s="36" t="s">
        <v>361</v>
      </c>
      <c r="K69" s="36" t="s">
        <v>519</v>
      </c>
    </row>
    <row r="70" spans="1:13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28">
        <v>530</v>
      </c>
      <c r="J70" s="36" t="s">
        <v>361</v>
      </c>
      <c r="K70" s="36" t="s">
        <v>520</v>
      </c>
    </row>
    <row r="71" spans="1:13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1">
        <v>533.5</v>
      </c>
      <c r="J71" s="36" t="s">
        <v>361</v>
      </c>
      <c r="K71" s="36" t="s">
        <v>521</v>
      </c>
    </row>
    <row r="72" spans="1:13" x14ac:dyDescent="0.25">
      <c r="A72" s="2"/>
      <c r="B72" s="2" t="s">
        <v>173</v>
      </c>
      <c r="C72" s="2">
        <v>308</v>
      </c>
      <c r="D72" s="2">
        <v>110</v>
      </c>
      <c r="E72" s="2"/>
      <c r="F72" s="1"/>
      <c r="G72" s="1">
        <f t="shared" si="6"/>
        <v>418</v>
      </c>
      <c r="H72" s="13">
        <v>9010</v>
      </c>
      <c r="I72" s="31">
        <v>418</v>
      </c>
      <c r="J72" s="36" t="s">
        <v>361</v>
      </c>
      <c r="K72" s="36" t="s">
        <v>522</v>
      </c>
    </row>
    <row r="73" spans="1:13" x14ac:dyDescent="0.25">
      <c r="A73" s="2"/>
      <c r="B73" s="2" t="s">
        <v>437</v>
      </c>
      <c r="C73" s="2">
        <v>522</v>
      </c>
      <c r="D73" s="2">
        <v>160</v>
      </c>
      <c r="E73" s="2"/>
      <c r="F73" s="1"/>
      <c r="G73" s="1">
        <f t="shared" si="6"/>
        <v>682</v>
      </c>
      <c r="H73" s="13">
        <v>9011</v>
      </c>
      <c r="I73" s="28">
        <v>682</v>
      </c>
      <c r="J73" s="36" t="s">
        <v>361</v>
      </c>
      <c r="K73" s="36" t="s">
        <v>523</v>
      </c>
    </row>
    <row r="74" spans="1:13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3" x14ac:dyDescent="0.25">
      <c r="A75" s="2"/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28">
        <v>516</v>
      </c>
      <c r="J75" s="36" t="s">
        <v>361</v>
      </c>
      <c r="K75" s="36" t="s">
        <v>525</v>
      </c>
    </row>
    <row r="76" spans="1:13" x14ac:dyDescent="0.25">
      <c r="A76" s="2"/>
      <c r="B76" s="2"/>
      <c r="C76" s="1">
        <f>SUM(C63:C75)</f>
        <v>21594.100000000002</v>
      </c>
      <c r="D76" s="1">
        <f>SUM(D63:D75)</f>
        <v>2270</v>
      </c>
      <c r="E76" s="1"/>
      <c r="F76" s="1">
        <f>SUM(F63:F75)</f>
        <v>3846.4740000000002</v>
      </c>
      <c r="G76" s="1">
        <f>SUM(G63:G75)</f>
        <v>27710.574000000001</v>
      </c>
      <c r="H76" s="13"/>
      <c r="I76" s="36"/>
      <c r="J76" s="36"/>
      <c r="K76" s="36"/>
    </row>
    <row r="77" spans="1:13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3" x14ac:dyDescent="0.25">
      <c r="A78" s="1" t="s">
        <v>39</v>
      </c>
      <c r="B78" s="12" t="s">
        <v>70</v>
      </c>
      <c r="C78" s="2">
        <v>90960.63</v>
      </c>
      <c r="D78" s="2">
        <v>7000</v>
      </c>
      <c r="E78" s="24"/>
      <c r="F78" s="2">
        <f>(C78+D78+E78)*19/100</f>
        <v>18612.519700000001</v>
      </c>
      <c r="G78" s="1">
        <f t="shared" ref="G78:G83" si="7">SUM(C78:F78)</f>
        <v>116573.14970000001</v>
      </c>
      <c r="H78" s="13">
        <v>10001</v>
      </c>
      <c r="I78" s="28">
        <v>116573.15</v>
      </c>
      <c r="J78" s="36" t="s">
        <v>359</v>
      </c>
      <c r="K78" s="36" t="s">
        <v>526</v>
      </c>
    </row>
    <row r="79" spans="1:13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  <c r="M79" s="24"/>
    </row>
    <row r="80" spans="1:13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28">
        <v>1495</v>
      </c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160547.61000000002</v>
      </c>
      <c r="D84" s="1">
        <f>SUM(D78:D83)</f>
        <v>9172.58</v>
      </c>
      <c r="E84" s="1"/>
      <c r="F84" s="1">
        <f>SUM(F78:F82)</f>
        <v>31962.786100000001</v>
      </c>
      <c r="G84" s="1">
        <f>SUM(G78:G83)</f>
        <v>201682.97610000003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1172.1500000000001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28">
        <v>1796.9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547.20000000000005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440</v>
      </c>
      <c r="D93" s="2">
        <v>127</v>
      </c>
      <c r="E93" s="2"/>
      <c r="F93" s="2"/>
      <c r="G93" s="1">
        <f t="shared" si="8"/>
        <v>567</v>
      </c>
      <c r="H93" s="13">
        <v>20004</v>
      </c>
      <c r="I93" s="28">
        <v>567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500.35</v>
      </c>
      <c r="D94" s="2">
        <v>193.65</v>
      </c>
      <c r="E94" s="2"/>
      <c r="F94" s="2"/>
      <c r="G94" s="1">
        <f t="shared" si="8"/>
        <v>694</v>
      </c>
      <c r="H94" s="13">
        <v>20005</v>
      </c>
      <c r="I94" s="28">
        <v>694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4139.99</v>
      </c>
      <c r="D96" s="1">
        <f>SUM(D90:D95)</f>
        <v>913.21</v>
      </c>
      <c r="E96" s="1"/>
      <c r="F96" s="1"/>
      <c r="G96" s="1">
        <f>SUM(G90:G95)</f>
        <v>5527.25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354.5</v>
      </c>
      <c r="J99" s="36" t="s">
        <v>369</v>
      </c>
      <c r="K99" s="36" t="s">
        <v>540</v>
      </c>
      <c r="L99" s="54"/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468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28">
        <v>569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42</v>
      </c>
      <c r="C107" s="2">
        <v>0</v>
      </c>
      <c r="D107" s="2">
        <v>0</v>
      </c>
      <c r="E107" s="2"/>
      <c r="F107" s="2"/>
      <c r="G107" s="1">
        <f t="shared" si="9"/>
        <v>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/>
      <c r="B108" s="2" t="s">
        <v>430</v>
      </c>
      <c r="C108" s="2">
        <v>315</v>
      </c>
      <c r="D108" s="2">
        <v>145</v>
      </c>
      <c r="E108" s="2"/>
      <c r="F108" s="2"/>
      <c r="G108" s="1">
        <f t="shared" si="9"/>
        <v>460</v>
      </c>
      <c r="H108" s="13">
        <v>22006</v>
      </c>
      <c r="I108" s="28">
        <v>460</v>
      </c>
      <c r="J108" s="55" t="s">
        <v>370</v>
      </c>
      <c r="K108" s="55" t="s">
        <v>547</v>
      </c>
    </row>
    <row r="109" spans="1:17" x14ac:dyDescent="0.25">
      <c r="A109" s="2"/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31">
        <v>402.15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2980.25</v>
      </c>
      <c r="D110" s="1">
        <f>SUM(D103:D109)</f>
        <v>904.11</v>
      </c>
      <c r="E110" s="1"/>
      <c r="F110" s="1"/>
      <c r="G110" s="1">
        <f>SUM(G103:G109)</f>
        <v>3884.36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463</v>
      </c>
      <c r="C113" s="2">
        <v>400</v>
      </c>
      <c r="D113" s="2">
        <v>70</v>
      </c>
      <c r="E113" s="2"/>
      <c r="F113" s="2"/>
      <c r="G113" s="1">
        <f>SUM(C113:F113)</f>
        <v>470</v>
      </c>
      <c r="H113" s="13">
        <v>23002</v>
      </c>
      <c r="I113" s="28">
        <v>470</v>
      </c>
      <c r="J113" s="36" t="s">
        <v>371</v>
      </c>
      <c r="K113" s="55" t="s">
        <v>550</v>
      </c>
    </row>
    <row r="114" spans="1:12" x14ac:dyDescent="0.25">
      <c r="A114" s="2"/>
      <c r="B114" s="2" t="s">
        <v>101</v>
      </c>
      <c r="C114" s="2">
        <v>473</v>
      </c>
      <c r="D114" s="2">
        <v>127</v>
      </c>
      <c r="E114" s="2"/>
      <c r="F114" s="2"/>
      <c r="G114" s="1">
        <f>SUM(C114:F114)</f>
        <v>600</v>
      </c>
      <c r="H114" s="13">
        <v>23003</v>
      </c>
      <c r="I114" s="31">
        <v>600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438</v>
      </c>
      <c r="C116" s="2">
        <v>540</v>
      </c>
      <c r="D116" s="2">
        <v>120</v>
      </c>
      <c r="E116" s="2"/>
      <c r="F116" s="2"/>
      <c r="G116" s="1">
        <f>SUM(C116:F116)</f>
        <v>660</v>
      </c>
      <c r="H116" s="13">
        <v>23005</v>
      </c>
      <c r="I116" s="28">
        <v>660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3663</v>
      </c>
      <c r="D117" s="1">
        <f>SUM(D112:D116)</f>
        <v>557</v>
      </c>
      <c r="E117" s="1"/>
      <c r="F117" s="1">
        <f>SUM(F112)</f>
        <v>393.3</v>
      </c>
      <c r="G117" s="1">
        <f>SUM(G112:G116)</f>
        <v>4613.3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495</v>
      </c>
      <c r="D126" s="2">
        <v>155</v>
      </c>
      <c r="E126" s="2"/>
      <c r="F126" s="2"/>
      <c r="G126" s="1">
        <f t="shared" si="10"/>
        <v>650</v>
      </c>
      <c r="H126" s="13">
        <v>25004</v>
      </c>
      <c r="I126" s="28">
        <v>650</v>
      </c>
      <c r="J126" s="36" t="s">
        <v>373</v>
      </c>
      <c r="K126" s="36" t="s">
        <v>559</v>
      </c>
    </row>
    <row r="127" spans="1:12" x14ac:dyDescent="0.25">
      <c r="A127" s="2"/>
      <c r="B127" s="2" t="s">
        <v>413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28">
        <v>571.4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31">
        <v>645</v>
      </c>
      <c r="J128" s="36" t="s">
        <v>373</v>
      </c>
      <c r="K128" s="36" t="s">
        <v>561</v>
      </c>
    </row>
    <row r="129" spans="1:11" x14ac:dyDescent="0.25">
      <c r="A129" s="2"/>
      <c r="B129" s="2" t="s">
        <v>119</v>
      </c>
      <c r="C129" s="2">
        <v>315</v>
      </c>
      <c r="D129" s="2">
        <v>92</v>
      </c>
      <c r="E129" s="2"/>
      <c r="F129" s="2"/>
      <c r="G129" s="1">
        <f t="shared" si="10"/>
        <v>407</v>
      </c>
      <c r="H129" s="13">
        <v>25007</v>
      </c>
      <c r="I129" s="28">
        <v>407</v>
      </c>
      <c r="J129" s="36" t="s">
        <v>373</v>
      </c>
      <c r="K129" s="36" t="s">
        <v>562</v>
      </c>
    </row>
    <row r="130" spans="1:11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1" x14ac:dyDescent="0.25">
      <c r="A131" s="2"/>
      <c r="B131" s="2" t="s">
        <v>465</v>
      </c>
      <c r="C131" s="2">
        <v>250</v>
      </c>
      <c r="D131" s="2">
        <v>140</v>
      </c>
      <c r="E131" s="2"/>
      <c r="F131" s="2"/>
      <c r="G131" s="1">
        <f t="shared" si="10"/>
        <v>390</v>
      </c>
      <c r="H131" s="13">
        <v>25009</v>
      </c>
      <c r="I131" s="28">
        <v>390</v>
      </c>
      <c r="J131" s="36" t="s">
        <v>373</v>
      </c>
      <c r="K131" s="36" t="s">
        <v>564</v>
      </c>
    </row>
    <row r="132" spans="1:11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1" x14ac:dyDescent="0.25">
      <c r="A133" s="2"/>
      <c r="B133" s="2" t="s">
        <v>435</v>
      </c>
      <c r="C133" s="2">
        <v>310</v>
      </c>
      <c r="D133" s="2">
        <v>100</v>
      </c>
      <c r="E133" s="2"/>
      <c r="F133" s="2"/>
      <c r="G133" s="1">
        <f t="shared" si="10"/>
        <v>410</v>
      </c>
      <c r="H133" s="13">
        <v>25011</v>
      </c>
      <c r="I133" s="28">
        <v>410</v>
      </c>
      <c r="J133" s="36" t="s">
        <v>373</v>
      </c>
      <c r="K133" s="36" t="s">
        <v>566</v>
      </c>
    </row>
    <row r="134" spans="1:11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1" x14ac:dyDescent="0.25">
      <c r="A135" s="1"/>
      <c r="B135" s="1"/>
      <c r="C135" s="1">
        <f>SUM(C123:C134)</f>
        <v>6943.5</v>
      </c>
      <c r="D135" s="1">
        <f>SUM(D123:D134)</f>
        <v>1689.26</v>
      </c>
      <c r="E135" s="1"/>
      <c r="F135" s="1">
        <f>SUM(F123:F134)</f>
        <v>586.02840000000003</v>
      </c>
      <c r="G135" s="1">
        <f>SUM(G123:G134)</f>
        <v>9218.7883999999995</v>
      </c>
      <c r="H135" s="17"/>
      <c r="I135" s="36"/>
      <c r="J135" s="36"/>
      <c r="K135" s="36"/>
    </row>
    <row r="136" spans="1:11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1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1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28">
        <v>530</v>
      </c>
      <c r="J138" s="36" t="s">
        <v>374</v>
      </c>
      <c r="K138" s="36" t="s">
        <v>569</v>
      </c>
    </row>
    <row r="139" spans="1:11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1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1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1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1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1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432</v>
      </c>
      <c r="C145" s="2">
        <v>392</v>
      </c>
      <c r="D145" s="2">
        <v>175</v>
      </c>
      <c r="E145" s="2"/>
      <c r="F145" s="2">
        <f>(C145+D145+E145)*19/100</f>
        <v>107.73</v>
      </c>
      <c r="G145" s="1">
        <f t="shared" si="11"/>
        <v>674.73</v>
      </c>
      <c r="H145" s="13">
        <v>27002</v>
      </c>
      <c r="I145" s="28">
        <v>674.73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1" x14ac:dyDescent="0.25">
      <c r="A149" s="53"/>
      <c r="B149" s="39" t="s">
        <v>411</v>
      </c>
      <c r="C149" s="2">
        <v>310</v>
      </c>
      <c r="D149" s="2">
        <v>170</v>
      </c>
      <c r="E149" s="2"/>
      <c r="F149" s="2"/>
      <c r="G149" s="1">
        <f t="shared" si="11"/>
        <v>480</v>
      </c>
      <c r="H149" s="13">
        <v>27005</v>
      </c>
      <c r="I149" s="28">
        <v>480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2777.45</v>
      </c>
      <c r="D152" s="1">
        <f>SUM(D144:D151)</f>
        <v>1217.1500000000001</v>
      </c>
      <c r="E152" s="2"/>
      <c r="F152" s="2"/>
      <c r="G152" s="1">
        <f>SUM(G144:G151)</f>
        <v>4102.33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240</v>
      </c>
      <c r="E155" s="2"/>
      <c r="F155" s="2">
        <f>(C155+D155+E155)*19/100</f>
        <v>264.10000000000002</v>
      </c>
      <c r="G155" s="1">
        <f t="shared" si="12"/>
        <v>1654.1</v>
      </c>
      <c r="H155" s="13">
        <v>28002</v>
      </c>
      <c r="I155" s="31">
        <v>1654.1</v>
      </c>
      <c r="J155" s="36" t="s">
        <v>376</v>
      </c>
      <c r="K155" s="36" t="s">
        <v>582</v>
      </c>
    </row>
    <row r="156" spans="1:11" x14ac:dyDescent="0.25">
      <c r="A156" s="2"/>
      <c r="B156" s="2" t="s">
        <v>448</v>
      </c>
      <c r="C156" s="2">
        <v>380</v>
      </c>
      <c r="D156" s="2">
        <v>200</v>
      </c>
      <c r="E156" s="2"/>
      <c r="F156" s="2"/>
      <c r="G156" s="1">
        <f t="shared" si="12"/>
        <v>580</v>
      </c>
      <c r="H156" s="13">
        <v>28003</v>
      </c>
      <c r="I156" s="28">
        <v>580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31">
        <v>483.05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374</v>
      </c>
      <c r="D164" s="2">
        <v>176</v>
      </c>
      <c r="E164" s="2"/>
      <c r="F164" s="2"/>
      <c r="G164" s="1">
        <f t="shared" si="12"/>
        <v>550</v>
      </c>
      <c r="H164" s="13">
        <v>28011</v>
      </c>
      <c r="I164" s="28">
        <v>550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28">
        <v>410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185</v>
      </c>
      <c r="E167" s="2"/>
      <c r="F167" s="2"/>
      <c r="G167" s="1">
        <f t="shared" si="12"/>
        <v>565</v>
      </c>
      <c r="H167" s="13">
        <v>28014</v>
      </c>
      <c r="I167" s="28">
        <v>565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28">
        <v>546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7306.29</v>
      </c>
      <c r="D172" s="1">
        <f>SUM(D154:D169)</f>
        <v>2617.86</v>
      </c>
      <c r="E172" s="2"/>
      <c r="F172" s="1">
        <f>SUM(F154:F171)</f>
        <v>511.1</v>
      </c>
      <c r="G172" s="1">
        <f>SUM(G154:G171)</f>
        <v>10435.25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141865.71</v>
      </c>
      <c r="D177" s="2">
        <v>5100</v>
      </c>
      <c r="E177" s="2"/>
      <c r="F177" s="2">
        <f>(C177+D177+E177)*19/100</f>
        <v>27923.484899999996</v>
      </c>
      <c r="G177" s="1">
        <f>SUM(C177:F177)</f>
        <v>174889.1949</v>
      </c>
      <c r="H177" s="13">
        <v>31001</v>
      </c>
      <c r="I177" s="28">
        <v>174889.19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 t="s">
        <v>444</v>
      </c>
      <c r="B180" s="2" t="s">
        <v>305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31">
        <v>1739.4</v>
      </c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166566.44999999998</v>
      </c>
      <c r="D188" s="1">
        <f>SUM(D177:D186)</f>
        <v>9566.1299999999992</v>
      </c>
      <c r="E188" s="1"/>
      <c r="F188" s="1">
        <f>SUM(F177:F186)</f>
        <v>28256.621399999996</v>
      </c>
      <c r="G188" s="1">
        <f>SUM(G177:G186)</f>
        <v>203139.20140000005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195"/>
  <sheetViews>
    <sheetView topLeftCell="A82" workbookViewId="0">
      <selection activeCell="L61" sqref="L61"/>
    </sheetView>
  </sheetViews>
  <sheetFormatPr baseColWidth="10" defaultRowHeight="15" x14ac:dyDescent="0.25"/>
  <cols>
    <col min="1" max="1" width="19.8554687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7.7109375" style="35" bestFit="1" customWidth="1"/>
    <col min="12" max="12" width="13" customWidth="1"/>
  </cols>
  <sheetData>
    <row r="1" spans="1:13" x14ac:dyDescent="0.25">
      <c r="A1" s="1" t="s">
        <v>0</v>
      </c>
      <c r="B1" s="2"/>
      <c r="C1" s="1" t="s">
        <v>1</v>
      </c>
      <c r="D1" s="3" t="s">
        <v>183</v>
      </c>
      <c r="E1" s="4">
        <v>2018</v>
      </c>
      <c r="F1" s="2"/>
      <c r="G1" s="5">
        <f ca="1">TODAY()</f>
        <v>43453</v>
      </c>
      <c r="H1" s="6"/>
    </row>
    <row r="2" spans="1:13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43405</v>
      </c>
      <c r="J2" s="26" t="s">
        <v>363</v>
      </c>
      <c r="K2" s="26" t="s">
        <v>472</v>
      </c>
      <c r="M2" s="112" t="s">
        <v>610</v>
      </c>
    </row>
    <row r="3" spans="1:13" x14ac:dyDescent="0.25">
      <c r="A3" s="1" t="s">
        <v>8</v>
      </c>
      <c r="B3" s="2" t="s">
        <v>451</v>
      </c>
      <c r="C3" s="2">
        <v>13500</v>
      </c>
      <c r="D3" s="2">
        <v>500</v>
      </c>
      <c r="E3" s="2"/>
      <c r="F3" s="2">
        <f t="shared" ref="F3:F7" si="0">(C3+D3+E3)*19/100</f>
        <v>2660</v>
      </c>
      <c r="G3" s="1">
        <f t="shared" ref="G3:G9" si="1">SUM(C3:F3)</f>
        <v>16660</v>
      </c>
      <c r="H3" s="13">
        <v>1001</v>
      </c>
      <c r="I3" s="28">
        <v>16660</v>
      </c>
      <c r="J3" s="36" t="s">
        <v>355</v>
      </c>
      <c r="K3" s="36" t="s">
        <v>473</v>
      </c>
      <c r="M3" t="s">
        <v>455</v>
      </c>
    </row>
    <row r="4" spans="1:13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3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3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3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3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3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3" x14ac:dyDescent="0.25">
      <c r="A10" s="1"/>
      <c r="B10" s="1"/>
      <c r="C10" s="1">
        <f>SUM(C3:C9)</f>
        <v>17735.560000000001</v>
      </c>
      <c r="D10" s="1">
        <f>SUM(D3:D9)</f>
        <v>2690</v>
      </c>
      <c r="E10" s="1"/>
      <c r="F10" s="1">
        <f>SUM(F3:F9)</f>
        <v>3573.9</v>
      </c>
      <c r="G10" s="1">
        <f>SUM(G3:G9)</f>
        <v>23999.46</v>
      </c>
      <c r="H10" s="17"/>
      <c r="I10" s="36"/>
      <c r="J10" s="36"/>
      <c r="K10" s="36"/>
    </row>
    <row r="11" spans="1:13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3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3" x14ac:dyDescent="0.25">
      <c r="A13" s="14" t="s">
        <v>16</v>
      </c>
      <c r="B13" s="2" t="s">
        <v>17</v>
      </c>
      <c r="C13" s="2">
        <v>24000</v>
      </c>
      <c r="D13" s="2">
        <v>2500</v>
      </c>
      <c r="E13" s="2"/>
      <c r="F13" s="2">
        <f t="shared" si="2"/>
        <v>5035</v>
      </c>
      <c r="G13" s="1">
        <f t="shared" si="3"/>
        <v>31535</v>
      </c>
      <c r="H13" s="13">
        <v>2002</v>
      </c>
      <c r="I13" s="28">
        <v>31535</v>
      </c>
      <c r="J13" s="36" t="s">
        <v>356</v>
      </c>
      <c r="K13" s="36" t="s">
        <v>481</v>
      </c>
    </row>
    <row r="14" spans="1:13" x14ac:dyDescent="0.25">
      <c r="A14" s="15"/>
      <c r="B14" s="2" t="s">
        <v>415</v>
      </c>
      <c r="C14" s="2">
        <v>9000</v>
      </c>
      <c r="D14" s="2">
        <v>400</v>
      </c>
      <c r="E14" s="2"/>
      <c r="F14" s="2">
        <f t="shared" si="2"/>
        <v>1786</v>
      </c>
      <c r="G14" s="1">
        <f t="shared" si="3"/>
        <v>11186</v>
      </c>
      <c r="H14" s="13">
        <v>2003</v>
      </c>
      <c r="I14" s="28">
        <v>11186</v>
      </c>
      <c r="J14" s="36" t="s">
        <v>356</v>
      </c>
      <c r="K14" s="36" t="s">
        <v>482</v>
      </c>
    </row>
    <row r="15" spans="1:13" x14ac:dyDescent="0.25">
      <c r="A15" s="2"/>
      <c r="B15" s="2" t="s">
        <v>427</v>
      </c>
      <c r="C15" s="2">
        <v>12000</v>
      </c>
      <c r="D15" s="2">
        <v>1000</v>
      </c>
      <c r="E15" s="2"/>
      <c r="F15" s="2">
        <f t="shared" si="2"/>
        <v>2470</v>
      </c>
      <c r="G15" s="1">
        <f t="shared" si="3"/>
        <v>15470</v>
      </c>
      <c r="H15" s="13">
        <v>2014</v>
      </c>
      <c r="I15" s="28">
        <v>15470</v>
      </c>
      <c r="J15" s="36" t="s">
        <v>356</v>
      </c>
      <c r="K15" s="36" t="s">
        <v>483</v>
      </c>
      <c r="L15" t="s">
        <v>428</v>
      </c>
    </row>
    <row r="16" spans="1:13" x14ac:dyDescent="0.25">
      <c r="A16" s="2"/>
      <c r="B16" s="2" t="s">
        <v>280</v>
      </c>
      <c r="C16" s="2">
        <v>7250</v>
      </c>
      <c r="D16" s="2">
        <v>750</v>
      </c>
      <c r="E16" s="2">
        <v>550</v>
      </c>
      <c r="F16" s="2">
        <f t="shared" si="2"/>
        <v>1624.5</v>
      </c>
      <c r="G16" s="1">
        <f t="shared" si="3"/>
        <v>10174.5</v>
      </c>
      <c r="H16" s="13">
        <v>2004</v>
      </c>
      <c r="I16" s="28">
        <v>10174.5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18000</v>
      </c>
      <c r="D17" s="2">
        <v>880</v>
      </c>
      <c r="E17" s="2"/>
      <c r="F17" s="2">
        <f t="shared" si="2"/>
        <v>3587.2</v>
      </c>
      <c r="G17" s="1">
        <f t="shared" si="3"/>
        <v>22467.200000000001</v>
      </c>
      <c r="H17" s="13">
        <v>2005</v>
      </c>
      <c r="I17" s="28">
        <v>22467.200000000001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127324.67</v>
      </c>
      <c r="D30" s="1">
        <f>SUM(D12:D29)</f>
        <v>17068.510000000002</v>
      </c>
      <c r="E30" s="1">
        <f>SUM(E12:E29)</f>
        <v>1350</v>
      </c>
      <c r="F30" s="1">
        <f>SUM(F12:F29)</f>
        <v>25189.033399999997</v>
      </c>
      <c r="G30" s="1">
        <f>SUM(G12:G29)</f>
        <v>170932.21340000001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20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20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20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20" x14ac:dyDescent="0.25">
      <c r="A36" s="1" t="s">
        <v>36</v>
      </c>
      <c r="B36" s="2" t="s">
        <v>37</v>
      </c>
      <c r="C36" s="2">
        <v>17130.68</v>
      </c>
      <c r="D36" s="2">
        <v>800</v>
      </c>
      <c r="E36" s="1"/>
      <c r="F36" s="2">
        <f>(C36+D36+E36)*19/100</f>
        <v>3406.8291999999997</v>
      </c>
      <c r="G36" s="1">
        <f>SUM(C36:F36)</f>
        <v>21337.5092</v>
      </c>
      <c r="H36" s="13">
        <v>3001</v>
      </c>
      <c r="I36" s="28">
        <v>21337.51</v>
      </c>
      <c r="J36" s="36" t="s">
        <v>357</v>
      </c>
      <c r="K36" s="36" t="s">
        <v>495</v>
      </c>
      <c r="L36" s="54" t="s">
        <v>617</v>
      </c>
    </row>
    <row r="37" spans="1:20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20" x14ac:dyDescent="0.25">
      <c r="A38" s="21"/>
      <c r="B38" s="2"/>
      <c r="C38" s="1">
        <f>SUM(C36:C37)</f>
        <v>19349.55</v>
      </c>
      <c r="D38" s="1">
        <f>SUM(D36:D37)</f>
        <v>1100</v>
      </c>
      <c r="E38" s="1"/>
      <c r="F38" s="1">
        <f>SUM(F36:F37)</f>
        <v>3406.8291999999997</v>
      </c>
      <c r="G38" s="1">
        <f>SUM(G36:G37)</f>
        <v>23856.379199999999</v>
      </c>
      <c r="H38" s="17"/>
      <c r="I38" s="36"/>
      <c r="J38" s="36"/>
      <c r="K38" s="36"/>
    </row>
    <row r="39" spans="1:20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20" x14ac:dyDescent="0.25">
      <c r="A40" s="1" t="s">
        <v>39</v>
      </c>
      <c r="B40" s="2" t="s">
        <v>456</v>
      </c>
      <c r="C40" s="2">
        <v>0</v>
      </c>
      <c r="D40" s="2">
        <v>3000</v>
      </c>
      <c r="E40" s="2"/>
      <c r="F40" s="2">
        <f>(C40+D40+E40)*19/100</f>
        <v>570</v>
      </c>
      <c r="G40" s="1">
        <f>SUM(C40:F40)</f>
        <v>3570</v>
      </c>
      <c r="H40" s="13">
        <v>4001</v>
      </c>
      <c r="I40" s="28">
        <v>3570</v>
      </c>
      <c r="J40" s="36" t="s">
        <v>362</v>
      </c>
      <c r="K40" s="36" t="s">
        <v>497</v>
      </c>
      <c r="M40" t="s">
        <v>457</v>
      </c>
      <c r="T40" t="s">
        <v>458</v>
      </c>
    </row>
    <row r="41" spans="1:20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20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20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20" x14ac:dyDescent="0.25">
      <c r="A44" s="1"/>
      <c r="B44" s="1"/>
      <c r="C44" s="1">
        <f>SUM(C40:C43)</f>
        <v>0</v>
      </c>
      <c r="D44" s="1">
        <f>SUM(D40:D43)</f>
        <v>3000</v>
      </c>
      <c r="E44" s="1"/>
      <c r="F44" s="1"/>
      <c r="G44" s="1">
        <f>SUM(G40:G43)</f>
        <v>3570</v>
      </c>
      <c r="H44" s="17"/>
      <c r="I44" s="36"/>
      <c r="J44" s="36"/>
      <c r="K44" s="36"/>
    </row>
    <row r="45" spans="1:20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20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20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20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 t="s">
        <v>453</v>
      </c>
      <c r="B52" s="2" t="s">
        <v>452</v>
      </c>
      <c r="C52" s="2">
        <v>500</v>
      </c>
      <c r="D52" s="2">
        <v>65</v>
      </c>
      <c r="E52" s="2"/>
      <c r="F52" s="2"/>
      <c r="G52" s="1">
        <f t="shared" si="5"/>
        <v>565</v>
      </c>
      <c r="H52" s="13">
        <v>5007</v>
      </c>
      <c r="I52" s="28">
        <v>565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28">
        <v>491.97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3972.9699999999993</v>
      </c>
      <c r="D55" s="1">
        <f>SUM(D46:D54)</f>
        <v>591.43000000000006</v>
      </c>
      <c r="E55" s="1"/>
      <c r="F55" s="1"/>
      <c r="G55" s="1">
        <f>SUM(G46:G54)</f>
        <v>4564.3999999999996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6900</v>
      </c>
      <c r="D59" s="2"/>
      <c r="E59" s="2"/>
      <c r="F59" s="1">
        <f>(C59+D59+E59)*19/100</f>
        <v>1311</v>
      </c>
      <c r="G59" s="1">
        <f>SUM(C59:F59)</f>
        <v>8211</v>
      </c>
      <c r="H59" s="13">
        <v>7001</v>
      </c>
      <c r="I59" s="28">
        <v>7348.84</v>
      </c>
      <c r="J59" s="36" t="s">
        <v>366</v>
      </c>
      <c r="K59" s="36" t="s">
        <v>511</v>
      </c>
      <c r="L59" t="s">
        <v>612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48431.68</v>
      </c>
      <c r="D61" s="2"/>
      <c r="E61" s="2"/>
      <c r="F61" s="1">
        <f>(C61+D61+E61)*19/100</f>
        <v>9202.0192000000006</v>
      </c>
      <c r="G61" s="1">
        <f>SUM(C61:F61)</f>
        <v>57633.699200000003</v>
      </c>
      <c r="H61" s="13">
        <v>8001</v>
      </c>
      <c r="I61" s="28">
        <v>60967.46</v>
      </c>
      <c r="J61" s="36" t="s">
        <v>367</v>
      </c>
      <c r="K61" s="36" t="s">
        <v>512</v>
      </c>
      <c r="L61" s="108" t="s">
        <v>300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 t="s">
        <v>439</v>
      </c>
      <c r="B66" s="2" t="s">
        <v>61</v>
      </c>
      <c r="C66" s="2">
        <v>454</v>
      </c>
      <c r="D66" s="2">
        <v>380</v>
      </c>
      <c r="E66" s="2"/>
      <c r="F66" s="2">
        <f>(C66+D66+E66)*19/100</f>
        <v>158.46</v>
      </c>
      <c r="G66" s="1">
        <f t="shared" si="6"/>
        <v>992.46</v>
      </c>
      <c r="H66" s="13">
        <v>9004</v>
      </c>
      <c r="I66" s="28">
        <v>992.46</v>
      </c>
      <c r="J66" s="36" t="s">
        <v>361</v>
      </c>
      <c r="K66" s="36" t="s">
        <v>516</v>
      </c>
      <c r="L66" s="54"/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28">
        <v>530</v>
      </c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1">
        <v>533.5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308</v>
      </c>
      <c r="D72" s="2">
        <v>110</v>
      </c>
      <c r="E72" s="2"/>
      <c r="F72" s="1"/>
      <c r="G72" s="1">
        <f t="shared" si="6"/>
        <v>418</v>
      </c>
      <c r="H72" s="13">
        <v>9010</v>
      </c>
      <c r="I72" s="28">
        <v>418</v>
      </c>
      <c r="J72" s="36" t="s">
        <v>361</v>
      </c>
      <c r="K72" s="36" t="s">
        <v>522</v>
      </c>
    </row>
    <row r="73" spans="1:12" x14ac:dyDescent="0.25">
      <c r="A73" s="2"/>
      <c r="B73" s="2" t="s">
        <v>437</v>
      </c>
      <c r="C73" s="2">
        <v>522</v>
      </c>
      <c r="D73" s="2">
        <v>160</v>
      </c>
      <c r="E73" s="2"/>
      <c r="F73" s="1"/>
      <c r="G73" s="1">
        <f t="shared" si="6"/>
        <v>682</v>
      </c>
      <c r="H73" s="13">
        <v>9011</v>
      </c>
      <c r="I73" s="28">
        <v>682</v>
      </c>
      <c r="J73" s="36" t="s">
        <v>361</v>
      </c>
      <c r="K73" s="36" t="s">
        <v>523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28">
        <v>516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21594.100000000002</v>
      </c>
      <c r="D76" s="1">
        <f>SUM(D63:D75)</f>
        <v>2270</v>
      </c>
      <c r="E76" s="1"/>
      <c r="F76" s="1">
        <f>SUM(F63:F75)</f>
        <v>3846.4740000000002</v>
      </c>
      <c r="G76" s="1">
        <f>SUM(G63:G75)</f>
        <v>27710.574000000001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90960.63</v>
      </c>
      <c r="D78" s="2">
        <v>7000</v>
      </c>
      <c r="E78" s="24"/>
      <c r="F78" s="2">
        <f>(C78+D78+E78)*19/100</f>
        <v>18612.519700000001</v>
      </c>
      <c r="G78" s="1">
        <f t="shared" ref="G78:G83" si="7">SUM(C78:F78)</f>
        <v>116573.14970000001</v>
      </c>
      <c r="H78" s="13">
        <v>10001</v>
      </c>
      <c r="I78" s="28">
        <v>116573.15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2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2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2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28">
        <v>1495</v>
      </c>
      <c r="J83" s="36" t="s">
        <v>359</v>
      </c>
      <c r="K83" s="36" t="s">
        <v>531</v>
      </c>
    </row>
    <row r="84" spans="1:12" x14ac:dyDescent="0.25">
      <c r="A84" s="2"/>
      <c r="B84" s="55"/>
      <c r="C84" s="1">
        <f>SUM(C78:C83)</f>
        <v>160547.61000000002</v>
      </c>
      <c r="D84" s="1">
        <f>SUM(D78:D83)</f>
        <v>9172.58</v>
      </c>
      <c r="E84" s="1"/>
      <c r="F84" s="1">
        <f>SUM(F78:F82)</f>
        <v>31962.786100000001</v>
      </c>
      <c r="G84" s="1">
        <f>SUM(G78:G83)</f>
        <v>201682.97610000003</v>
      </c>
      <c r="H84" s="13"/>
      <c r="I84" s="36"/>
      <c r="J84" s="36"/>
      <c r="K84" s="36"/>
    </row>
    <row r="85" spans="1:12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2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2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2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2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2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1172.1500000000001</v>
      </c>
      <c r="J90" s="36" t="s">
        <v>368</v>
      </c>
      <c r="K90" s="36" t="s">
        <v>533</v>
      </c>
    </row>
    <row r="91" spans="1:12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28">
        <v>1796.9</v>
      </c>
      <c r="J91" s="36" t="s">
        <v>368</v>
      </c>
      <c r="K91" s="36" t="s">
        <v>534</v>
      </c>
    </row>
    <row r="92" spans="1:12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547.20000000000005</v>
      </c>
      <c r="J92" s="36" t="s">
        <v>368</v>
      </c>
      <c r="K92" s="36" t="s">
        <v>535</v>
      </c>
    </row>
    <row r="93" spans="1:12" x14ac:dyDescent="0.25">
      <c r="A93" s="2"/>
      <c r="B93" s="2" t="s">
        <v>192</v>
      </c>
      <c r="C93" s="2">
        <v>440</v>
      </c>
      <c r="D93" s="2">
        <v>127</v>
      </c>
      <c r="E93" s="2"/>
      <c r="F93" s="2"/>
      <c r="G93" s="1">
        <f t="shared" si="8"/>
        <v>567</v>
      </c>
      <c r="H93" s="13">
        <v>20004</v>
      </c>
      <c r="I93" s="31">
        <v>567</v>
      </c>
      <c r="J93" s="36" t="s">
        <v>368</v>
      </c>
      <c r="K93" s="36" t="s">
        <v>536</v>
      </c>
    </row>
    <row r="94" spans="1:12" x14ac:dyDescent="0.25">
      <c r="A94" s="2"/>
      <c r="B94" s="2" t="s">
        <v>84</v>
      </c>
      <c r="C94" s="2">
        <v>500.65</v>
      </c>
      <c r="D94" s="2">
        <v>193.65</v>
      </c>
      <c r="E94" s="2"/>
      <c r="F94" s="2"/>
      <c r="G94" s="1">
        <f t="shared" si="8"/>
        <v>694.3</v>
      </c>
      <c r="H94" s="13">
        <v>20005</v>
      </c>
      <c r="I94" s="28">
        <v>694.3</v>
      </c>
      <c r="J94" s="36" t="s">
        <v>368</v>
      </c>
      <c r="K94" s="36" t="s">
        <v>537</v>
      </c>
      <c r="L94" s="54"/>
    </row>
    <row r="95" spans="1:12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2" x14ac:dyDescent="0.25">
      <c r="A96" s="1"/>
      <c r="B96" s="1"/>
      <c r="C96" s="1">
        <f>SUM(C90:C95)</f>
        <v>4140.29</v>
      </c>
      <c r="D96" s="1">
        <f>SUM(D90:D95)</f>
        <v>913.21</v>
      </c>
      <c r="E96" s="1"/>
      <c r="F96" s="1"/>
      <c r="G96" s="1">
        <f>SUM(G90:G95)</f>
        <v>5527.55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468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28">
        <v>569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42</v>
      </c>
      <c r="C107" s="2">
        <v>0</v>
      </c>
      <c r="D107" s="2">
        <v>0</v>
      </c>
      <c r="E107" s="2"/>
      <c r="F107" s="2"/>
      <c r="G107" s="1">
        <f t="shared" si="9"/>
        <v>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/>
      <c r="B108" s="2" t="s">
        <v>430</v>
      </c>
      <c r="C108" s="2">
        <v>315</v>
      </c>
      <c r="D108" s="2">
        <v>145</v>
      </c>
      <c r="E108" s="2"/>
      <c r="F108" s="2"/>
      <c r="G108" s="1">
        <f t="shared" si="9"/>
        <v>460</v>
      </c>
      <c r="H108" s="13">
        <v>22006</v>
      </c>
      <c r="I108" s="28">
        <v>460</v>
      </c>
      <c r="J108" s="55" t="s">
        <v>370</v>
      </c>
      <c r="K108" s="55" t="s">
        <v>547</v>
      </c>
    </row>
    <row r="109" spans="1:17" x14ac:dyDescent="0.25">
      <c r="A109" s="2"/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28">
        <v>402.15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2980.25</v>
      </c>
      <c r="D110" s="1">
        <f>SUM(D103:D109)</f>
        <v>904.11</v>
      </c>
      <c r="E110" s="1"/>
      <c r="F110" s="1"/>
      <c r="G110" s="1">
        <f>SUM(G103:G109)</f>
        <v>3884.36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463</v>
      </c>
      <c r="C113" s="2">
        <v>400</v>
      </c>
      <c r="D113" s="2">
        <v>70</v>
      </c>
      <c r="E113" s="2"/>
      <c r="F113" s="2"/>
      <c r="G113" s="1">
        <f>SUM(C113:F113)</f>
        <v>470</v>
      </c>
      <c r="H113" s="13">
        <v>23002</v>
      </c>
      <c r="I113" s="28">
        <v>470</v>
      </c>
      <c r="J113" s="36" t="s">
        <v>371</v>
      </c>
      <c r="K113" s="55" t="s">
        <v>550</v>
      </c>
    </row>
    <row r="114" spans="1:12" x14ac:dyDescent="0.25">
      <c r="A114" s="2" t="s">
        <v>611</v>
      </c>
      <c r="B114" s="2" t="s">
        <v>101</v>
      </c>
      <c r="C114" s="2">
        <v>473</v>
      </c>
      <c r="D114" s="2">
        <v>127</v>
      </c>
      <c r="E114" s="2"/>
      <c r="F114" s="2"/>
      <c r="G114" s="1">
        <f>SUM(C114:F114)</f>
        <v>600</v>
      </c>
      <c r="H114" s="13">
        <v>23003</v>
      </c>
      <c r="I114" s="28">
        <v>600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438</v>
      </c>
      <c r="C116" s="2">
        <v>540</v>
      </c>
      <c r="D116" s="2">
        <v>120</v>
      </c>
      <c r="E116" s="2"/>
      <c r="F116" s="2"/>
      <c r="G116" s="1">
        <f>SUM(C116:F116)</f>
        <v>660</v>
      </c>
      <c r="H116" s="13">
        <v>23005</v>
      </c>
      <c r="I116" s="28">
        <v>660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3663</v>
      </c>
      <c r="D117" s="1">
        <f>SUM(D112:D116)</f>
        <v>557</v>
      </c>
      <c r="E117" s="1"/>
      <c r="F117" s="1">
        <f>SUM(F112)</f>
        <v>393.3</v>
      </c>
      <c r="G117" s="1">
        <f>SUM(G112:G116)</f>
        <v>4613.3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1440</v>
      </c>
      <c r="J125" s="36" t="s">
        <v>373</v>
      </c>
      <c r="K125" s="36" t="s">
        <v>558</v>
      </c>
    </row>
    <row r="126" spans="1:12" x14ac:dyDescent="0.25">
      <c r="A126" s="2"/>
      <c r="B126" s="2" t="s">
        <v>172</v>
      </c>
      <c r="C126" s="2">
        <v>495</v>
      </c>
      <c r="D126" s="2">
        <v>155</v>
      </c>
      <c r="E126" s="2"/>
      <c r="F126" s="2"/>
      <c r="G126" s="1">
        <f t="shared" si="10"/>
        <v>650</v>
      </c>
      <c r="H126" s="13">
        <v>25004</v>
      </c>
      <c r="I126" s="28">
        <v>650</v>
      </c>
      <c r="J126" s="36" t="s">
        <v>373</v>
      </c>
      <c r="K126" s="36" t="s">
        <v>559</v>
      </c>
    </row>
    <row r="127" spans="1:12" x14ac:dyDescent="0.25">
      <c r="A127" s="2"/>
      <c r="B127" s="2" t="s">
        <v>413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28">
        <v>571.4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28">
        <v>645</v>
      </c>
      <c r="J128" s="36" t="s">
        <v>373</v>
      </c>
      <c r="K128" s="36" t="s">
        <v>561</v>
      </c>
    </row>
    <row r="129" spans="1:11" x14ac:dyDescent="0.25">
      <c r="A129" s="2"/>
      <c r="B129" s="2" t="s">
        <v>119</v>
      </c>
      <c r="C129" s="2">
        <v>315</v>
      </c>
      <c r="D129" s="2">
        <v>92</v>
      </c>
      <c r="E129" s="2"/>
      <c r="F129" s="2"/>
      <c r="G129" s="1">
        <f t="shared" si="10"/>
        <v>407</v>
      </c>
      <c r="H129" s="13">
        <v>25007</v>
      </c>
      <c r="I129" s="28">
        <v>407</v>
      </c>
      <c r="J129" s="36" t="s">
        <v>373</v>
      </c>
      <c r="K129" s="36" t="s">
        <v>562</v>
      </c>
    </row>
    <row r="130" spans="1:11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1" x14ac:dyDescent="0.25">
      <c r="A131" s="2"/>
      <c r="B131" s="2" t="s">
        <v>465</v>
      </c>
      <c r="C131" s="2">
        <v>250</v>
      </c>
      <c r="D131" s="2">
        <v>140</v>
      </c>
      <c r="E131" s="2"/>
      <c r="F131" s="2"/>
      <c r="G131" s="1">
        <f t="shared" si="10"/>
        <v>390</v>
      </c>
      <c r="H131" s="13">
        <v>25009</v>
      </c>
      <c r="I131" s="28">
        <v>390</v>
      </c>
      <c r="J131" s="36" t="s">
        <v>373</v>
      </c>
      <c r="K131" s="36" t="s">
        <v>564</v>
      </c>
    </row>
    <row r="132" spans="1:11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1" x14ac:dyDescent="0.25">
      <c r="A133" s="2"/>
      <c r="B133" s="2" t="s">
        <v>435</v>
      </c>
      <c r="C133" s="2">
        <v>310</v>
      </c>
      <c r="D133" s="2">
        <v>100</v>
      </c>
      <c r="E133" s="2"/>
      <c r="F133" s="2"/>
      <c r="G133" s="1">
        <f t="shared" si="10"/>
        <v>410</v>
      </c>
      <c r="H133" s="13">
        <v>25011</v>
      </c>
      <c r="I133" s="28">
        <v>410</v>
      </c>
      <c r="J133" s="36" t="s">
        <v>373</v>
      </c>
      <c r="K133" s="36" t="s">
        <v>566</v>
      </c>
    </row>
    <row r="134" spans="1:11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1" x14ac:dyDescent="0.25">
      <c r="A135" s="1"/>
      <c r="B135" s="1"/>
      <c r="C135" s="1">
        <f>SUM(C123:C134)</f>
        <v>6943.5</v>
      </c>
      <c r="D135" s="1">
        <f>SUM(D123:D134)</f>
        <v>1689.26</v>
      </c>
      <c r="E135" s="1"/>
      <c r="F135" s="1">
        <f>SUM(F123:F134)</f>
        <v>586.02840000000003</v>
      </c>
      <c r="G135" s="1">
        <f>SUM(G123:G134)</f>
        <v>9218.7883999999995</v>
      </c>
      <c r="H135" s="17"/>
      <c r="I135" s="36"/>
      <c r="J135" s="36"/>
      <c r="K135" s="36"/>
    </row>
    <row r="136" spans="1:11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1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1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28">
        <v>530</v>
      </c>
      <c r="J138" s="36" t="s">
        <v>374</v>
      </c>
      <c r="K138" s="36" t="s">
        <v>569</v>
      </c>
    </row>
    <row r="139" spans="1:11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1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  <c r="J140" s="36" t="s">
        <v>374</v>
      </c>
      <c r="K140" s="36" t="s">
        <v>571</v>
      </c>
    </row>
    <row r="141" spans="1:11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  <c r="J141" s="36" t="s">
        <v>374</v>
      </c>
      <c r="K141" s="36" t="s">
        <v>572</v>
      </c>
    </row>
    <row r="142" spans="1:11" x14ac:dyDescent="0.25">
      <c r="A142" s="1"/>
      <c r="B142" s="1"/>
      <c r="C142" s="1">
        <f>SUM(C137:C141)</f>
        <v>3144.6</v>
      </c>
      <c r="D142" s="1">
        <f>SUM(D137:D141)</f>
        <v>380</v>
      </c>
      <c r="E142" s="1"/>
      <c r="F142" s="1">
        <f>SUM(F137)</f>
        <v>275.5</v>
      </c>
      <c r="G142" s="1">
        <f>SUM(G137:G141)</f>
        <v>3800.1</v>
      </c>
      <c r="H142" s="17"/>
      <c r="I142" s="36"/>
      <c r="J142" s="36"/>
      <c r="K142" s="36"/>
    </row>
    <row r="143" spans="1:11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1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2" x14ac:dyDescent="0.25">
      <c r="A145" s="2"/>
      <c r="B145" s="2" t="s">
        <v>432</v>
      </c>
      <c r="C145" s="2">
        <v>392</v>
      </c>
      <c r="D145" s="2">
        <v>174.78</v>
      </c>
      <c r="E145" s="2"/>
      <c r="F145" s="2">
        <f>(C145+D145+E145)*19/100</f>
        <v>107.68819999999999</v>
      </c>
      <c r="G145" s="1">
        <f t="shared" si="11"/>
        <v>674.46820000000002</v>
      </c>
      <c r="H145" s="13">
        <v>27002</v>
      </c>
      <c r="I145" s="31">
        <v>674.47</v>
      </c>
      <c r="J145" s="36" t="s">
        <v>375</v>
      </c>
      <c r="K145" s="36" t="s">
        <v>574</v>
      </c>
      <c r="L145" t="s">
        <v>613</v>
      </c>
    </row>
    <row r="146" spans="1:12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2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2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  <c r="J148" s="36" t="s">
        <v>375</v>
      </c>
      <c r="K148" s="36" t="s">
        <v>577</v>
      </c>
    </row>
    <row r="149" spans="1:12" x14ac:dyDescent="0.25">
      <c r="A149" s="53"/>
      <c r="B149" s="39" t="s">
        <v>411</v>
      </c>
      <c r="C149" s="2">
        <v>310</v>
      </c>
      <c r="D149" s="2">
        <v>170</v>
      </c>
      <c r="E149" s="2"/>
      <c r="F149" s="2"/>
      <c r="G149" s="1">
        <f t="shared" si="11"/>
        <v>480</v>
      </c>
      <c r="H149" s="13">
        <v>27005</v>
      </c>
      <c r="I149" s="28">
        <v>480</v>
      </c>
      <c r="J149" s="36" t="s">
        <v>375</v>
      </c>
      <c r="K149" s="36" t="s">
        <v>578</v>
      </c>
    </row>
    <row r="150" spans="1:12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2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  <c r="J151" s="36" t="s">
        <v>375</v>
      </c>
      <c r="K151" s="36" t="s">
        <v>580</v>
      </c>
    </row>
    <row r="152" spans="1:12" x14ac:dyDescent="0.25">
      <c r="A152" s="2"/>
      <c r="B152" s="2"/>
      <c r="C152" s="1">
        <f>SUM(C144:C151)</f>
        <v>2777.45</v>
      </c>
      <c r="D152" s="1">
        <f>SUM(D144:D151)</f>
        <v>1216.93</v>
      </c>
      <c r="E152" s="2"/>
      <c r="F152" s="2"/>
      <c r="G152" s="1">
        <f>SUM(G144:G151)</f>
        <v>4102.0681999999997</v>
      </c>
      <c r="H152" s="13"/>
      <c r="I152" s="36"/>
      <c r="J152" s="36"/>
      <c r="K152" s="36"/>
    </row>
    <row r="153" spans="1:12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2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2" x14ac:dyDescent="0.25">
      <c r="A155" s="1"/>
      <c r="B155" s="2" t="s">
        <v>131</v>
      </c>
      <c r="C155" s="2">
        <v>1150</v>
      </c>
      <c r="D155" s="2">
        <v>240</v>
      </c>
      <c r="E155" s="2"/>
      <c r="F155" s="2">
        <f>(C155+D155+E155)*19/100</f>
        <v>264.10000000000002</v>
      </c>
      <c r="G155" s="1">
        <f t="shared" si="12"/>
        <v>1654.1</v>
      </c>
      <c r="H155" s="13">
        <v>28002</v>
      </c>
      <c r="I155" s="31">
        <v>1654.1</v>
      </c>
      <c r="J155" s="36" t="s">
        <v>376</v>
      </c>
      <c r="K155" s="36" t="s">
        <v>582</v>
      </c>
      <c r="L155" t="s">
        <v>613</v>
      </c>
    </row>
    <row r="156" spans="1:12" x14ac:dyDescent="0.25">
      <c r="A156" s="2"/>
      <c r="B156" s="2" t="s">
        <v>448</v>
      </c>
      <c r="C156" s="2">
        <v>380</v>
      </c>
      <c r="D156" s="2">
        <v>200</v>
      </c>
      <c r="E156" s="2"/>
      <c r="F156" s="2"/>
      <c r="G156" s="1">
        <f t="shared" si="12"/>
        <v>580</v>
      </c>
      <c r="H156" s="13">
        <v>28003</v>
      </c>
      <c r="I156" s="28">
        <v>580</v>
      </c>
      <c r="J156" s="36" t="s">
        <v>376</v>
      </c>
      <c r="K156" s="36" t="s">
        <v>583</v>
      </c>
    </row>
    <row r="157" spans="1:12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2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2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31">
        <v>483.05</v>
      </c>
      <c r="J159" s="36" t="s">
        <v>376</v>
      </c>
      <c r="K159" s="36" t="s">
        <v>586</v>
      </c>
    </row>
    <row r="160" spans="1:12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374</v>
      </c>
      <c r="D164" s="2">
        <v>176</v>
      </c>
      <c r="E164" s="2"/>
      <c r="F164" s="2"/>
      <c r="G164" s="1">
        <f t="shared" si="12"/>
        <v>550</v>
      </c>
      <c r="H164" s="13">
        <v>28011</v>
      </c>
      <c r="I164" s="28">
        <v>550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28">
        <v>410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185</v>
      </c>
      <c r="E167" s="2"/>
      <c r="F167" s="2"/>
      <c r="G167" s="1">
        <f t="shared" si="12"/>
        <v>565</v>
      </c>
      <c r="H167" s="13">
        <v>28014</v>
      </c>
      <c r="I167" s="28">
        <v>565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28">
        <v>546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31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7306.29</v>
      </c>
      <c r="D172" s="1">
        <f>SUM(D154:D169)</f>
        <v>2617.86</v>
      </c>
      <c r="E172" s="2"/>
      <c r="F172" s="1">
        <f>SUM(F154:F171)</f>
        <v>511.1</v>
      </c>
      <c r="G172" s="1">
        <f>SUM(G154:G171)</f>
        <v>10435.25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170000</v>
      </c>
      <c r="D177" s="2">
        <v>5100</v>
      </c>
      <c r="E177" s="2"/>
      <c r="F177" s="2">
        <f>(C177+D177+E177)*19/100</f>
        <v>33269</v>
      </c>
      <c r="G177" s="1">
        <f>SUM(C177:F177)</f>
        <v>208369</v>
      </c>
      <c r="H177" s="13">
        <v>31001</v>
      </c>
      <c r="I177" s="28">
        <v>208369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/>
      <c r="B180" s="2" t="s">
        <v>42</v>
      </c>
      <c r="C180" s="2">
        <v>0</v>
      </c>
      <c r="D180" s="2">
        <v>0</v>
      </c>
      <c r="E180" s="2"/>
      <c r="F180" s="2">
        <f>(C180+D180+E180)*19/100</f>
        <v>0</v>
      </c>
      <c r="G180" s="1">
        <f t="shared" si="13"/>
        <v>0</v>
      </c>
      <c r="H180" s="13">
        <v>31003</v>
      </c>
      <c r="I180" s="36"/>
      <c r="J180" s="36" t="s">
        <v>378</v>
      </c>
      <c r="K180" s="36" t="s">
        <v>603</v>
      </c>
      <c r="L180" s="54" t="s">
        <v>614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193439.06</v>
      </c>
      <c r="D188" s="1">
        <f>SUM(D177:D186)</f>
        <v>9366.1299999999992</v>
      </c>
      <c r="E188" s="1"/>
      <c r="F188" s="1">
        <f>SUM(F177:F186)</f>
        <v>33324.417300000001</v>
      </c>
      <c r="G188" s="1">
        <f>SUM(G177:G186)</f>
        <v>234879.6073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R195"/>
  <sheetViews>
    <sheetView tabSelected="1" topLeftCell="A160" workbookViewId="0">
      <selection activeCell="L187" sqref="L187"/>
    </sheetView>
  </sheetViews>
  <sheetFormatPr baseColWidth="10" defaultRowHeight="15" x14ac:dyDescent="0.25"/>
  <cols>
    <col min="1" max="1" width="19.8554687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7.7109375" style="35" bestFit="1" customWidth="1"/>
    <col min="12" max="12" width="13" customWidth="1"/>
  </cols>
  <sheetData>
    <row r="1" spans="1:15" x14ac:dyDescent="0.25">
      <c r="A1" s="1" t="s">
        <v>0</v>
      </c>
      <c r="B1" s="2"/>
      <c r="C1" s="1" t="s">
        <v>1</v>
      </c>
      <c r="D1" s="3" t="s">
        <v>184</v>
      </c>
      <c r="E1" s="4">
        <v>2018</v>
      </c>
      <c r="F1" s="2"/>
      <c r="G1" s="5">
        <f ca="1">TODAY()</f>
        <v>43453</v>
      </c>
      <c r="H1" s="6"/>
    </row>
    <row r="2" spans="1:15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43435</v>
      </c>
      <c r="J2" s="26" t="s">
        <v>363</v>
      </c>
      <c r="K2" s="26" t="s">
        <v>472</v>
      </c>
      <c r="M2" s="112" t="s">
        <v>610</v>
      </c>
    </row>
    <row r="3" spans="1:15" x14ac:dyDescent="0.25">
      <c r="A3" s="1" t="s">
        <v>8</v>
      </c>
      <c r="B3" s="2" t="s">
        <v>451</v>
      </c>
      <c r="C3" s="2">
        <v>13500</v>
      </c>
      <c r="D3" s="2">
        <v>500</v>
      </c>
      <c r="E3" s="2"/>
      <c r="F3" s="2">
        <f t="shared" ref="F3:F7" si="0">(C3+D3+E3)*19/100</f>
        <v>2660</v>
      </c>
      <c r="G3" s="1">
        <f t="shared" ref="G3:G9" si="1">SUM(C3:F3)</f>
        <v>16660</v>
      </c>
      <c r="H3" s="13">
        <v>1001</v>
      </c>
      <c r="I3" s="28">
        <v>16660</v>
      </c>
      <c r="J3" s="36" t="s">
        <v>355</v>
      </c>
      <c r="K3" s="36" t="s">
        <v>473</v>
      </c>
      <c r="M3" t="s">
        <v>455</v>
      </c>
      <c r="O3" t="s">
        <v>470</v>
      </c>
    </row>
    <row r="4" spans="1:15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5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  <c r="J5" s="36" t="s">
        <v>355</v>
      </c>
      <c r="K5" s="36" t="s">
        <v>478</v>
      </c>
    </row>
    <row r="6" spans="1:15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28">
        <v>1832.6</v>
      </c>
      <c r="J6" s="36" t="s">
        <v>355</v>
      </c>
      <c r="K6" s="36" t="s">
        <v>479</v>
      </c>
    </row>
    <row r="7" spans="1:15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  <c r="J7" s="36" t="s">
        <v>355</v>
      </c>
      <c r="K7" s="36" t="s">
        <v>474</v>
      </c>
    </row>
    <row r="8" spans="1:15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  <c r="J8" s="36" t="s">
        <v>355</v>
      </c>
      <c r="K8" s="36" t="s">
        <v>475</v>
      </c>
    </row>
    <row r="9" spans="1:15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  <c r="J9" s="36" t="s">
        <v>355</v>
      </c>
      <c r="K9" s="36" t="s">
        <v>476</v>
      </c>
    </row>
    <row r="10" spans="1:15" x14ac:dyDescent="0.25">
      <c r="A10" s="1"/>
      <c r="B10" s="1"/>
      <c r="C10" s="1">
        <f>SUM(C3:C9)</f>
        <v>17735.560000000001</v>
      </c>
      <c r="D10" s="1">
        <f>SUM(D3:D9)</f>
        <v>2690</v>
      </c>
      <c r="E10" s="1"/>
      <c r="F10" s="1">
        <f>SUM(F3:F9)</f>
        <v>3573.9</v>
      </c>
      <c r="G10" s="1">
        <f>SUM(G3:G9)</f>
        <v>23999.46</v>
      </c>
      <c r="H10" s="17"/>
      <c r="I10" s="36"/>
      <c r="J10" s="36"/>
      <c r="K10" s="36"/>
    </row>
    <row r="11" spans="1:15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5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28">
        <v>48790</v>
      </c>
      <c r="J12" s="36" t="s">
        <v>356</v>
      </c>
      <c r="K12" s="36" t="s">
        <v>480</v>
      </c>
    </row>
    <row r="13" spans="1:15" x14ac:dyDescent="0.25">
      <c r="A13" s="14" t="s">
        <v>16</v>
      </c>
      <c r="B13" s="2" t="s">
        <v>17</v>
      </c>
      <c r="C13" s="2">
        <v>24000</v>
      </c>
      <c r="D13" s="2">
        <v>2500</v>
      </c>
      <c r="E13" s="2"/>
      <c r="F13" s="2">
        <f t="shared" si="2"/>
        <v>5035</v>
      </c>
      <c r="G13" s="1">
        <f t="shared" si="3"/>
        <v>31535</v>
      </c>
      <c r="H13" s="13">
        <v>2002</v>
      </c>
      <c r="I13" s="28">
        <v>31535</v>
      </c>
      <c r="J13" s="36" t="s">
        <v>356</v>
      </c>
      <c r="K13" s="36" t="s">
        <v>481</v>
      </c>
    </row>
    <row r="14" spans="1:15" x14ac:dyDescent="0.25">
      <c r="A14" s="15"/>
      <c r="B14" s="2" t="s">
        <v>415</v>
      </c>
      <c r="C14" s="2">
        <v>9000</v>
      </c>
      <c r="D14" s="2">
        <v>400</v>
      </c>
      <c r="E14" s="2"/>
      <c r="F14" s="2">
        <f t="shared" si="2"/>
        <v>1786</v>
      </c>
      <c r="G14" s="1">
        <f t="shared" si="3"/>
        <v>11186</v>
      </c>
      <c r="H14" s="13">
        <v>2003</v>
      </c>
      <c r="I14" s="28">
        <v>11186</v>
      </c>
      <c r="J14" s="36" t="s">
        <v>356</v>
      </c>
      <c r="K14" s="36" t="s">
        <v>482</v>
      </c>
    </row>
    <row r="15" spans="1:15" x14ac:dyDescent="0.25">
      <c r="A15" s="2"/>
      <c r="B15" s="2" t="s">
        <v>427</v>
      </c>
      <c r="C15" s="2">
        <v>12000</v>
      </c>
      <c r="D15" s="2">
        <v>1000</v>
      </c>
      <c r="E15" s="2"/>
      <c r="F15" s="2">
        <f t="shared" si="2"/>
        <v>2470</v>
      </c>
      <c r="G15" s="1">
        <f t="shared" si="3"/>
        <v>15470</v>
      </c>
      <c r="H15" s="13">
        <v>2014</v>
      </c>
      <c r="I15" s="28">
        <v>15470</v>
      </c>
      <c r="J15" s="36" t="s">
        <v>356</v>
      </c>
      <c r="K15" s="36" t="s">
        <v>483</v>
      </c>
      <c r="L15" t="s">
        <v>428</v>
      </c>
    </row>
    <row r="16" spans="1:15" x14ac:dyDescent="0.25">
      <c r="A16" s="2"/>
      <c r="B16" s="2" t="s">
        <v>280</v>
      </c>
      <c r="C16" s="2">
        <v>7250</v>
      </c>
      <c r="D16" s="2">
        <v>750</v>
      </c>
      <c r="E16" s="2">
        <v>550</v>
      </c>
      <c r="F16" s="2">
        <f t="shared" si="2"/>
        <v>1624.5</v>
      </c>
      <c r="G16" s="1">
        <f t="shared" si="3"/>
        <v>10174.5</v>
      </c>
      <c r="H16" s="13">
        <v>2004</v>
      </c>
      <c r="I16" s="28">
        <v>10174.5</v>
      </c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18000</v>
      </c>
      <c r="D17" s="2">
        <v>880</v>
      </c>
      <c r="E17" s="2"/>
      <c r="F17" s="2">
        <f t="shared" si="2"/>
        <v>3587.2</v>
      </c>
      <c r="G17" s="1">
        <f t="shared" si="3"/>
        <v>22467.200000000001</v>
      </c>
      <c r="H17" s="13">
        <v>2005</v>
      </c>
      <c r="I17" s="28">
        <v>22467.200000000001</v>
      </c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28">
        <v>2408.98</v>
      </c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28">
        <v>4175</v>
      </c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28">
        <v>5802.2</v>
      </c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28">
        <v>10710</v>
      </c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28">
        <v>2866.21</v>
      </c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127324.67</v>
      </c>
      <c r="D30" s="1">
        <f>SUM(D12:D29)</f>
        <v>17068.510000000002</v>
      </c>
      <c r="E30" s="1">
        <f>SUM(E12:E29)</f>
        <v>1350</v>
      </c>
      <c r="F30" s="1">
        <f>SUM(F12:F29)</f>
        <v>25189.033399999997</v>
      </c>
      <c r="G30" s="1">
        <f>SUM(G12:G29)</f>
        <v>170932.21340000001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3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1">
        <v>126209.1</v>
      </c>
      <c r="J33" s="36" t="s">
        <v>358</v>
      </c>
      <c r="K33" s="36" t="s">
        <v>494</v>
      </c>
    </row>
    <row r="34" spans="1:13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3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3" x14ac:dyDescent="0.25">
      <c r="A36" s="1" t="s">
        <v>36</v>
      </c>
      <c r="B36" s="2" t="s">
        <v>37</v>
      </c>
      <c r="C36" s="2">
        <v>17130.68</v>
      </c>
      <c r="D36" s="2">
        <v>800</v>
      </c>
      <c r="E36" s="1"/>
      <c r="F36" s="2">
        <f>(C36+D36+E36)*19/100</f>
        <v>3406.8291999999997</v>
      </c>
      <c r="G36" s="1">
        <f>SUM(C36:F36)</f>
        <v>21337.5092</v>
      </c>
      <c r="H36" s="13">
        <v>3001</v>
      </c>
      <c r="I36" s="28">
        <v>21337.51</v>
      </c>
      <c r="J36" s="36" t="s">
        <v>357</v>
      </c>
      <c r="K36" s="36" t="s">
        <v>495</v>
      </c>
    </row>
    <row r="37" spans="1:13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  <c r="J37" s="36" t="s">
        <v>357</v>
      </c>
      <c r="K37" s="36" t="s">
        <v>496</v>
      </c>
    </row>
    <row r="38" spans="1:13" x14ac:dyDescent="0.25">
      <c r="A38" s="21"/>
      <c r="B38" s="2"/>
      <c r="C38" s="1">
        <f>SUM(C36:C37)</f>
        <v>19349.55</v>
      </c>
      <c r="D38" s="1">
        <f>SUM(D36:D37)</f>
        <v>1100</v>
      </c>
      <c r="E38" s="1"/>
      <c r="F38" s="1">
        <f>SUM(F36:F37)</f>
        <v>3406.8291999999997</v>
      </c>
      <c r="G38" s="1">
        <f>SUM(G36:G37)</f>
        <v>23856.379199999999</v>
      </c>
      <c r="H38" s="17"/>
      <c r="I38" s="36"/>
      <c r="J38" s="36"/>
      <c r="K38" s="36"/>
    </row>
    <row r="39" spans="1:13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3" x14ac:dyDescent="0.25">
      <c r="A40" s="1" t="s">
        <v>39</v>
      </c>
      <c r="B40" s="2" t="s">
        <v>456</v>
      </c>
      <c r="C40" s="2">
        <v>40000</v>
      </c>
      <c r="D40" s="2">
        <v>3000</v>
      </c>
      <c r="E40" s="2"/>
      <c r="F40" s="2">
        <f>(C40+D40+E40)*19/100</f>
        <v>8170</v>
      </c>
      <c r="G40" s="1">
        <f>SUM(C40:F40)</f>
        <v>51170</v>
      </c>
      <c r="H40" s="13">
        <v>4001</v>
      </c>
      <c r="I40" s="28">
        <v>51170</v>
      </c>
      <c r="J40" s="36" t="s">
        <v>362</v>
      </c>
      <c r="K40" s="36" t="s">
        <v>497</v>
      </c>
      <c r="M40" t="s">
        <v>458</v>
      </c>
    </row>
    <row r="41" spans="1:13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3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3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3" x14ac:dyDescent="0.25">
      <c r="A44" s="1"/>
      <c r="B44" s="1"/>
      <c r="C44" s="1">
        <f>SUM(C40:C43)</f>
        <v>40000</v>
      </c>
      <c r="D44" s="1">
        <f>SUM(D40:D43)</f>
        <v>3000</v>
      </c>
      <c r="E44" s="1"/>
      <c r="F44" s="1"/>
      <c r="G44" s="1">
        <f>SUM(G40:G43)</f>
        <v>51170</v>
      </c>
      <c r="H44" s="17"/>
      <c r="I44" s="36"/>
      <c r="J44" s="36"/>
      <c r="K44" s="36"/>
    </row>
    <row r="45" spans="1:13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3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28">
        <v>715</v>
      </c>
      <c r="J46" s="36" t="s">
        <v>364</v>
      </c>
      <c r="K46" s="36" t="s">
        <v>501</v>
      </c>
    </row>
    <row r="47" spans="1:13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28">
        <v>516.75</v>
      </c>
      <c r="J47" s="36" t="s">
        <v>364</v>
      </c>
      <c r="K47" s="36" t="s">
        <v>502</v>
      </c>
    </row>
    <row r="48" spans="1:13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28">
        <v>575</v>
      </c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28">
        <v>554</v>
      </c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28">
        <v>550</v>
      </c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  <c r="J51" s="36" t="s">
        <v>364</v>
      </c>
      <c r="K51" s="36" t="s">
        <v>506</v>
      </c>
    </row>
    <row r="52" spans="1:12" x14ac:dyDescent="0.25">
      <c r="A52" s="2"/>
      <c r="B52" s="2" t="s">
        <v>452</v>
      </c>
      <c r="C52" s="2">
        <v>500</v>
      </c>
      <c r="D52" s="2">
        <v>65</v>
      </c>
      <c r="E52" s="2"/>
      <c r="F52" s="2"/>
      <c r="G52" s="1">
        <f t="shared" si="5"/>
        <v>565</v>
      </c>
      <c r="H52" s="13">
        <v>5007</v>
      </c>
      <c r="I52" s="28">
        <v>565</v>
      </c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28">
        <v>496.68</v>
      </c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28">
        <v>491.97</v>
      </c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3972.9699999999993</v>
      </c>
      <c r="D55" s="1">
        <f>SUM(D46:D54)</f>
        <v>591.43000000000006</v>
      </c>
      <c r="E55" s="1"/>
      <c r="F55" s="1"/>
      <c r="G55" s="1">
        <f>SUM(G46:G54)</f>
        <v>4564.3999999999996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6900</v>
      </c>
      <c r="D59" s="2"/>
      <c r="E59" s="2"/>
      <c r="F59" s="1">
        <f>(C59+D59+E59)*19/100</f>
        <v>1311</v>
      </c>
      <c r="G59" s="1">
        <f>SUM(C59:F59)</f>
        <v>8211</v>
      </c>
      <c r="H59" s="13">
        <v>7001</v>
      </c>
      <c r="I59" s="28">
        <v>7348.84</v>
      </c>
      <c r="J59" s="36" t="s">
        <v>366</v>
      </c>
      <c r="K59" s="36" t="s">
        <v>511</v>
      </c>
      <c r="L59" t="s">
        <v>612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48431.68</v>
      </c>
      <c r="D61" s="2">
        <v>150</v>
      </c>
      <c r="E61" s="2"/>
      <c r="F61" s="1">
        <f>(C61+D61+E61)*19/100</f>
        <v>9230.5192000000006</v>
      </c>
      <c r="G61" s="1">
        <f>SUM(C61:F61)</f>
        <v>57812.199200000003</v>
      </c>
      <c r="H61" s="13">
        <v>8001</v>
      </c>
      <c r="I61" s="28">
        <v>57812.2</v>
      </c>
      <c r="J61" s="36" t="s">
        <v>367</v>
      </c>
      <c r="K61" s="36" t="s">
        <v>512</v>
      </c>
      <c r="L61" s="54"/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28">
        <v>20270.400000000001</v>
      </c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171</v>
      </c>
      <c r="C66" s="2">
        <v>0</v>
      </c>
      <c r="D66" s="2">
        <v>0</v>
      </c>
      <c r="E66" s="2"/>
      <c r="F66" s="2">
        <f>(C66+D66+E66)*19/100</f>
        <v>0</v>
      </c>
      <c r="G66" s="1">
        <f t="shared" si="6"/>
        <v>0</v>
      </c>
      <c r="H66" s="13">
        <v>9004</v>
      </c>
      <c r="I66" s="36"/>
      <c r="J66" s="36" t="s">
        <v>361</v>
      </c>
      <c r="K66" s="36" t="s">
        <v>516</v>
      </c>
      <c r="L66" s="54"/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28">
        <v>575</v>
      </c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230</v>
      </c>
      <c r="J70" s="36" t="s">
        <v>361</v>
      </c>
      <c r="K70" s="36" t="s">
        <v>520</v>
      </c>
      <c r="L70" t="s">
        <v>620</v>
      </c>
    </row>
    <row r="71" spans="1:12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1">
        <v>533.5</v>
      </c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308</v>
      </c>
      <c r="D72" s="2">
        <v>121</v>
      </c>
      <c r="E72" s="2"/>
      <c r="F72" s="1"/>
      <c r="G72" s="1">
        <f t="shared" si="6"/>
        <v>429</v>
      </c>
      <c r="H72" s="13">
        <v>9010</v>
      </c>
      <c r="I72" s="28">
        <v>429</v>
      </c>
      <c r="J72" s="36" t="s">
        <v>361</v>
      </c>
      <c r="K72" s="36" t="s">
        <v>522</v>
      </c>
    </row>
    <row r="73" spans="1:12" x14ac:dyDescent="0.25">
      <c r="A73" s="2"/>
      <c r="B73" s="2" t="s">
        <v>437</v>
      </c>
      <c r="C73" s="2">
        <v>522</v>
      </c>
      <c r="D73" s="2">
        <v>160</v>
      </c>
      <c r="E73" s="2"/>
      <c r="F73" s="1"/>
      <c r="G73" s="1">
        <f t="shared" si="6"/>
        <v>682</v>
      </c>
      <c r="H73" s="13">
        <v>9011</v>
      </c>
      <c r="I73" s="28">
        <v>682</v>
      </c>
      <c r="J73" s="36" t="s">
        <v>361</v>
      </c>
      <c r="K73" s="36" t="s">
        <v>523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28">
        <v>365</v>
      </c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28">
        <v>516</v>
      </c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21140.100000000002</v>
      </c>
      <c r="D76" s="1">
        <f>SUM(D63:D75)</f>
        <v>1901</v>
      </c>
      <c r="E76" s="1"/>
      <c r="F76" s="1">
        <f>SUM(F63:F75)</f>
        <v>3688.0140000000001</v>
      </c>
      <c r="G76" s="1">
        <f>SUM(G63:G75)</f>
        <v>26729.114000000001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90960.63</v>
      </c>
      <c r="D78" s="2">
        <v>7000</v>
      </c>
      <c r="E78" s="24"/>
      <c r="F78" s="2">
        <f>(C78+D78+E78)*19/100</f>
        <v>18612.519700000001</v>
      </c>
      <c r="G78" s="1">
        <f t="shared" ref="G78:G83" si="7">SUM(C78:F78)</f>
        <v>116573.14970000001</v>
      </c>
      <c r="H78" s="13">
        <v>10001</v>
      </c>
      <c r="I78" s="28">
        <v>116573.15</v>
      </c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  <c r="J79" s="36" t="s">
        <v>359</v>
      </c>
      <c r="K79" s="36" t="s">
        <v>527</v>
      </c>
      <c r="L79" t="s">
        <v>467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28">
        <v>40358.33</v>
      </c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28">
        <v>18861.5</v>
      </c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28">
        <v>1495</v>
      </c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160547.61000000002</v>
      </c>
      <c r="D84" s="1">
        <f>SUM(D78:D83)</f>
        <v>9172.58</v>
      </c>
      <c r="E84" s="1"/>
      <c r="F84" s="1">
        <f>SUM(F78:F82)</f>
        <v>31962.786100000001</v>
      </c>
      <c r="G84" s="1">
        <f>SUM(G78:G83)</f>
        <v>201682.97610000003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28">
        <v>1172.1500000000001</v>
      </c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28">
        <v>1796.6</v>
      </c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28">
        <v>547.20000000000005</v>
      </c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440</v>
      </c>
      <c r="D93" s="2">
        <v>127</v>
      </c>
      <c r="E93" s="2"/>
      <c r="F93" s="2"/>
      <c r="G93" s="1">
        <f t="shared" si="8"/>
        <v>567</v>
      </c>
      <c r="H93" s="13">
        <v>20004</v>
      </c>
      <c r="I93" s="28">
        <v>567</v>
      </c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500.65</v>
      </c>
      <c r="D94" s="2">
        <v>193.65</v>
      </c>
      <c r="E94" s="2"/>
      <c r="F94" s="2"/>
      <c r="G94" s="1">
        <f t="shared" si="8"/>
        <v>694.3</v>
      </c>
      <c r="H94" s="13">
        <v>20005</v>
      </c>
      <c r="I94" s="28">
        <v>694.3</v>
      </c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28">
        <v>750</v>
      </c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4140.29</v>
      </c>
      <c r="D96" s="1">
        <f>SUM(D90:D95)</f>
        <v>913.21</v>
      </c>
      <c r="E96" s="1"/>
      <c r="F96" s="1"/>
      <c r="G96" s="1">
        <f>SUM(G90:G95)</f>
        <v>5527.55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355</v>
      </c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468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49">
        <v>413.61</v>
      </c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28">
        <v>569</v>
      </c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  <c r="J106" s="55" t="s">
        <v>370</v>
      </c>
      <c r="K106" s="55" t="s">
        <v>545</v>
      </c>
    </row>
    <row r="107" spans="1:17" x14ac:dyDescent="0.25">
      <c r="A107" s="2"/>
      <c r="B107" s="2" t="s">
        <v>42</v>
      </c>
      <c r="C107" s="2">
        <v>0</v>
      </c>
      <c r="D107" s="2">
        <v>0</v>
      </c>
      <c r="E107" s="2"/>
      <c r="F107" s="2"/>
      <c r="G107" s="1">
        <f t="shared" si="9"/>
        <v>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/>
      <c r="B108" s="2" t="s">
        <v>430</v>
      </c>
      <c r="C108" s="2">
        <v>315</v>
      </c>
      <c r="D108" s="2">
        <v>145</v>
      </c>
      <c r="E108" s="2"/>
      <c r="F108" s="2"/>
      <c r="G108" s="1">
        <f t="shared" si="9"/>
        <v>460</v>
      </c>
      <c r="H108" s="13">
        <v>22006</v>
      </c>
      <c r="I108" s="28">
        <v>460</v>
      </c>
      <c r="J108" s="55" t="s">
        <v>370</v>
      </c>
      <c r="K108" s="55" t="s">
        <v>547</v>
      </c>
    </row>
    <row r="109" spans="1:17" x14ac:dyDescent="0.25">
      <c r="A109" s="2"/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31">
        <v>402.15</v>
      </c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2980.25</v>
      </c>
      <c r="D110" s="1">
        <f>SUM(D103:D109)</f>
        <v>904.11</v>
      </c>
      <c r="E110" s="1"/>
      <c r="F110" s="1"/>
      <c r="G110" s="1">
        <f>SUM(G103:G109)</f>
        <v>3884.36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  <c r="J112" s="36" t="s">
        <v>371</v>
      </c>
      <c r="K112" s="55" t="s">
        <v>549</v>
      </c>
    </row>
    <row r="113" spans="1:12" x14ac:dyDescent="0.25">
      <c r="A113" s="15"/>
      <c r="B113" s="2" t="s">
        <v>463</v>
      </c>
      <c r="C113" s="2">
        <v>400</v>
      </c>
      <c r="D113" s="2">
        <v>70</v>
      </c>
      <c r="E113" s="2"/>
      <c r="F113" s="2"/>
      <c r="G113" s="1">
        <f>SUM(C113:F113)</f>
        <v>470</v>
      </c>
      <c r="H113" s="13">
        <v>23002</v>
      </c>
      <c r="I113" s="28">
        <v>470</v>
      </c>
      <c r="J113" s="36" t="s">
        <v>371</v>
      </c>
      <c r="K113" s="55" t="s">
        <v>550</v>
      </c>
    </row>
    <row r="114" spans="1:12" x14ac:dyDescent="0.25">
      <c r="A114" s="2" t="s">
        <v>611</v>
      </c>
      <c r="B114" s="2" t="s">
        <v>101</v>
      </c>
      <c r="C114" s="2">
        <v>473</v>
      </c>
      <c r="D114" s="2">
        <v>127</v>
      </c>
      <c r="E114" s="2"/>
      <c r="F114" s="2"/>
      <c r="G114" s="1">
        <f>SUM(C114:F114)</f>
        <v>600</v>
      </c>
      <c r="H114" s="13">
        <v>23003</v>
      </c>
      <c r="I114" s="28">
        <v>600</v>
      </c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28">
        <v>420</v>
      </c>
      <c r="J115" s="36" t="s">
        <v>371</v>
      </c>
      <c r="K115" s="55" t="s">
        <v>552</v>
      </c>
    </row>
    <row r="116" spans="1:12" x14ac:dyDescent="0.25">
      <c r="A116" s="2"/>
      <c r="B116" s="2" t="s">
        <v>438</v>
      </c>
      <c r="C116" s="2">
        <v>540</v>
      </c>
      <c r="D116" s="2">
        <v>120</v>
      </c>
      <c r="E116" s="2"/>
      <c r="F116" s="2"/>
      <c r="G116" s="1">
        <f>SUM(C116:F116)</f>
        <v>660</v>
      </c>
      <c r="H116" s="13">
        <v>23005</v>
      </c>
      <c r="I116" s="28">
        <v>660</v>
      </c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3663</v>
      </c>
      <c r="D117" s="1">
        <f>SUM(D112:D116)</f>
        <v>557</v>
      </c>
      <c r="E117" s="1"/>
      <c r="F117" s="1">
        <f>SUM(F112)</f>
        <v>393.3</v>
      </c>
      <c r="G117" s="1">
        <f>SUM(G112:G116)</f>
        <v>4613.3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1">
        <v>944.07</v>
      </c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28">
        <v>2027.61</v>
      </c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28">
        <v>1440</v>
      </c>
      <c r="J125" s="36" t="s">
        <v>373</v>
      </c>
      <c r="K125" s="36" t="s">
        <v>558</v>
      </c>
    </row>
    <row r="126" spans="1:12" x14ac:dyDescent="0.25">
      <c r="A126" s="2" t="s">
        <v>615</v>
      </c>
      <c r="B126" s="2" t="s">
        <v>172</v>
      </c>
      <c r="C126" s="2">
        <v>495</v>
      </c>
      <c r="D126" s="2">
        <v>155</v>
      </c>
      <c r="E126" s="2"/>
      <c r="F126" s="2"/>
      <c r="G126" s="1">
        <f t="shared" si="10"/>
        <v>650</v>
      </c>
      <c r="H126" s="13">
        <v>25004</v>
      </c>
      <c r="I126" s="28">
        <v>650</v>
      </c>
      <c r="J126" s="36" t="s">
        <v>373</v>
      </c>
      <c r="K126" s="36" t="s">
        <v>559</v>
      </c>
    </row>
    <row r="127" spans="1:12" x14ac:dyDescent="0.25">
      <c r="A127" s="2"/>
      <c r="B127" s="2" t="s">
        <v>413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28">
        <v>571.4</v>
      </c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28">
        <v>645</v>
      </c>
      <c r="J128" s="36" t="s">
        <v>373</v>
      </c>
      <c r="K128" s="36" t="s">
        <v>561</v>
      </c>
    </row>
    <row r="129" spans="1:12" x14ac:dyDescent="0.25">
      <c r="A129" s="2"/>
      <c r="B129" s="2" t="s">
        <v>119</v>
      </c>
      <c r="C129" s="2">
        <v>346.5</v>
      </c>
      <c r="D129" s="2">
        <v>92</v>
      </c>
      <c r="E129" s="2"/>
      <c r="F129" s="2"/>
      <c r="G129" s="1">
        <f t="shared" si="10"/>
        <v>438.5</v>
      </c>
      <c r="H129" s="13">
        <v>25007</v>
      </c>
      <c r="I129" s="28">
        <v>438.5</v>
      </c>
      <c r="J129" s="36" t="s">
        <v>373</v>
      </c>
      <c r="K129" s="36" t="s">
        <v>562</v>
      </c>
      <c r="L129" s="54"/>
    </row>
    <row r="130" spans="1:12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  <c r="J130" s="36" t="s">
        <v>373</v>
      </c>
      <c r="K130" s="36" t="s">
        <v>563</v>
      </c>
    </row>
    <row r="131" spans="1:12" x14ac:dyDescent="0.25">
      <c r="A131" s="2"/>
      <c r="B131" s="2" t="s">
        <v>465</v>
      </c>
      <c r="C131" s="2">
        <v>250</v>
      </c>
      <c r="D131" s="2">
        <v>140</v>
      </c>
      <c r="E131" s="2"/>
      <c r="F131" s="2"/>
      <c r="G131" s="1">
        <f t="shared" si="10"/>
        <v>390</v>
      </c>
      <c r="H131" s="13">
        <v>25009</v>
      </c>
      <c r="I131" s="28">
        <v>390</v>
      </c>
      <c r="J131" s="36" t="s">
        <v>373</v>
      </c>
      <c r="K131" s="36" t="s">
        <v>564</v>
      </c>
    </row>
    <row r="132" spans="1:12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28">
        <v>425</v>
      </c>
      <c r="J132" s="36" t="s">
        <v>373</v>
      </c>
      <c r="K132" s="36" t="s">
        <v>565</v>
      </c>
    </row>
    <row r="133" spans="1:12" x14ac:dyDescent="0.25">
      <c r="A133" s="2"/>
      <c r="B133" s="2" t="s">
        <v>435</v>
      </c>
      <c r="C133" s="2">
        <v>310</v>
      </c>
      <c r="D133" s="2">
        <v>100</v>
      </c>
      <c r="E133" s="2"/>
      <c r="F133" s="2"/>
      <c r="G133" s="1">
        <f t="shared" si="10"/>
        <v>410</v>
      </c>
      <c r="H133" s="13">
        <v>25011</v>
      </c>
      <c r="I133" s="28">
        <v>410</v>
      </c>
      <c r="J133" s="36" t="s">
        <v>373</v>
      </c>
      <c r="K133" s="36" t="s">
        <v>566</v>
      </c>
    </row>
    <row r="134" spans="1:12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28">
        <v>300</v>
      </c>
      <c r="J134" s="36" t="s">
        <v>373</v>
      </c>
      <c r="K134" s="36" t="s">
        <v>567</v>
      </c>
    </row>
    <row r="135" spans="1:12" x14ac:dyDescent="0.25">
      <c r="A135" s="1"/>
      <c r="B135" s="1"/>
      <c r="C135" s="1">
        <f>SUM(C123:C134)</f>
        <v>6975</v>
      </c>
      <c r="D135" s="1">
        <f>SUM(D123:D134)</f>
        <v>1689.26</v>
      </c>
      <c r="E135" s="1"/>
      <c r="F135" s="1">
        <f>SUM(F123:F134)</f>
        <v>586.02840000000003</v>
      </c>
      <c r="G135" s="1">
        <f>SUM(G123:G134)</f>
        <v>9250.2883999999995</v>
      </c>
      <c r="H135" s="17"/>
      <c r="I135" s="36"/>
      <c r="J135" s="36"/>
      <c r="K135" s="36"/>
    </row>
    <row r="136" spans="1:12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2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  <c r="J137" s="36" t="s">
        <v>374</v>
      </c>
      <c r="K137" s="36" t="s">
        <v>568</v>
      </c>
    </row>
    <row r="138" spans="1:12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6"/>
      <c r="J138" s="36" t="s">
        <v>374</v>
      </c>
      <c r="K138" s="36" t="s">
        <v>569</v>
      </c>
      <c r="L138" t="s">
        <v>618</v>
      </c>
    </row>
    <row r="139" spans="1:12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28">
        <v>384.6</v>
      </c>
      <c r="J139" s="36" t="s">
        <v>374</v>
      </c>
      <c r="K139" s="36" t="s">
        <v>570</v>
      </c>
    </row>
    <row r="140" spans="1:12" x14ac:dyDescent="0.25">
      <c r="A140" s="2"/>
      <c r="B140" s="2" t="s">
        <v>198</v>
      </c>
      <c r="C140" s="2">
        <v>682</v>
      </c>
      <c r="D140" s="2">
        <v>100</v>
      </c>
      <c r="E140" s="2"/>
      <c r="F140" s="2"/>
      <c r="G140" s="1">
        <f>SUM(C140:F140)</f>
        <v>782</v>
      </c>
      <c r="H140" s="13">
        <v>26004</v>
      </c>
      <c r="I140" s="28">
        <v>782</v>
      </c>
      <c r="J140" s="36" t="s">
        <v>374</v>
      </c>
      <c r="K140" s="36" t="s">
        <v>571</v>
      </c>
      <c r="L140" s="54"/>
    </row>
    <row r="141" spans="1:12" x14ac:dyDescent="0.25">
      <c r="A141" s="2"/>
      <c r="B141" s="2" t="s">
        <v>190</v>
      </c>
      <c r="C141" s="2">
        <v>396</v>
      </c>
      <c r="D141" s="2">
        <v>80</v>
      </c>
      <c r="E141" s="2"/>
      <c r="F141" s="2"/>
      <c r="G141" s="1">
        <f>SUM(C141:F141)</f>
        <v>476</v>
      </c>
      <c r="H141" s="13">
        <v>26005</v>
      </c>
      <c r="I141" s="28">
        <v>476</v>
      </c>
      <c r="J141" s="36" t="s">
        <v>374</v>
      </c>
      <c r="K141" s="36" t="s">
        <v>572</v>
      </c>
    </row>
    <row r="142" spans="1:12" x14ac:dyDescent="0.25">
      <c r="A142" s="1"/>
      <c r="B142" s="1"/>
      <c r="C142" s="1">
        <f>SUM(C137:C141)</f>
        <v>3242.6</v>
      </c>
      <c r="D142" s="1">
        <f>SUM(D137:D141)</f>
        <v>380</v>
      </c>
      <c r="E142" s="1"/>
      <c r="F142" s="1">
        <f>SUM(F137)</f>
        <v>275.5</v>
      </c>
      <c r="G142" s="1">
        <f>SUM(G137:G141)</f>
        <v>3898.1</v>
      </c>
      <c r="H142" s="17"/>
      <c r="I142" s="36"/>
      <c r="J142" s="36"/>
      <c r="K142" s="36"/>
    </row>
    <row r="143" spans="1:12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2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28">
        <v>650</v>
      </c>
      <c r="J144" s="36" t="s">
        <v>375</v>
      </c>
      <c r="K144" s="36" t="s">
        <v>573</v>
      </c>
    </row>
    <row r="145" spans="1:11" x14ac:dyDescent="0.25">
      <c r="A145" s="2"/>
      <c r="B145" s="2" t="s">
        <v>432</v>
      </c>
      <c r="C145" s="2">
        <v>392</v>
      </c>
      <c r="D145" s="2">
        <v>174.78</v>
      </c>
      <c r="E145" s="2"/>
      <c r="F145" s="2">
        <f>(C145+D145+E145)*19/100</f>
        <v>107.68819999999999</v>
      </c>
      <c r="G145" s="1">
        <f t="shared" si="11"/>
        <v>674.46820000000002</v>
      </c>
      <c r="H145" s="13">
        <v>27002</v>
      </c>
      <c r="I145" s="28">
        <v>674.47</v>
      </c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28">
        <v>425.6</v>
      </c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28">
        <v>580</v>
      </c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247.5</v>
      </c>
      <c r="D148" s="2">
        <v>130</v>
      </c>
      <c r="E148" s="2"/>
      <c r="F148" s="2"/>
      <c r="G148" s="1">
        <f t="shared" si="11"/>
        <v>377.5</v>
      </c>
      <c r="H148" s="13">
        <v>27004</v>
      </c>
      <c r="I148" s="28">
        <v>377.5</v>
      </c>
      <c r="J148" s="36" t="s">
        <v>375</v>
      </c>
      <c r="K148" s="36" t="s">
        <v>577</v>
      </c>
    </row>
    <row r="149" spans="1:11" x14ac:dyDescent="0.25">
      <c r="A149" s="53"/>
      <c r="B149" s="39" t="s">
        <v>411</v>
      </c>
      <c r="C149" s="2">
        <v>310</v>
      </c>
      <c r="D149" s="2">
        <v>170</v>
      </c>
      <c r="E149" s="2"/>
      <c r="F149" s="2"/>
      <c r="G149" s="1">
        <f t="shared" si="11"/>
        <v>480</v>
      </c>
      <c r="H149" s="13">
        <v>27005</v>
      </c>
      <c r="I149" s="28">
        <v>480</v>
      </c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137.15</v>
      </c>
      <c r="E150" s="2"/>
      <c r="F150" s="2"/>
      <c r="G150" s="1">
        <f t="shared" si="11"/>
        <v>482</v>
      </c>
      <c r="H150" s="13">
        <v>27006</v>
      </c>
      <c r="I150" s="28">
        <v>482</v>
      </c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352</v>
      </c>
      <c r="D151" s="2">
        <v>135</v>
      </c>
      <c r="E151" s="2"/>
      <c r="F151" s="2"/>
      <c r="G151" s="1">
        <f t="shared" si="11"/>
        <v>487</v>
      </c>
      <c r="H151" s="13">
        <v>27007</v>
      </c>
      <c r="I151" s="28">
        <v>487</v>
      </c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2831.95</v>
      </c>
      <c r="D152" s="1">
        <f>SUM(D144:D151)</f>
        <v>1216.93</v>
      </c>
      <c r="E152" s="2"/>
      <c r="F152" s="2"/>
      <c r="G152" s="1">
        <f>SUM(G144:G151)</f>
        <v>4156.5681999999997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240</v>
      </c>
      <c r="E155" s="2"/>
      <c r="F155" s="2">
        <f>(C155+D155+E155)*19/100</f>
        <v>264.10000000000002</v>
      </c>
      <c r="G155" s="1">
        <f t="shared" si="12"/>
        <v>1654.1</v>
      </c>
      <c r="H155" s="13">
        <v>28002</v>
      </c>
      <c r="I155" s="31">
        <v>1654.1</v>
      </c>
      <c r="J155" s="36" t="s">
        <v>376</v>
      </c>
      <c r="K155" s="36" t="s">
        <v>582</v>
      </c>
    </row>
    <row r="156" spans="1:11" x14ac:dyDescent="0.25">
      <c r="A156" s="2" t="s">
        <v>615</v>
      </c>
      <c r="B156" s="2" t="s">
        <v>448</v>
      </c>
      <c r="C156" s="2">
        <v>380</v>
      </c>
      <c r="D156" s="2">
        <v>200</v>
      </c>
      <c r="E156" s="2"/>
      <c r="F156" s="2"/>
      <c r="G156" s="1">
        <f t="shared" si="12"/>
        <v>580</v>
      </c>
      <c r="H156" s="13">
        <v>28003</v>
      </c>
      <c r="I156" s="28">
        <v>580</v>
      </c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28">
        <v>369.9</v>
      </c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28">
        <v>682</v>
      </c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28">
        <v>483.05</v>
      </c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28">
        <v>470</v>
      </c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28">
        <v>625.6</v>
      </c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330</v>
      </c>
      <c r="D163" s="2">
        <v>145</v>
      </c>
      <c r="E163" s="2"/>
      <c r="F163" s="2"/>
      <c r="G163" s="1">
        <f t="shared" si="12"/>
        <v>475</v>
      </c>
      <c r="H163" s="13">
        <v>28010</v>
      </c>
      <c r="I163" s="28">
        <v>475</v>
      </c>
      <c r="J163" s="36" t="s">
        <v>376</v>
      </c>
      <c r="K163" s="36" t="s">
        <v>590</v>
      </c>
      <c r="L163" s="54"/>
    </row>
    <row r="164" spans="1:18" x14ac:dyDescent="0.25">
      <c r="A164" s="2"/>
      <c r="B164" s="2" t="s">
        <v>139</v>
      </c>
      <c r="C164" s="2">
        <v>374</v>
      </c>
      <c r="D164" s="2">
        <v>176</v>
      </c>
      <c r="E164" s="2"/>
      <c r="F164" s="2"/>
      <c r="G164" s="1">
        <f t="shared" si="12"/>
        <v>550</v>
      </c>
      <c r="H164" s="13">
        <v>28011</v>
      </c>
      <c r="I164" s="28">
        <v>550</v>
      </c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28">
        <v>540</v>
      </c>
      <c r="J165" s="36" t="s">
        <v>376</v>
      </c>
      <c r="K165" s="36" t="s">
        <v>592</v>
      </c>
    </row>
    <row r="166" spans="1:18" x14ac:dyDescent="0.25">
      <c r="A166" s="2"/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28">
        <v>410</v>
      </c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185</v>
      </c>
      <c r="E167" s="2"/>
      <c r="F167" s="2"/>
      <c r="G167" s="1">
        <f t="shared" si="12"/>
        <v>565</v>
      </c>
      <c r="H167" s="13">
        <v>28014</v>
      </c>
      <c r="I167" s="28">
        <v>565</v>
      </c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28">
        <v>546</v>
      </c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28">
        <v>535.5</v>
      </c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7336.29</v>
      </c>
      <c r="D172" s="1">
        <f>SUM(D154:D169)</f>
        <v>2617.86</v>
      </c>
      <c r="E172" s="2"/>
      <c r="F172" s="1">
        <f>SUM(F154:F171)</f>
        <v>511.1</v>
      </c>
      <c r="G172" s="1">
        <f>SUM(G154:G171)</f>
        <v>10465.25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170000</v>
      </c>
      <c r="D177" s="2">
        <v>5100</v>
      </c>
      <c r="E177" s="2"/>
      <c r="F177" s="2">
        <f>(C177+D177+E177)*19/100</f>
        <v>33269</v>
      </c>
      <c r="G177" s="1">
        <f>SUM(C177:F177)</f>
        <v>208369</v>
      </c>
      <c r="H177" s="13">
        <v>31001</v>
      </c>
      <c r="I177" s="28">
        <v>208369</v>
      </c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28">
        <v>2435</v>
      </c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28">
        <v>12746.37</v>
      </c>
      <c r="J179" s="36" t="s">
        <v>378</v>
      </c>
      <c r="K179" s="36" t="s">
        <v>602</v>
      </c>
    </row>
    <row r="180" spans="1:12" x14ac:dyDescent="0.25">
      <c r="A180" s="2"/>
      <c r="B180" s="2" t="s">
        <v>171</v>
      </c>
      <c r="C180" s="2">
        <v>0</v>
      </c>
      <c r="D180" s="2">
        <v>0</v>
      </c>
      <c r="E180" s="2"/>
      <c r="F180" s="2">
        <f>(C180+D180+E180)*19/100</f>
        <v>0</v>
      </c>
      <c r="G180" s="1">
        <f t="shared" si="13"/>
        <v>0</v>
      </c>
      <c r="H180" s="13">
        <v>31003</v>
      </c>
      <c r="I180" s="36"/>
      <c r="J180" s="36" t="s">
        <v>378</v>
      </c>
      <c r="K180" s="36" t="s">
        <v>603</v>
      </c>
      <c r="L180" s="54"/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28">
        <v>4106.6099999999997</v>
      </c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193439.06</v>
      </c>
      <c r="D188" s="1">
        <f>SUM(D177:D186)</f>
        <v>9366.1299999999992</v>
      </c>
      <c r="E188" s="1"/>
      <c r="F188" s="1">
        <f>SUM(F177:F186)</f>
        <v>33324.417300000001</v>
      </c>
      <c r="G188" s="1">
        <f>SUM(G177:G186)</f>
        <v>234879.6073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" right="0.7" top="0.78740157499999996" bottom="0.78740157499999996" header="0.3" footer="0.3"/>
  <pageSetup paperSize="9" scale="57" fitToHeight="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30E2-37DA-47F1-AB04-DEA3F210867A}">
  <dimension ref="A1:R195"/>
  <sheetViews>
    <sheetView topLeftCell="A157" workbookViewId="0">
      <selection activeCell="L23" sqref="L23"/>
    </sheetView>
  </sheetViews>
  <sheetFormatPr baseColWidth="10" defaultRowHeight="15" x14ac:dyDescent="0.25"/>
  <cols>
    <col min="1" max="1" width="19.8554687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7.7109375" style="35" bestFit="1" customWidth="1"/>
    <col min="12" max="12" width="13" customWidth="1"/>
  </cols>
  <sheetData>
    <row r="1" spans="1:15" x14ac:dyDescent="0.25">
      <c r="A1" s="1" t="s">
        <v>0</v>
      </c>
      <c r="B1" s="2"/>
      <c r="C1" s="1" t="s">
        <v>1</v>
      </c>
      <c r="D1" s="3" t="s">
        <v>243</v>
      </c>
      <c r="E1" s="4">
        <v>2019</v>
      </c>
      <c r="F1" s="2"/>
      <c r="G1" s="5">
        <f ca="1">TODAY()</f>
        <v>43453</v>
      </c>
      <c r="H1" s="6"/>
    </row>
    <row r="2" spans="1:15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43466</v>
      </c>
      <c r="J2" s="26" t="s">
        <v>363</v>
      </c>
      <c r="K2" s="26" t="s">
        <v>472</v>
      </c>
      <c r="M2" s="112" t="s">
        <v>610</v>
      </c>
    </row>
    <row r="3" spans="1:15" x14ac:dyDescent="0.25">
      <c r="A3" s="1" t="s">
        <v>8</v>
      </c>
      <c r="B3" s="2" t="s">
        <v>451</v>
      </c>
      <c r="C3" s="2">
        <v>13500</v>
      </c>
      <c r="D3" s="2">
        <v>500</v>
      </c>
      <c r="E3" s="2"/>
      <c r="F3" s="2">
        <f t="shared" ref="F3:F7" si="0">(C3+D3+E3)*19/100</f>
        <v>2660</v>
      </c>
      <c r="G3" s="1">
        <f t="shared" ref="G3:G9" si="1">SUM(C3:F3)</f>
        <v>16660</v>
      </c>
      <c r="H3" s="13">
        <v>1001</v>
      </c>
      <c r="I3" s="36"/>
      <c r="J3" s="36" t="s">
        <v>355</v>
      </c>
      <c r="K3" s="36" t="s">
        <v>473</v>
      </c>
      <c r="M3" t="s">
        <v>455</v>
      </c>
      <c r="O3" t="s">
        <v>470</v>
      </c>
    </row>
    <row r="4" spans="1:15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5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36"/>
      <c r="J5" s="36" t="s">
        <v>355</v>
      </c>
      <c r="K5" s="36" t="s">
        <v>478</v>
      </c>
    </row>
    <row r="6" spans="1:15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36"/>
      <c r="J6" s="36" t="s">
        <v>355</v>
      </c>
      <c r="K6" s="36" t="s">
        <v>479</v>
      </c>
    </row>
    <row r="7" spans="1:15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36"/>
      <c r="J7" s="36" t="s">
        <v>355</v>
      </c>
      <c r="K7" s="36" t="s">
        <v>474</v>
      </c>
    </row>
    <row r="8" spans="1:15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36"/>
      <c r="J8" s="36" t="s">
        <v>355</v>
      </c>
      <c r="K8" s="36" t="s">
        <v>475</v>
      </c>
    </row>
    <row r="9" spans="1:15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6"/>
      <c r="J9" s="36" t="s">
        <v>355</v>
      </c>
      <c r="K9" s="36" t="s">
        <v>476</v>
      </c>
    </row>
    <row r="10" spans="1:15" x14ac:dyDescent="0.25">
      <c r="A10" s="1"/>
      <c r="B10" s="1"/>
      <c r="C10" s="1">
        <f>SUM(C3:C9)</f>
        <v>17735.560000000001</v>
      </c>
      <c r="D10" s="1">
        <f>SUM(D3:D9)</f>
        <v>2690</v>
      </c>
      <c r="E10" s="1"/>
      <c r="F10" s="1">
        <f>SUM(F3:F9)</f>
        <v>3573.9</v>
      </c>
      <c r="G10" s="1">
        <f>SUM(G3:G9)</f>
        <v>23999.46</v>
      </c>
      <c r="H10" s="17"/>
      <c r="I10" s="36"/>
      <c r="J10" s="36"/>
      <c r="K10" s="36"/>
    </row>
    <row r="11" spans="1:15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5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36"/>
      <c r="J12" s="36" t="s">
        <v>356</v>
      </c>
      <c r="K12" s="36" t="s">
        <v>480</v>
      </c>
    </row>
    <row r="13" spans="1:15" x14ac:dyDescent="0.25">
      <c r="A13" s="14" t="s">
        <v>16</v>
      </c>
      <c r="B13" s="2" t="s">
        <v>17</v>
      </c>
      <c r="C13" s="2">
        <v>24000</v>
      </c>
      <c r="D13" s="2">
        <v>2500</v>
      </c>
      <c r="E13" s="2"/>
      <c r="F13" s="2">
        <f t="shared" si="2"/>
        <v>5035</v>
      </c>
      <c r="G13" s="1">
        <f t="shared" si="3"/>
        <v>31535</v>
      </c>
      <c r="H13" s="13">
        <v>2002</v>
      </c>
      <c r="I13" s="36"/>
      <c r="J13" s="36" t="s">
        <v>356</v>
      </c>
      <c r="K13" s="36" t="s">
        <v>481</v>
      </c>
    </row>
    <row r="14" spans="1:15" x14ac:dyDescent="0.25">
      <c r="A14" s="15"/>
      <c r="B14" s="2" t="s">
        <v>415</v>
      </c>
      <c r="C14" s="2">
        <v>9000</v>
      </c>
      <c r="D14" s="2">
        <v>400</v>
      </c>
      <c r="E14" s="2"/>
      <c r="F14" s="2">
        <f t="shared" si="2"/>
        <v>1786</v>
      </c>
      <c r="G14" s="1">
        <f t="shared" si="3"/>
        <v>11186</v>
      </c>
      <c r="H14" s="13">
        <v>2003</v>
      </c>
      <c r="I14" s="36"/>
      <c r="J14" s="36" t="s">
        <v>356</v>
      </c>
      <c r="K14" s="36" t="s">
        <v>482</v>
      </c>
    </row>
    <row r="15" spans="1:15" x14ac:dyDescent="0.25">
      <c r="A15" s="2"/>
      <c r="B15" s="2" t="s">
        <v>427</v>
      </c>
      <c r="C15" s="2">
        <v>12000</v>
      </c>
      <c r="D15" s="2">
        <v>1000</v>
      </c>
      <c r="E15" s="2"/>
      <c r="F15" s="2">
        <f t="shared" si="2"/>
        <v>2470</v>
      </c>
      <c r="G15" s="1">
        <f t="shared" si="3"/>
        <v>15470</v>
      </c>
      <c r="H15" s="13">
        <v>2014</v>
      </c>
      <c r="I15" s="36"/>
      <c r="J15" s="36" t="s">
        <v>356</v>
      </c>
      <c r="K15" s="36" t="s">
        <v>483</v>
      </c>
      <c r="L15" t="s">
        <v>428</v>
      </c>
    </row>
    <row r="16" spans="1:15" x14ac:dyDescent="0.25">
      <c r="A16" s="2"/>
      <c r="B16" s="2" t="s">
        <v>280</v>
      </c>
      <c r="C16" s="2">
        <v>7250</v>
      </c>
      <c r="D16" s="2">
        <v>750</v>
      </c>
      <c r="E16" s="2">
        <v>550</v>
      </c>
      <c r="F16" s="2">
        <f t="shared" si="2"/>
        <v>1624.5</v>
      </c>
      <c r="G16" s="1">
        <f t="shared" si="3"/>
        <v>10174.5</v>
      </c>
      <c r="H16" s="13">
        <v>2004</v>
      </c>
      <c r="I16" s="36"/>
      <c r="J16" s="36" t="s">
        <v>356</v>
      </c>
      <c r="K16" s="36" t="s">
        <v>484</v>
      </c>
    </row>
    <row r="17" spans="1:12" x14ac:dyDescent="0.25">
      <c r="A17" s="2"/>
      <c r="B17" s="2" t="s">
        <v>21</v>
      </c>
      <c r="C17" s="2">
        <v>18000</v>
      </c>
      <c r="D17" s="2">
        <v>880</v>
      </c>
      <c r="E17" s="2"/>
      <c r="F17" s="2">
        <f t="shared" si="2"/>
        <v>3587.2</v>
      </c>
      <c r="G17" s="1">
        <f t="shared" si="3"/>
        <v>22467.200000000001</v>
      </c>
      <c r="H17" s="13">
        <v>2005</v>
      </c>
      <c r="I17" s="36"/>
      <c r="J17" s="36" t="s">
        <v>356</v>
      </c>
      <c r="K17" s="36" t="s">
        <v>485</v>
      </c>
    </row>
    <row r="18" spans="1:12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36"/>
      <c r="J18" s="36" t="s">
        <v>356</v>
      </c>
      <c r="K18" s="36" t="s">
        <v>486</v>
      </c>
    </row>
    <row r="19" spans="1:12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36"/>
      <c r="J19" s="36" t="s">
        <v>356</v>
      </c>
      <c r="K19" s="36" t="s">
        <v>487</v>
      </c>
    </row>
    <row r="20" spans="1:12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36"/>
      <c r="J20" s="36" t="s">
        <v>356</v>
      </c>
      <c r="K20" s="36" t="s">
        <v>488</v>
      </c>
    </row>
    <row r="21" spans="1:12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36"/>
      <c r="J21" s="36" t="s">
        <v>356</v>
      </c>
      <c r="K21" s="36" t="s">
        <v>488</v>
      </c>
    </row>
    <row r="22" spans="1:12" x14ac:dyDescent="0.25">
      <c r="A22" s="2"/>
      <c r="B22" s="2" t="s">
        <v>26</v>
      </c>
      <c r="C22" s="2">
        <v>4436.76</v>
      </c>
      <c r="D22" s="2">
        <v>1957.06</v>
      </c>
      <c r="E22" s="2"/>
      <c r="F22" s="2"/>
      <c r="G22" s="1">
        <f t="shared" si="3"/>
        <v>6393.82</v>
      </c>
      <c r="H22" s="13">
        <v>2009</v>
      </c>
      <c r="I22" s="36"/>
      <c r="J22" s="36" t="s">
        <v>356</v>
      </c>
      <c r="K22" s="36" t="s">
        <v>489</v>
      </c>
      <c r="L22" t="s">
        <v>619</v>
      </c>
    </row>
    <row r="23" spans="1:12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2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36"/>
      <c r="J24" s="36" t="s">
        <v>356</v>
      </c>
      <c r="K24" s="36" t="s">
        <v>491</v>
      </c>
    </row>
    <row r="25" spans="1:12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36"/>
      <c r="J25" s="36" t="s">
        <v>356</v>
      </c>
      <c r="K25" s="36" t="s">
        <v>491</v>
      </c>
    </row>
    <row r="26" spans="1:12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36"/>
      <c r="J26" s="36" t="s">
        <v>356</v>
      </c>
      <c r="K26" s="36" t="s">
        <v>492</v>
      </c>
    </row>
    <row r="27" spans="1:12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36"/>
      <c r="J27" s="36" t="s">
        <v>356</v>
      </c>
      <c r="K27" s="36" t="s">
        <v>492</v>
      </c>
    </row>
    <row r="28" spans="1:12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36"/>
      <c r="J28" s="36" t="s">
        <v>356</v>
      </c>
      <c r="K28" s="36" t="s">
        <v>485</v>
      </c>
    </row>
    <row r="29" spans="1:12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2" x14ac:dyDescent="0.25">
      <c r="B30" s="1"/>
      <c r="C30" s="1">
        <f>SUM(C12:C29)</f>
        <v>127916.29</v>
      </c>
      <c r="D30" s="1">
        <f>SUM(D12:D29)</f>
        <v>17068.510000000002</v>
      </c>
      <c r="E30" s="1">
        <f>SUM(E12:E29)</f>
        <v>1350</v>
      </c>
      <c r="F30" s="1">
        <f>SUM(F12:F29)</f>
        <v>25189.033399999997</v>
      </c>
      <c r="G30" s="1">
        <f>SUM(G12:G29)</f>
        <v>171523.8334</v>
      </c>
      <c r="H30" s="17"/>
      <c r="I30" s="36"/>
      <c r="J30" s="36"/>
      <c r="K30" s="36"/>
    </row>
    <row r="31" spans="1:12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2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3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6"/>
      <c r="J33" s="36" t="s">
        <v>358</v>
      </c>
      <c r="K33" s="36" t="s">
        <v>494</v>
      </c>
    </row>
    <row r="34" spans="1:13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3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3" x14ac:dyDescent="0.25">
      <c r="A36" s="1" t="s">
        <v>36</v>
      </c>
      <c r="B36" s="2" t="s">
        <v>37</v>
      </c>
      <c r="C36" s="2">
        <v>17130.68</v>
      </c>
      <c r="D36" s="2">
        <v>800</v>
      </c>
      <c r="E36" s="1"/>
      <c r="F36" s="2">
        <f>(C36+D36+E36)*19/100</f>
        <v>3406.8291999999997</v>
      </c>
      <c r="G36" s="1">
        <f>SUM(C36:F36)</f>
        <v>21337.5092</v>
      </c>
      <c r="H36" s="13">
        <v>3001</v>
      </c>
      <c r="I36" s="36"/>
      <c r="J36" s="36" t="s">
        <v>357</v>
      </c>
      <c r="K36" s="36" t="s">
        <v>495</v>
      </c>
    </row>
    <row r="37" spans="1:13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36"/>
      <c r="J37" s="36" t="s">
        <v>357</v>
      </c>
      <c r="K37" s="36" t="s">
        <v>496</v>
      </c>
    </row>
    <row r="38" spans="1:13" x14ac:dyDescent="0.25">
      <c r="A38" s="21"/>
      <c r="B38" s="2"/>
      <c r="C38" s="1">
        <f>SUM(C36:C37)</f>
        <v>19349.55</v>
      </c>
      <c r="D38" s="1">
        <f>SUM(D36:D37)</f>
        <v>1100</v>
      </c>
      <c r="E38" s="1"/>
      <c r="F38" s="1">
        <f>SUM(F36:F37)</f>
        <v>3406.8291999999997</v>
      </c>
      <c r="G38" s="1">
        <f>SUM(G36:G37)</f>
        <v>23856.379199999999</v>
      </c>
      <c r="H38" s="17"/>
      <c r="I38" s="36"/>
      <c r="J38" s="36"/>
      <c r="K38" s="36"/>
    </row>
    <row r="39" spans="1:13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3" x14ac:dyDescent="0.25">
      <c r="A40" s="1" t="s">
        <v>39</v>
      </c>
      <c r="B40" s="2" t="s">
        <v>456</v>
      </c>
      <c r="C40" s="2">
        <v>40000</v>
      </c>
      <c r="D40" s="2">
        <v>3000</v>
      </c>
      <c r="E40" s="2"/>
      <c r="F40" s="2">
        <f>(C40+D40+E40)*19/100</f>
        <v>8170</v>
      </c>
      <c r="G40" s="1">
        <f>SUM(C40:F40)</f>
        <v>51170</v>
      </c>
      <c r="H40" s="13">
        <v>4001</v>
      </c>
      <c r="I40" s="36"/>
      <c r="J40" s="36" t="s">
        <v>362</v>
      </c>
      <c r="K40" s="36" t="s">
        <v>497</v>
      </c>
      <c r="M40" t="s">
        <v>458</v>
      </c>
    </row>
    <row r="41" spans="1:13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3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3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3" x14ac:dyDescent="0.25">
      <c r="A44" s="1"/>
      <c r="B44" s="1"/>
      <c r="C44" s="1">
        <f>SUM(C40:C43)</f>
        <v>40000</v>
      </c>
      <c r="D44" s="1">
        <f>SUM(D40:D43)</f>
        <v>3000</v>
      </c>
      <c r="E44" s="1"/>
      <c r="F44" s="1"/>
      <c r="G44" s="1">
        <f>SUM(G40:G43)</f>
        <v>51170</v>
      </c>
      <c r="H44" s="17"/>
      <c r="I44" s="36"/>
      <c r="J44" s="36"/>
      <c r="K44" s="36"/>
    </row>
    <row r="45" spans="1:13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3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36"/>
      <c r="J46" s="36" t="s">
        <v>364</v>
      </c>
      <c r="K46" s="36" t="s">
        <v>501</v>
      </c>
    </row>
    <row r="47" spans="1:13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36"/>
      <c r="J47" s="36" t="s">
        <v>364</v>
      </c>
      <c r="K47" s="36" t="s">
        <v>502</v>
      </c>
    </row>
    <row r="48" spans="1:13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36"/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36"/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36"/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36"/>
      <c r="J51" s="36" t="s">
        <v>364</v>
      </c>
      <c r="K51" s="36" t="s">
        <v>506</v>
      </c>
    </row>
    <row r="52" spans="1:12" x14ac:dyDescent="0.25">
      <c r="A52" s="2"/>
      <c r="B52" s="2" t="s">
        <v>452</v>
      </c>
      <c r="C52" s="2">
        <v>500</v>
      </c>
      <c r="D52" s="2">
        <v>65</v>
      </c>
      <c r="E52" s="2"/>
      <c r="F52" s="2"/>
      <c r="G52" s="1">
        <f t="shared" si="5"/>
        <v>565</v>
      </c>
      <c r="H52" s="13">
        <v>5007</v>
      </c>
      <c r="I52" s="36"/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36"/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36"/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3972.9699999999993</v>
      </c>
      <c r="D55" s="1">
        <f>SUM(D46:D54)</f>
        <v>591.43000000000006</v>
      </c>
      <c r="E55" s="1"/>
      <c r="F55" s="1"/>
      <c r="G55" s="1">
        <f>SUM(G46:G54)</f>
        <v>4564.3999999999996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36"/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6900</v>
      </c>
      <c r="D59" s="2"/>
      <c r="E59" s="2"/>
      <c r="F59" s="1">
        <f>(C59+D59+E59)*19/100</f>
        <v>1311</v>
      </c>
      <c r="G59" s="1">
        <f>SUM(C59:F59)</f>
        <v>8211</v>
      </c>
      <c r="H59" s="13">
        <v>7001</v>
      </c>
      <c r="I59" s="36"/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48431.68</v>
      </c>
      <c r="D61" s="2">
        <v>150</v>
      </c>
      <c r="E61" s="2"/>
      <c r="F61" s="1">
        <f>(C61+D61+E61)*19/100</f>
        <v>9230.5192000000006</v>
      </c>
      <c r="G61" s="1">
        <f>SUM(C61:F61)</f>
        <v>57812.199200000003</v>
      </c>
      <c r="H61" s="13">
        <v>8001</v>
      </c>
      <c r="I61" s="36"/>
      <c r="J61" s="36" t="s">
        <v>367</v>
      </c>
      <c r="K61" s="36" t="s">
        <v>512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36"/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36"/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171</v>
      </c>
      <c r="C66" s="2">
        <v>0</v>
      </c>
      <c r="D66" s="2">
        <v>0</v>
      </c>
      <c r="E66" s="2"/>
      <c r="F66" s="2">
        <f>(C66+D66+E66)*19/100</f>
        <v>0</v>
      </c>
      <c r="G66" s="1">
        <f t="shared" si="6"/>
        <v>0</v>
      </c>
      <c r="H66" s="13">
        <v>9004</v>
      </c>
      <c r="I66" s="36"/>
      <c r="J66" s="36" t="s">
        <v>361</v>
      </c>
      <c r="K66" s="36" t="s">
        <v>516</v>
      </c>
      <c r="L66" s="54"/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36"/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36"/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6"/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6"/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308</v>
      </c>
      <c r="D72" s="2">
        <v>110</v>
      </c>
      <c r="E72" s="2"/>
      <c r="F72" s="1"/>
      <c r="G72" s="1">
        <f t="shared" si="6"/>
        <v>418</v>
      </c>
      <c r="H72" s="13">
        <v>9010</v>
      </c>
      <c r="I72" s="36"/>
      <c r="J72" s="36" t="s">
        <v>361</v>
      </c>
      <c r="K72" s="36" t="s">
        <v>522</v>
      </c>
    </row>
    <row r="73" spans="1:12" x14ac:dyDescent="0.25">
      <c r="A73" s="2"/>
      <c r="B73" s="2" t="s">
        <v>437</v>
      </c>
      <c r="C73" s="2">
        <v>522</v>
      </c>
      <c r="D73" s="2">
        <v>160</v>
      </c>
      <c r="E73" s="2"/>
      <c r="F73" s="1"/>
      <c r="G73" s="1">
        <f t="shared" si="6"/>
        <v>682</v>
      </c>
      <c r="H73" s="13">
        <v>9011</v>
      </c>
      <c r="I73" s="36"/>
      <c r="J73" s="36" t="s">
        <v>361</v>
      </c>
      <c r="K73" s="36" t="s">
        <v>523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36"/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36"/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21140.100000000002</v>
      </c>
      <c r="D76" s="1">
        <f>SUM(D63:D75)</f>
        <v>1890</v>
      </c>
      <c r="E76" s="1"/>
      <c r="F76" s="1">
        <f>SUM(F63:F75)</f>
        <v>3688.0140000000001</v>
      </c>
      <c r="G76" s="1">
        <f>SUM(G63:G75)</f>
        <v>26718.114000000001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90960.63</v>
      </c>
      <c r="D78" s="2">
        <v>7000</v>
      </c>
      <c r="E78" s="24"/>
      <c r="F78" s="2">
        <f>(C78+D78+E78)*19/100</f>
        <v>18612.519700000001</v>
      </c>
      <c r="G78" s="1">
        <f t="shared" ref="G78:G83" si="7">SUM(C78:F78)</f>
        <v>116573.14970000001</v>
      </c>
      <c r="H78" s="13">
        <v>10001</v>
      </c>
      <c r="I78" s="36"/>
      <c r="J78" s="36" t="s">
        <v>359</v>
      </c>
      <c r="K78" s="36" t="s">
        <v>526</v>
      </c>
      <c r="L78" t="s">
        <v>616</v>
      </c>
    </row>
    <row r="79" spans="1:12" x14ac:dyDescent="0.25">
      <c r="A79" s="1" t="s">
        <v>71</v>
      </c>
      <c r="B79" s="12" t="s">
        <v>42</v>
      </c>
      <c r="C79" s="25"/>
      <c r="D79" s="2"/>
      <c r="E79" s="24"/>
      <c r="F79" s="2">
        <f>(C79+D79+E79)*19/100</f>
        <v>0</v>
      </c>
      <c r="G79" s="1">
        <f t="shared" si="7"/>
        <v>0</v>
      </c>
      <c r="H79" s="13">
        <v>10002</v>
      </c>
      <c r="I79" s="36"/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36"/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36"/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36"/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140547.61000000002</v>
      </c>
      <c r="D84" s="1">
        <f>SUM(D78:D83)</f>
        <v>8672.58</v>
      </c>
      <c r="E84" s="1"/>
      <c r="F84" s="1">
        <f>SUM(F78:F82)</f>
        <v>28067.786100000001</v>
      </c>
      <c r="G84" s="1">
        <f>SUM(G78:G83)</f>
        <v>177287.97610000003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36"/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36"/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36"/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36"/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440</v>
      </c>
      <c r="D93" s="2">
        <v>127</v>
      </c>
      <c r="E93" s="2"/>
      <c r="F93" s="2"/>
      <c r="G93" s="1">
        <f t="shared" si="8"/>
        <v>567</v>
      </c>
      <c r="H93" s="13">
        <v>20004</v>
      </c>
      <c r="I93" s="36"/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500.65</v>
      </c>
      <c r="D94" s="2">
        <v>193.65</v>
      </c>
      <c r="E94" s="2"/>
      <c r="F94" s="2"/>
      <c r="G94" s="1">
        <f t="shared" si="8"/>
        <v>694.3</v>
      </c>
      <c r="H94" s="13">
        <v>20005</v>
      </c>
      <c r="I94" s="36"/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36"/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4140.29</v>
      </c>
      <c r="D96" s="1">
        <f>SUM(D90:D95)</f>
        <v>913.21</v>
      </c>
      <c r="E96" s="1"/>
      <c r="F96" s="1"/>
      <c r="G96" s="1">
        <f>SUM(G90:G95)</f>
        <v>5527.55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36"/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36"/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36"/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468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55"/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55"/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36"/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36"/>
      <c r="J106" s="55" t="s">
        <v>370</v>
      </c>
      <c r="K106" s="55" t="s">
        <v>545</v>
      </c>
    </row>
    <row r="107" spans="1:17" x14ac:dyDescent="0.25">
      <c r="A107" s="2"/>
      <c r="B107" s="2" t="s">
        <v>42</v>
      </c>
      <c r="C107" s="2">
        <v>0</v>
      </c>
      <c r="D107" s="2">
        <v>0</v>
      </c>
      <c r="E107" s="2"/>
      <c r="F107" s="2"/>
      <c r="G107" s="1">
        <f t="shared" si="9"/>
        <v>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/>
      <c r="B108" s="2" t="s">
        <v>430</v>
      </c>
      <c r="C108" s="2">
        <v>315</v>
      </c>
      <c r="D108" s="2">
        <v>145</v>
      </c>
      <c r="E108" s="2"/>
      <c r="F108" s="2"/>
      <c r="G108" s="1">
        <f t="shared" si="9"/>
        <v>460</v>
      </c>
      <c r="H108" s="13">
        <v>22006</v>
      </c>
      <c r="I108" s="36"/>
      <c r="J108" s="55" t="s">
        <v>370</v>
      </c>
      <c r="K108" s="55" t="s">
        <v>547</v>
      </c>
    </row>
    <row r="109" spans="1:17" x14ac:dyDescent="0.25">
      <c r="A109" s="2" t="s">
        <v>403</v>
      </c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36"/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2980.25</v>
      </c>
      <c r="D110" s="1">
        <f>SUM(D103:D109)</f>
        <v>904.11</v>
      </c>
      <c r="E110" s="1"/>
      <c r="F110" s="1"/>
      <c r="G110" s="1">
        <f>SUM(G103:G109)</f>
        <v>3884.36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36"/>
      <c r="J112" s="36" t="s">
        <v>371</v>
      </c>
      <c r="K112" s="55" t="s">
        <v>549</v>
      </c>
    </row>
    <row r="113" spans="1:12" x14ac:dyDescent="0.25">
      <c r="A113" s="15"/>
      <c r="B113" s="2" t="s">
        <v>463</v>
      </c>
      <c r="C113" s="2">
        <v>400</v>
      </c>
      <c r="D113" s="2">
        <v>70</v>
      </c>
      <c r="E113" s="2"/>
      <c r="F113" s="2"/>
      <c r="G113" s="1">
        <f>SUM(C113:F113)</f>
        <v>470</v>
      </c>
      <c r="H113" s="13">
        <v>23002</v>
      </c>
      <c r="I113" s="36"/>
      <c r="J113" s="36" t="s">
        <v>371</v>
      </c>
      <c r="K113" s="55" t="s">
        <v>550</v>
      </c>
    </row>
    <row r="114" spans="1:12" x14ac:dyDescent="0.25">
      <c r="A114" s="2" t="s">
        <v>611</v>
      </c>
      <c r="B114" s="2" t="s">
        <v>101</v>
      </c>
      <c r="C114" s="2">
        <v>473</v>
      </c>
      <c r="D114" s="2">
        <v>127</v>
      </c>
      <c r="E114" s="2"/>
      <c r="F114" s="2"/>
      <c r="G114" s="1">
        <f>SUM(C114:F114)</f>
        <v>600</v>
      </c>
      <c r="H114" s="13">
        <v>23003</v>
      </c>
      <c r="I114" s="36"/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6"/>
      <c r="J115" s="36" t="s">
        <v>371</v>
      </c>
      <c r="K115" s="55" t="s">
        <v>552</v>
      </c>
    </row>
    <row r="116" spans="1:12" x14ac:dyDescent="0.25">
      <c r="A116" s="2"/>
      <c r="B116" s="2" t="s">
        <v>438</v>
      </c>
      <c r="C116" s="2">
        <v>540</v>
      </c>
      <c r="D116" s="2">
        <v>120</v>
      </c>
      <c r="E116" s="2"/>
      <c r="F116" s="2"/>
      <c r="G116" s="1">
        <f>SUM(C116:F116)</f>
        <v>660</v>
      </c>
      <c r="H116" s="13">
        <v>23005</v>
      </c>
      <c r="I116" s="36"/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3663</v>
      </c>
      <c r="D117" s="1">
        <f>SUM(D112:D116)</f>
        <v>557</v>
      </c>
      <c r="E117" s="1"/>
      <c r="F117" s="1">
        <f>SUM(F112)</f>
        <v>393.3</v>
      </c>
      <c r="G117" s="1">
        <f>SUM(G112:G116)</f>
        <v>4613.3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36"/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6"/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36"/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36"/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36"/>
      <c r="J125" s="36" t="s">
        <v>373</v>
      </c>
      <c r="K125" s="36" t="s">
        <v>558</v>
      </c>
    </row>
    <row r="126" spans="1:12" x14ac:dyDescent="0.25">
      <c r="A126" s="2" t="s">
        <v>615</v>
      </c>
      <c r="B126" s="2" t="s">
        <v>172</v>
      </c>
      <c r="C126" s="2">
        <v>495</v>
      </c>
      <c r="D126" s="2">
        <v>155</v>
      </c>
      <c r="E126" s="2"/>
      <c r="F126" s="2"/>
      <c r="G126" s="1">
        <f t="shared" si="10"/>
        <v>650</v>
      </c>
      <c r="H126" s="13">
        <v>25004</v>
      </c>
      <c r="I126" s="36"/>
      <c r="J126" s="36" t="s">
        <v>373</v>
      </c>
      <c r="K126" s="36" t="s">
        <v>559</v>
      </c>
    </row>
    <row r="127" spans="1:12" x14ac:dyDescent="0.25">
      <c r="A127" s="2"/>
      <c r="B127" s="2" t="s">
        <v>413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36"/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36"/>
      <c r="J128" s="36" t="s">
        <v>373</v>
      </c>
      <c r="K128" s="36" t="s">
        <v>561</v>
      </c>
    </row>
    <row r="129" spans="1:11" x14ac:dyDescent="0.25">
      <c r="A129" s="2"/>
      <c r="B129" s="2" t="s">
        <v>119</v>
      </c>
      <c r="C129" s="2">
        <v>346.5</v>
      </c>
      <c r="D129" s="2">
        <v>92</v>
      </c>
      <c r="E129" s="2"/>
      <c r="F129" s="2"/>
      <c r="G129" s="1">
        <f t="shared" si="10"/>
        <v>438.5</v>
      </c>
      <c r="H129" s="13">
        <v>25007</v>
      </c>
      <c r="I129" s="36"/>
      <c r="J129" s="36" t="s">
        <v>373</v>
      </c>
      <c r="K129" s="36" t="s">
        <v>562</v>
      </c>
    </row>
    <row r="130" spans="1:11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36"/>
      <c r="J130" s="36" t="s">
        <v>373</v>
      </c>
      <c r="K130" s="36" t="s">
        <v>563</v>
      </c>
    </row>
    <row r="131" spans="1:11" x14ac:dyDescent="0.25">
      <c r="A131" s="2"/>
      <c r="B131" s="2" t="s">
        <v>465</v>
      </c>
      <c r="C131" s="2">
        <v>250</v>
      </c>
      <c r="D131" s="2">
        <v>140</v>
      </c>
      <c r="E131" s="2"/>
      <c r="F131" s="2"/>
      <c r="G131" s="1">
        <f t="shared" si="10"/>
        <v>390</v>
      </c>
      <c r="H131" s="13">
        <v>25009</v>
      </c>
      <c r="I131" s="36"/>
      <c r="J131" s="36" t="s">
        <v>373</v>
      </c>
      <c r="K131" s="36" t="s">
        <v>564</v>
      </c>
    </row>
    <row r="132" spans="1:11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36"/>
      <c r="J132" s="36" t="s">
        <v>373</v>
      </c>
      <c r="K132" s="36" t="s">
        <v>565</v>
      </c>
    </row>
    <row r="133" spans="1:11" x14ac:dyDescent="0.25">
      <c r="A133" s="2"/>
      <c r="B133" s="2" t="s">
        <v>435</v>
      </c>
      <c r="C133" s="2">
        <v>310</v>
      </c>
      <c r="D133" s="2">
        <v>100</v>
      </c>
      <c r="E133" s="2"/>
      <c r="F133" s="2"/>
      <c r="G133" s="1">
        <f t="shared" si="10"/>
        <v>410</v>
      </c>
      <c r="H133" s="13">
        <v>25011</v>
      </c>
      <c r="I133" s="36"/>
      <c r="J133" s="36" t="s">
        <v>373</v>
      </c>
      <c r="K133" s="36" t="s">
        <v>566</v>
      </c>
    </row>
    <row r="134" spans="1:11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36"/>
      <c r="J134" s="36" t="s">
        <v>373</v>
      </c>
      <c r="K134" s="36" t="s">
        <v>567</v>
      </c>
    </row>
    <row r="135" spans="1:11" x14ac:dyDescent="0.25">
      <c r="A135" s="1"/>
      <c r="B135" s="1"/>
      <c r="C135" s="1">
        <f>SUM(C123:C134)</f>
        <v>6975</v>
      </c>
      <c r="D135" s="1">
        <f>SUM(D123:D134)</f>
        <v>1689.26</v>
      </c>
      <c r="E135" s="1"/>
      <c r="F135" s="1">
        <f>SUM(F123:F134)</f>
        <v>586.02840000000003</v>
      </c>
      <c r="G135" s="1">
        <f>SUM(G123:G134)</f>
        <v>9250.2883999999995</v>
      </c>
      <c r="H135" s="17"/>
      <c r="I135" s="36"/>
      <c r="J135" s="36"/>
      <c r="K135" s="36"/>
    </row>
    <row r="136" spans="1:11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1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36"/>
      <c r="J137" s="36" t="s">
        <v>374</v>
      </c>
      <c r="K137" s="36" t="s">
        <v>568</v>
      </c>
    </row>
    <row r="138" spans="1:11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6"/>
      <c r="J138" s="36" t="s">
        <v>374</v>
      </c>
      <c r="K138" s="36" t="s">
        <v>569</v>
      </c>
    </row>
    <row r="139" spans="1:11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36"/>
      <c r="J139" s="36" t="s">
        <v>374</v>
      </c>
      <c r="K139" s="36" t="s">
        <v>570</v>
      </c>
    </row>
    <row r="140" spans="1:11" x14ac:dyDescent="0.25">
      <c r="A140" s="2"/>
      <c r="B140" s="2" t="s">
        <v>198</v>
      </c>
      <c r="C140" s="2">
        <v>682</v>
      </c>
      <c r="D140" s="2">
        <v>100</v>
      </c>
      <c r="E140" s="2"/>
      <c r="F140" s="2"/>
      <c r="G140" s="1">
        <f>SUM(C140:F140)</f>
        <v>782</v>
      </c>
      <c r="H140" s="13">
        <v>26004</v>
      </c>
      <c r="I140" s="36"/>
      <c r="J140" s="36" t="s">
        <v>374</v>
      </c>
      <c r="K140" s="36" t="s">
        <v>571</v>
      </c>
    </row>
    <row r="141" spans="1:11" x14ac:dyDescent="0.25">
      <c r="A141" s="2"/>
      <c r="B141" s="2" t="s">
        <v>190</v>
      </c>
      <c r="C141" s="2">
        <v>396</v>
      </c>
      <c r="D141" s="2">
        <v>80</v>
      </c>
      <c r="E141" s="2"/>
      <c r="F141" s="2"/>
      <c r="G141" s="1">
        <f>SUM(C141:F141)</f>
        <v>476</v>
      </c>
      <c r="H141" s="13">
        <v>26005</v>
      </c>
      <c r="I141" s="36"/>
      <c r="J141" s="36" t="s">
        <v>374</v>
      </c>
      <c r="K141" s="36" t="s">
        <v>572</v>
      </c>
    </row>
    <row r="142" spans="1:11" x14ac:dyDescent="0.25">
      <c r="A142" s="1"/>
      <c r="B142" s="1"/>
      <c r="C142" s="1">
        <f>SUM(C137:C141)</f>
        <v>3242.6</v>
      </c>
      <c r="D142" s="1">
        <f>SUM(D137:D141)</f>
        <v>380</v>
      </c>
      <c r="E142" s="1"/>
      <c r="F142" s="1">
        <f>SUM(F137)</f>
        <v>275.5</v>
      </c>
      <c r="G142" s="1">
        <f>SUM(G137:G141)</f>
        <v>3898.1</v>
      </c>
      <c r="H142" s="17"/>
      <c r="I142" s="36"/>
      <c r="J142" s="36"/>
      <c r="K142" s="36"/>
    </row>
    <row r="143" spans="1:11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1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36"/>
      <c r="J144" s="36" t="s">
        <v>375</v>
      </c>
      <c r="K144" s="36" t="s">
        <v>573</v>
      </c>
    </row>
    <row r="145" spans="1:11" x14ac:dyDescent="0.25">
      <c r="A145" s="2"/>
      <c r="B145" s="2" t="s">
        <v>432</v>
      </c>
      <c r="C145" s="2">
        <v>392</v>
      </c>
      <c r="D145" s="2">
        <v>175</v>
      </c>
      <c r="E145" s="2"/>
      <c r="F145" s="2">
        <f>(C145+D145+E145)*19/100</f>
        <v>107.73</v>
      </c>
      <c r="G145" s="1">
        <f t="shared" si="11"/>
        <v>674.73</v>
      </c>
      <c r="H145" s="13">
        <v>27002</v>
      </c>
      <c r="I145" s="36"/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36"/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36"/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247.5</v>
      </c>
      <c r="D148" s="2">
        <v>130</v>
      </c>
      <c r="E148" s="2"/>
      <c r="F148" s="2"/>
      <c r="G148" s="1">
        <f t="shared" si="11"/>
        <v>377.5</v>
      </c>
      <c r="H148" s="13">
        <v>27004</v>
      </c>
      <c r="I148" s="36"/>
      <c r="J148" s="36" t="s">
        <v>375</v>
      </c>
      <c r="K148" s="36" t="s">
        <v>577</v>
      </c>
    </row>
    <row r="149" spans="1:11" x14ac:dyDescent="0.25">
      <c r="A149" s="53"/>
      <c r="B149" s="39" t="s">
        <v>411</v>
      </c>
      <c r="C149" s="2">
        <v>310</v>
      </c>
      <c r="D149" s="2">
        <v>170</v>
      </c>
      <c r="E149" s="2"/>
      <c r="F149" s="2"/>
      <c r="G149" s="1">
        <f t="shared" si="11"/>
        <v>480</v>
      </c>
      <c r="H149" s="13">
        <v>27005</v>
      </c>
      <c r="I149" s="36"/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135</v>
      </c>
      <c r="E150" s="2"/>
      <c r="F150" s="2"/>
      <c r="G150" s="1">
        <f t="shared" si="11"/>
        <v>479.85</v>
      </c>
      <c r="H150" s="13">
        <v>27006</v>
      </c>
      <c r="I150" s="36"/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352</v>
      </c>
      <c r="D151" s="2">
        <v>135</v>
      </c>
      <c r="E151" s="2"/>
      <c r="F151" s="2"/>
      <c r="G151" s="1">
        <f t="shared" si="11"/>
        <v>487</v>
      </c>
      <c r="H151" s="13">
        <v>27007</v>
      </c>
      <c r="I151" s="36"/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2831.95</v>
      </c>
      <c r="D152" s="1">
        <f>SUM(D144:D151)</f>
        <v>1215</v>
      </c>
      <c r="E152" s="2"/>
      <c r="F152" s="2"/>
      <c r="G152" s="1">
        <f>SUM(G144:G151)</f>
        <v>4154.68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36"/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240</v>
      </c>
      <c r="E155" s="2"/>
      <c r="F155" s="2">
        <f>(C155+D155+E155)*19/100</f>
        <v>264.10000000000002</v>
      </c>
      <c r="G155" s="1">
        <f t="shared" si="12"/>
        <v>1654.1</v>
      </c>
      <c r="H155" s="13">
        <v>28002</v>
      </c>
      <c r="I155" s="36"/>
      <c r="J155" s="36" t="s">
        <v>376</v>
      </c>
      <c r="K155" s="36" t="s">
        <v>582</v>
      </c>
    </row>
    <row r="156" spans="1:11" x14ac:dyDescent="0.25">
      <c r="A156" s="2" t="s">
        <v>615</v>
      </c>
      <c r="B156" s="2" t="s">
        <v>448</v>
      </c>
      <c r="C156" s="2">
        <v>380</v>
      </c>
      <c r="D156" s="2">
        <v>200</v>
      </c>
      <c r="E156" s="2"/>
      <c r="F156" s="2"/>
      <c r="G156" s="1">
        <f t="shared" si="12"/>
        <v>580</v>
      </c>
      <c r="H156" s="13">
        <v>28003</v>
      </c>
      <c r="I156" s="36"/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36"/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36"/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36"/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36"/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36"/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36"/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330</v>
      </c>
      <c r="D163" s="2">
        <v>145</v>
      </c>
      <c r="E163" s="2"/>
      <c r="F163" s="2"/>
      <c r="G163" s="1">
        <f t="shared" si="12"/>
        <v>475</v>
      </c>
      <c r="H163" s="13">
        <v>28010</v>
      </c>
      <c r="I163" s="36"/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374</v>
      </c>
      <c r="D164" s="2">
        <v>174.99</v>
      </c>
      <c r="E164" s="2"/>
      <c r="F164" s="2"/>
      <c r="G164" s="1">
        <f t="shared" si="12"/>
        <v>548.99</v>
      </c>
      <c r="H164" s="13">
        <v>28011</v>
      </c>
      <c r="I164" s="36"/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36"/>
      <c r="J165" s="36" t="s">
        <v>376</v>
      </c>
      <c r="K165" s="36" t="s">
        <v>592</v>
      </c>
    </row>
    <row r="166" spans="1:18" x14ac:dyDescent="0.25">
      <c r="A166" s="2"/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36"/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185</v>
      </c>
      <c r="E167" s="2"/>
      <c r="F167" s="2"/>
      <c r="G167" s="1">
        <f t="shared" si="12"/>
        <v>565</v>
      </c>
      <c r="H167" s="13">
        <v>28014</v>
      </c>
      <c r="I167" s="36"/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36"/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36"/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36"/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36"/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7336.29</v>
      </c>
      <c r="D172" s="1">
        <f>SUM(D154:D169)</f>
        <v>2616.85</v>
      </c>
      <c r="E172" s="2"/>
      <c r="F172" s="1">
        <f>SUM(F154:F171)</f>
        <v>511.1</v>
      </c>
      <c r="G172" s="1">
        <f>SUM(G154:G171)</f>
        <v>10464.240000000002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36"/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170000</v>
      </c>
      <c r="D177" s="2">
        <v>5100</v>
      </c>
      <c r="E177" s="2"/>
      <c r="F177" s="2">
        <f>(C177+D177+E177)*19/100</f>
        <v>33269</v>
      </c>
      <c r="G177" s="1">
        <f>SUM(C177:F177)</f>
        <v>208369</v>
      </c>
      <c r="H177" s="13">
        <v>31001</v>
      </c>
      <c r="I177" s="36"/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36"/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36"/>
      <c r="J179" s="36" t="s">
        <v>378</v>
      </c>
      <c r="K179" s="36" t="s">
        <v>602</v>
      </c>
    </row>
    <row r="180" spans="1:12" x14ac:dyDescent="0.25">
      <c r="A180" s="2"/>
      <c r="B180" s="2" t="s">
        <v>171</v>
      </c>
      <c r="C180" s="2">
        <v>0</v>
      </c>
      <c r="D180" s="2">
        <v>0</v>
      </c>
      <c r="E180" s="2"/>
      <c r="F180" s="2">
        <f>(C180+D180+E180)*19/100</f>
        <v>0</v>
      </c>
      <c r="G180" s="1">
        <f t="shared" si="13"/>
        <v>0</v>
      </c>
      <c r="H180" s="13">
        <v>31003</v>
      </c>
      <c r="I180" s="36"/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36"/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36"/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36"/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36"/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193439.06</v>
      </c>
      <c r="D188" s="1">
        <f>SUM(D177:D186)</f>
        <v>9366.1299999999992</v>
      </c>
      <c r="E188" s="1"/>
      <c r="F188" s="1">
        <f>SUM(F177:F186)</f>
        <v>33324.417300000001</v>
      </c>
      <c r="G188" s="1">
        <f>SUM(G177:G186)</f>
        <v>234879.6073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71DF-34C7-44CA-A437-732D3B34CABD}">
  <dimension ref="A1:R195"/>
  <sheetViews>
    <sheetView topLeftCell="A34" workbookViewId="0">
      <selection activeCell="C62" sqref="C62"/>
    </sheetView>
  </sheetViews>
  <sheetFormatPr baseColWidth="10" defaultRowHeight="15" x14ac:dyDescent="0.25"/>
  <cols>
    <col min="1" max="1" width="19.85546875" customWidth="1"/>
    <col min="2" max="2" width="22.7109375" customWidth="1"/>
    <col min="7" max="7" width="15.7109375" customWidth="1"/>
    <col min="9" max="9" width="17.28515625" customWidth="1"/>
    <col min="10" max="10" width="5.5703125" style="35" customWidth="1"/>
    <col min="11" max="11" width="7.7109375" style="35" bestFit="1" customWidth="1"/>
    <col min="12" max="12" width="13" customWidth="1"/>
  </cols>
  <sheetData>
    <row r="1" spans="1:15" x14ac:dyDescent="0.25">
      <c r="A1" s="1" t="s">
        <v>0</v>
      </c>
      <c r="B1" s="2"/>
      <c r="C1" s="1" t="s">
        <v>1</v>
      </c>
      <c r="D1" s="3" t="s">
        <v>2</v>
      </c>
      <c r="E1" s="4">
        <v>2019</v>
      </c>
      <c r="F1" s="2"/>
      <c r="G1" s="5">
        <f ca="1">TODAY()</f>
        <v>43453</v>
      </c>
      <c r="H1" s="6"/>
    </row>
    <row r="2" spans="1:15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43497</v>
      </c>
      <c r="J2" s="26" t="s">
        <v>363</v>
      </c>
      <c r="K2" s="26" t="s">
        <v>472</v>
      </c>
      <c r="M2" s="112" t="s">
        <v>610</v>
      </c>
    </row>
    <row r="3" spans="1:15" x14ac:dyDescent="0.25">
      <c r="A3" s="1" t="s">
        <v>8</v>
      </c>
      <c r="B3" s="2" t="s">
        <v>451</v>
      </c>
      <c r="C3" s="2">
        <v>13500</v>
      </c>
      <c r="D3" s="2">
        <v>500</v>
      </c>
      <c r="E3" s="2"/>
      <c r="F3" s="2">
        <f t="shared" ref="F3:F7" si="0">(C3+D3+E3)*19/100</f>
        <v>2660</v>
      </c>
      <c r="G3" s="1">
        <f t="shared" ref="G3:G9" si="1">SUM(C3:F3)</f>
        <v>16660</v>
      </c>
      <c r="H3" s="13">
        <v>1001</v>
      </c>
      <c r="I3" s="36"/>
      <c r="J3" s="36" t="s">
        <v>355</v>
      </c>
      <c r="K3" s="36" t="s">
        <v>473</v>
      </c>
      <c r="M3" t="s">
        <v>455</v>
      </c>
      <c r="O3" t="s">
        <v>470</v>
      </c>
    </row>
    <row r="4" spans="1:15" x14ac:dyDescent="0.25">
      <c r="A4" s="15"/>
      <c r="B4" s="2" t="s">
        <v>42</v>
      </c>
      <c r="C4" s="2">
        <v>0</v>
      </c>
      <c r="D4" s="2">
        <v>0</v>
      </c>
      <c r="E4" s="2"/>
      <c r="F4" s="2">
        <f t="shared" si="0"/>
        <v>0</v>
      </c>
      <c r="G4" s="1">
        <f t="shared" si="1"/>
        <v>0</v>
      </c>
      <c r="H4" s="13">
        <v>1002</v>
      </c>
      <c r="I4" s="36"/>
      <c r="J4" s="36" t="s">
        <v>355</v>
      </c>
      <c r="K4" s="36" t="s">
        <v>477</v>
      </c>
    </row>
    <row r="5" spans="1:15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36"/>
      <c r="J5" s="36" t="s">
        <v>355</v>
      </c>
      <c r="K5" s="36" t="s">
        <v>478</v>
      </c>
    </row>
    <row r="6" spans="1:15" x14ac:dyDescent="0.25">
      <c r="A6" s="15"/>
      <c r="B6" s="2" t="s">
        <v>11</v>
      </c>
      <c r="C6" s="2">
        <v>1040</v>
      </c>
      <c r="D6" s="2">
        <v>500</v>
      </c>
      <c r="E6" s="2"/>
      <c r="F6" s="2">
        <f t="shared" si="0"/>
        <v>292.60000000000002</v>
      </c>
      <c r="G6" s="1">
        <f t="shared" si="1"/>
        <v>1832.6</v>
      </c>
      <c r="H6" s="13">
        <v>1007</v>
      </c>
      <c r="I6" s="36"/>
      <c r="J6" s="36" t="s">
        <v>355</v>
      </c>
      <c r="K6" s="36" t="s">
        <v>479</v>
      </c>
    </row>
    <row r="7" spans="1:15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36"/>
      <c r="J7" s="36" t="s">
        <v>355</v>
      </c>
      <c r="K7" s="36" t="s">
        <v>474</v>
      </c>
    </row>
    <row r="8" spans="1:15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36"/>
      <c r="J8" s="36" t="s">
        <v>355</v>
      </c>
      <c r="K8" s="36" t="s">
        <v>475</v>
      </c>
    </row>
    <row r="9" spans="1:15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6"/>
      <c r="J9" s="36" t="s">
        <v>355</v>
      </c>
      <c r="K9" s="36" t="s">
        <v>476</v>
      </c>
    </row>
    <row r="10" spans="1:15" x14ac:dyDescent="0.25">
      <c r="A10" s="1"/>
      <c r="B10" s="1"/>
      <c r="C10" s="1">
        <f>SUM(C3:C9)</f>
        <v>17735.560000000001</v>
      </c>
      <c r="D10" s="1">
        <f>SUM(D3:D9)</f>
        <v>2690</v>
      </c>
      <c r="E10" s="1"/>
      <c r="F10" s="1">
        <f>SUM(F3:F9)</f>
        <v>3573.9</v>
      </c>
      <c r="G10" s="1">
        <f>SUM(G3:G9)</f>
        <v>23999.46</v>
      </c>
      <c r="H10" s="17"/>
      <c r="I10" s="36"/>
      <c r="J10" s="36"/>
      <c r="K10" s="36"/>
    </row>
    <row r="11" spans="1:15" x14ac:dyDescent="0.25">
      <c r="A11" s="2"/>
      <c r="B11" s="2"/>
      <c r="C11" s="2"/>
      <c r="D11" s="2"/>
      <c r="E11" s="2"/>
      <c r="F11" s="2"/>
      <c r="G11" s="1"/>
      <c r="H11" s="13"/>
      <c r="I11" s="36"/>
      <c r="J11" s="36"/>
      <c r="K11" s="36"/>
    </row>
    <row r="12" spans="1:15" x14ac:dyDescent="0.25">
      <c r="A12" s="1" t="s">
        <v>14</v>
      </c>
      <c r="B12" s="2" t="s">
        <v>15</v>
      </c>
      <c r="C12" s="2">
        <v>36500</v>
      </c>
      <c r="D12" s="2">
        <v>3700</v>
      </c>
      <c r="E12" s="2">
        <v>800</v>
      </c>
      <c r="F12" s="2">
        <f t="shared" ref="F12:F19" si="2">(C12+D12+E12)*19/100</f>
        <v>7790</v>
      </c>
      <c r="G12" s="1">
        <f t="shared" ref="G12:G29" si="3">SUM(C12:F12)</f>
        <v>48790</v>
      </c>
      <c r="H12" s="13">
        <v>2001</v>
      </c>
      <c r="I12" s="36"/>
      <c r="J12" s="36" t="s">
        <v>356</v>
      </c>
      <c r="K12" s="36" t="s">
        <v>480</v>
      </c>
    </row>
    <row r="13" spans="1:15" x14ac:dyDescent="0.25">
      <c r="A13" s="14" t="s">
        <v>16</v>
      </c>
      <c r="B13" s="2" t="s">
        <v>17</v>
      </c>
      <c r="C13" s="2">
        <v>24000</v>
      </c>
      <c r="D13" s="2">
        <v>2500</v>
      </c>
      <c r="E13" s="2"/>
      <c r="F13" s="2">
        <f t="shared" si="2"/>
        <v>5035</v>
      </c>
      <c r="G13" s="1">
        <f t="shared" si="3"/>
        <v>31535</v>
      </c>
      <c r="H13" s="13">
        <v>2002</v>
      </c>
      <c r="I13" s="36"/>
      <c r="J13" s="36" t="s">
        <v>356</v>
      </c>
      <c r="K13" s="36" t="s">
        <v>481</v>
      </c>
    </row>
    <row r="14" spans="1:15" x14ac:dyDescent="0.25">
      <c r="A14" s="15"/>
      <c r="B14" s="2" t="s">
        <v>415</v>
      </c>
      <c r="C14" s="2">
        <v>9000</v>
      </c>
      <c r="D14" s="2">
        <v>400</v>
      </c>
      <c r="E14" s="2"/>
      <c r="F14" s="2">
        <f t="shared" si="2"/>
        <v>1786</v>
      </c>
      <c r="G14" s="1">
        <f t="shared" si="3"/>
        <v>11186</v>
      </c>
      <c r="H14" s="13">
        <v>2003</v>
      </c>
      <c r="I14" s="36"/>
      <c r="J14" s="36" t="s">
        <v>356</v>
      </c>
      <c r="K14" s="36" t="s">
        <v>482</v>
      </c>
    </row>
    <row r="15" spans="1:15" x14ac:dyDescent="0.25">
      <c r="A15" s="2"/>
      <c r="B15" s="2" t="s">
        <v>427</v>
      </c>
      <c r="C15" s="2">
        <v>12000</v>
      </c>
      <c r="D15" s="2">
        <v>1000</v>
      </c>
      <c r="E15" s="2"/>
      <c r="F15" s="2">
        <f t="shared" si="2"/>
        <v>2470</v>
      </c>
      <c r="G15" s="1">
        <f t="shared" si="3"/>
        <v>15470</v>
      </c>
      <c r="H15" s="13">
        <v>2014</v>
      </c>
      <c r="I15" s="36"/>
      <c r="J15" s="36" t="s">
        <v>356</v>
      </c>
      <c r="K15" s="36" t="s">
        <v>483</v>
      </c>
      <c r="L15" t="s">
        <v>428</v>
      </c>
    </row>
    <row r="16" spans="1:15" x14ac:dyDescent="0.25">
      <c r="A16" s="2"/>
      <c r="B16" s="2" t="s">
        <v>280</v>
      </c>
      <c r="C16" s="2">
        <v>7250</v>
      </c>
      <c r="D16" s="2">
        <v>750</v>
      </c>
      <c r="E16" s="2">
        <v>550</v>
      </c>
      <c r="F16" s="2">
        <f t="shared" si="2"/>
        <v>1624.5</v>
      </c>
      <c r="G16" s="1">
        <f t="shared" si="3"/>
        <v>10174.5</v>
      </c>
      <c r="H16" s="13">
        <v>2004</v>
      </c>
      <c r="I16" s="36"/>
      <c r="J16" s="36" t="s">
        <v>356</v>
      </c>
      <c r="K16" s="36" t="s">
        <v>484</v>
      </c>
    </row>
    <row r="17" spans="1:11" x14ac:dyDescent="0.25">
      <c r="A17" s="2"/>
      <c r="B17" s="2" t="s">
        <v>21</v>
      </c>
      <c r="C17" s="2">
        <v>18000</v>
      </c>
      <c r="D17" s="2">
        <v>880</v>
      </c>
      <c r="E17" s="2"/>
      <c r="F17" s="2">
        <f t="shared" si="2"/>
        <v>3587.2</v>
      </c>
      <c r="G17" s="1">
        <f t="shared" si="3"/>
        <v>22467.200000000001</v>
      </c>
      <c r="H17" s="13">
        <v>2005</v>
      </c>
      <c r="I17" s="36"/>
      <c r="J17" s="36" t="s">
        <v>356</v>
      </c>
      <c r="K17" s="36" t="s">
        <v>485</v>
      </c>
    </row>
    <row r="18" spans="1:11" x14ac:dyDescent="0.25">
      <c r="A18" s="2"/>
      <c r="B18" s="2" t="s">
        <v>22</v>
      </c>
      <c r="C18" s="2">
        <v>1374.35</v>
      </c>
      <c r="D18" s="2">
        <v>650</v>
      </c>
      <c r="E18" s="2"/>
      <c r="F18" s="2">
        <f t="shared" si="2"/>
        <v>384.62650000000002</v>
      </c>
      <c r="G18" s="1">
        <f t="shared" si="3"/>
        <v>2408.9764999999998</v>
      </c>
      <c r="H18" s="13">
        <v>2006</v>
      </c>
      <c r="I18" s="36"/>
      <c r="J18" s="36" t="s">
        <v>356</v>
      </c>
      <c r="K18" s="36" t="s">
        <v>486</v>
      </c>
    </row>
    <row r="19" spans="1:11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36"/>
      <c r="J19" s="36" t="s">
        <v>356</v>
      </c>
      <c r="K19" s="36" t="s">
        <v>487</v>
      </c>
    </row>
    <row r="20" spans="1:11" x14ac:dyDescent="0.25">
      <c r="A20" s="2"/>
      <c r="B20" s="2" t="s">
        <v>24</v>
      </c>
      <c r="C20" s="2">
        <v>2975</v>
      </c>
      <c r="D20" s="2">
        <v>1200</v>
      </c>
      <c r="E20" s="2"/>
      <c r="F20" s="2"/>
      <c r="G20" s="1">
        <f t="shared" si="3"/>
        <v>4175</v>
      </c>
      <c r="H20" s="13">
        <v>2008</v>
      </c>
      <c r="I20" s="36"/>
      <c r="J20" s="36" t="s">
        <v>356</v>
      </c>
      <c r="K20" s="36" t="s">
        <v>488</v>
      </c>
    </row>
    <row r="21" spans="1:11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36"/>
      <c r="J21" s="36" t="s">
        <v>356</v>
      </c>
      <c r="K21" s="36" t="s">
        <v>488</v>
      </c>
    </row>
    <row r="22" spans="1:11" x14ac:dyDescent="0.25">
      <c r="A22" s="2"/>
      <c r="B22" s="2" t="s">
        <v>26</v>
      </c>
      <c r="C22" s="2">
        <v>3845.14</v>
      </c>
      <c r="D22" s="2">
        <v>1957.06</v>
      </c>
      <c r="E22" s="2"/>
      <c r="F22" s="2"/>
      <c r="G22" s="1">
        <f t="shared" si="3"/>
        <v>5802.2</v>
      </c>
      <c r="H22" s="13">
        <v>2009</v>
      </c>
      <c r="I22" s="36"/>
      <c r="J22" s="36" t="s">
        <v>356</v>
      </c>
      <c r="K22" s="36" t="s">
        <v>489</v>
      </c>
    </row>
    <row r="23" spans="1:11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36"/>
      <c r="J23" s="36" t="s">
        <v>356</v>
      </c>
      <c r="K23" s="36" t="s">
        <v>490</v>
      </c>
    </row>
    <row r="24" spans="1:11" x14ac:dyDescent="0.25">
      <c r="A24" s="2"/>
      <c r="B24" s="2" t="s">
        <v>28</v>
      </c>
      <c r="C24" s="2">
        <v>6750</v>
      </c>
      <c r="D24" s="2">
        <v>2250</v>
      </c>
      <c r="E24" s="2"/>
      <c r="F24" s="2">
        <f>(C24+D24+E24)*19/100</f>
        <v>1710</v>
      </c>
      <c r="G24" s="1">
        <f t="shared" si="3"/>
        <v>10710</v>
      </c>
      <c r="H24" s="13">
        <v>2011</v>
      </c>
      <c r="I24" s="36"/>
      <c r="J24" s="36" t="s">
        <v>356</v>
      </c>
      <c r="K24" s="36" t="s">
        <v>491</v>
      </c>
    </row>
    <row r="25" spans="1:11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36"/>
      <c r="J25" s="36" t="s">
        <v>356</v>
      </c>
      <c r="K25" s="36" t="s">
        <v>491</v>
      </c>
    </row>
    <row r="26" spans="1:11" x14ac:dyDescent="0.25">
      <c r="A26" s="2"/>
      <c r="B26" s="2" t="s">
        <v>30</v>
      </c>
      <c r="C26" s="2">
        <v>1608.58</v>
      </c>
      <c r="D26" s="2">
        <v>800</v>
      </c>
      <c r="E26" s="2"/>
      <c r="F26" s="2">
        <f>(C26+D26+E26)*19/100</f>
        <v>457.63019999999995</v>
      </c>
      <c r="G26" s="1">
        <f t="shared" si="3"/>
        <v>2866.2102</v>
      </c>
      <c r="H26" s="13">
        <v>2012</v>
      </c>
      <c r="I26" s="36"/>
      <c r="J26" s="36" t="s">
        <v>356</v>
      </c>
      <c r="K26" s="36" t="s">
        <v>492</v>
      </c>
    </row>
    <row r="27" spans="1:11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36"/>
      <c r="J27" s="36" t="s">
        <v>356</v>
      </c>
      <c r="K27" s="36" t="s">
        <v>492</v>
      </c>
    </row>
    <row r="28" spans="1:11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36"/>
      <c r="J28" s="36" t="s">
        <v>356</v>
      </c>
      <c r="K28" s="36" t="s">
        <v>485</v>
      </c>
    </row>
    <row r="29" spans="1:11" x14ac:dyDescent="0.25">
      <c r="A29" s="1"/>
      <c r="B29" s="2" t="s">
        <v>32</v>
      </c>
      <c r="C29" s="2">
        <v>310</v>
      </c>
      <c r="D29" s="2">
        <v>150</v>
      </c>
      <c r="E29" s="2"/>
      <c r="F29" s="2"/>
      <c r="G29" s="1">
        <f t="shared" si="3"/>
        <v>460</v>
      </c>
      <c r="H29" s="13">
        <v>2013</v>
      </c>
      <c r="I29" s="36"/>
      <c r="J29" s="36" t="s">
        <v>356</v>
      </c>
      <c r="K29" s="36" t="s">
        <v>493</v>
      </c>
    </row>
    <row r="30" spans="1:11" x14ac:dyDescent="0.25">
      <c r="B30" s="1"/>
      <c r="C30" s="1">
        <f>SUM(C12:C29)</f>
        <v>127324.67</v>
      </c>
      <c r="D30" s="1">
        <f>SUM(D12:D29)</f>
        <v>17068.510000000002</v>
      </c>
      <c r="E30" s="1">
        <f>SUM(E12:E29)</f>
        <v>1350</v>
      </c>
      <c r="F30" s="1">
        <f>SUM(F12:F29)</f>
        <v>25189.033399999997</v>
      </c>
      <c r="G30" s="1">
        <f>SUM(G12:G29)</f>
        <v>170932.21340000001</v>
      </c>
      <c r="H30" s="17"/>
      <c r="I30" s="36"/>
      <c r="J30" s="36"/>
      <c r="K30" s="36"/>
    </row>
    <row r="31" spans="1:11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6"/>
      <c r="J31" s="36"/>
      <c r="K31" s="36"/>
    </row>
    <row r="32" spans="1:11" x14ac:dyDescent="0.25">
      <c r="A32" s="1"/>
      <c r="B32" s="1"/>
      <c r="C32" s="1"/>
      <c r="D32" s="1"/>
      <c r="E32" s="1"/>
      <c r="F32" s="1"/>
      <c r="G32" s="1"/>
      <c r="H32" s="17"/>
      <c r="I32" s="36"/>
      <c r="J32" s="36"/>
      <c r="K32" s="36"/>
    </row>
    <row r="33" spans="1:13" x14ac:dyDescent="0.25">
      <c r="A33" s="1" t="s">
        <v>34</v>
      </c>
      <c r="B33" s="2" t="s">
        <v>35</v>
      </c>
      <c r="C33" s="2">
        <v>98658.07</v>
      </c>
      <c r="D33" s="2">
        <v>7400</v>
      </c>
      <c r="E33" s="2"/>
      <c r="F33" s="2">
        <f>SUM(C33:D33)*0.19</f>
        <v>20151.033300000003</v>
      </c>
      <c r="G33" s="1">
        <f>SUM(C33:F33)</f>
        <v>126209.10330000002</v>
      </c>
      <c r="H33" s="13">
        <v>30001</v>
      </c>
      <c r="I33" s="36"/>
      <c r="J33" s="36" t="s">
        <v>358</v>
      </c>
      <c r="K33" s="36" t="s">
        <v>494</v>
      </c>
    </row>
    <row r="34" spans="1:13" x14ac:dyDescent="0.25">
      <c r="A34" s="19"/>
      <c r="B34" s="1"/>
      <c r="C34" s="1">
        <f>SUM(C33)</f>
        <v>98658.07</v>
      </c>
      <c r="D34" s="1">
        <f>SUM(D33)</f>
        <v>7400</v>
      </c>
      <c r="E34" s="1"/>
      <c r="F34" s="1">
        <f>SUM(F33)</f>
        <v>20151.033300000003</v>
      </c>
      <c r="G34" s="1">
        <f>SUM(G33)</f>
        <v>126209.10330000002</v>
      </c>
      <c r="H34" s="17"/>
      <c r="I34" s="36"/>
      <c r="J34" s="36"/>
      <c r="K34" s="36"/>
    </row>
    <row r="35" spans="1:13" x14ac:dyDescent="0.25">
      <c r="A35" s="1"/>
      <c r="B35" s="1"/>
      <c r="C35" s="1"/>
      <c r="D35" s="1"/>
      <c r="E35" s="1"/>
      <c r="F35" s="1"/>
      <c r="G35" s="1"/>
      <c r="H35" s="17"/>
      <c r="I35" s="36"/>
      <c r="J35" s="36"/>
      <c r="K35" s="36"/>
    </row>
    <row r="36" spans="1:13" x14ac:dyDescent="0.25">
      <c r="A36" s="1" t="s">
        <v>36</v>
      </c>
      <c r="B36" s="2" t="s">
        <v>37</v>
      </c>
      <c r="C36" s="2">
        <v>17130.68</v>
      </c>
      <c r="D36" s="2">
        <v>800</v>
      </c>
      <c r="E36" s="1"/>
      <c r="F36" s="2">
        <f>(C36+D36+E36)*19/100</f>
        <v>3406.8291999999997</v>
      </c>
      <c r="G36" s="1">
        <f>SUM(C36:F36)</f>
        <v>21337.5092</v>
      </c>
      <c r="H36" s="13">
        <v>3001</v>
      </c>
      <c r="I36" s="36"/>
      <c r="J36" s="36" t="s">
        <v>357</v>
      </c>
      <c r="K36" s="36" t="s">
        <v>495</v>
      </c>
    </row>
    <row r="37" spans="1:13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36"/>
      <c r="J37" s="36" t="s">
        <v>357</v>
      </c>
      <c r="K37" s="36" t="s">
        <v>496</v>
      </c>
    </row>
    <row r="38" spans="1:13" x14ac:dyDescent="0.25">
      <c r="A38" s="21"/>
      <c r="B38" s="2"/>
      <c r="C38" s="1">
        <f>SUM(C36:C37)</f>
        <v>19349.55</v>
      </c>
      <c r="D38" s="1">
        <f>SUM(D36:D37)</f>
        <v>1100</v>
      </c>
      <c r="E38" s="1"/>
      <c r="F38" s="1">
        <f>SUM(F36:F37)</f>
        <v>3406.8291999999997</v>
      </c>
      <c r="G38" s="1">
        <f>SUM(G36:G37)</f>
        <v>23856.379199999999</v>
      </c>
      <c r="H38" s="17"/>
      <c r="I38" s="36"/>
      <c r="J38" s="36"/>
      <c r="K38" s="36"/>
    </row>
    <row r="39" spans="1:13" x14ac:dyDescent="0.25">
      <c r="A39" s="2"/>
      <c r="B39" s="2"/>
      <c r="C39" s="2"/>
      <c r="D39" s="2"/>
      <c r="E39" s="2"/>
      <c r="F39" s="2"/>
      <c r="G39" s="1"/>
      <c r="H39" s="13"/>
      <c r="I39" s="36"/>
      <c r="J39" s="36"/>
      <c r="K39" s="36"/>
    </row>
    <row r="40" spans="1:13" x14ac:dyDescent="0.25">
      <c r="A40" s="1" t="s">
        <v>39</v>
      </c>
      <c r="B40" s="2" t="s">
        <v>456</v>
      </c>
      <c r="C40" s="2">
        <v>40000</v>
      </c>
      <c r="D40" s="2">
        <v>3000</v>
      </c>
      <c r="E40" s="2"/>
      <c r="F40" s="2">
        <f>(C40+D40+E40)*19/100</f>
        <v>8170</v>
      </c>
      <c r="G40" s="1">
        <f>SUM(C40:F40)</f>
        <v>51170</v>
      </c>
      <c r="H40" s="13">
        <v>4001</v>
      </c>
      <c r="I40" s="36"/>
      <c r="J40" s="36" t="s">
        <v>362</v>
      </c>
      <c r="K40" s="36" t="s">
        <v>497</v>
      </c>
      <c r="M40" t="s">
        <v>458</v>
      </c>
    </row>
    <row r="41" spans="1:13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36"/>
      <c r="J41" s="36" t="s">
        <v>362</v>
      </c>
      <c r="K41" s="36" t="s">
        <v>498</v>
      </c>
    </row>
    <row r="42" spans="1:13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36"/>
      <c r="J42" s="36" t="s">
        <v>362</v>
      </c>
      <c r="K42" s="36" t="s">
        <v>499</v>
      </c>
    </row>
    <row r="43" spans="1:13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36"/>
      <c r="J43" s="36" t="s">
        <v>362</v>
      </c>
      <c r="K43" s="36" t="s">
        <v>500</v>
      </c>
    </row>
    <row r="44" spans="1:13" x14ac:dyDescent="0.25">
      <c r="A44" s="1"/>
      <c r="B44" s="1"/>
      <c r="C44" s="1">
        <f>SUM(C40:C43)</f>
        <v>40000</v>
      </c>
      <c r="D44" s="1">
        <f>SUM(D40:D43)</f>
        <v>3000</v>
      </c>
      <c r="E44" s="1"/>
      <c r="F44" s="1"/>
      <c r="G44" s="1">
        <f>SUM(G40:G43)</f>
        <v>51170</v>
      </c>
      <c r="H44" s="17"/>
      <c r="I44" s="36"/>
      <c r="J44" s="36"/>
      <c r="K44" s="36"/>
    </row>
    <row r="45" spans="1:13" x14ac:dyDescent="0.25">
      <c r="A45" s="2"/>
      <c r="B45" s="2"/>
      <c r="C45" s="2"/>
      <c r="D45" s="2"/>
      <c r="E45" s="2"/>
      <c r="F45" s="2"/>
      <c r="G45" s="1"/>
      <c r="H45" s="13"/>
      <c r="I45" s="36"/>
      <c r="J45" s="36"/>
      <c r="K45" s="36"/>
    </row>
    <row r="46" spans="1:13" x14ac:dyDescent="0.25">
      <c r="A46" s="23" t="s">
        <v>43</v>
      </c>
      <c r="B46" s="2" t="s">
        <v>44</v>
      </c>
      <c r="C46" s="2">
        <v>605</v>
      </c>
      <c r="D46" s="2">
        <v>110</v>
      </c>
      <c r="E46" s="2"/>
      <c r="F46" s="2"/>
      <c r="G46" s="1">
        <f t="shared" ref="G46:G54" si="5">SUM(C46:F46)</f>
        <v>715</v>
      </c>
      <c r="H46" s="13">
        <v>5001</v>
      </c>
      <c r="I46" s="36"/>
      <c r="J46" s="36" t="s">
        <v>364</v>
      </c>
      <c r="K46" s="36" t="s">
        <v>501</v>
      </c>
    </row>
    <row r="47" spans="1:13" x14ac:dyDescent="0.25">
      <c r="A47" s="1"/>
      <c r="B47" s="2" t="s">
        <v>45</v>
      </c>
      <c r="C47" s="2">
        <v>442.32</v>
      </c>
      <c r="D47" s="2">
        <v>74.430000000000007</v>
      </c>
      <c r="E47" s="2"/>
      <c r="F47" s="2"/>
      <c r="G47" s="1">
        <f t="shared" si="5"/>
        <v>516.75</v>
      </c>
      <c r="H47" s="13">
        <v>5002</v>
      </c>
      <c r="I47" s="36"/>
      <c r="J47" s="36" t="s">
        <v>364</v>
      </c>
      <c r="K47" s="36" t="s">
        <v>502</v>
      </c>
    </row>
    <row r="48" spans="1:13" x14ac:dyDescent="0.25">
      <c r="A48" s="2"/>
      <c r="B48" s="2" t="s">
        <v>46</v>
      </c>
      <c r="C48" s="2">
        <v>495</v>
      </c>
      <c r="D48" s="2">
        <v>80</v>
      </c>
      <c r="E48" s="2"/>
      <c r="F48" s="2"/>
      <c r="G48" s="1">
        <f t="shared" si="5"/>
        <v>575</v>
      </c>
      <c r="H48" s="13">
        <v>5003</v>
      </c>
      <c r="I48" s="36"/>
      <c r="J48" s="36" t="s">
        <v>364</v>
      </c>
      <c r="K48" s="36" t="s">
        <v>503</v>
      </c>
    </row>
    <row r="49" spans="1:12" x14ac:dyDescent="0.25">
      <c r="A49" s="2"/>
      <c r="B49" s="2" t="s">
        <v>47</v>
      </c>
      <c r="C49" s="2">
        <v>484</v>
      </c>
      <c r="D49" s="2">
        <v>70</v>
      </c>
      <c r="E49" s="2"/>
      <c r="F49" s="2"/>
      <c r="G49" s="1">
        <f t="shared" si="5"/>
        <v>554</v>
      </c>
      <c r="H49" s="13">
        <v>5004</v>
      </c>
      <c r="I49" s="36"/>
      <c r="J49" s="36" t="s">
        <v>364</v>
      </c>
      <c r="K49" s="36" t="s">
        <v>504</v>
      </c>
    </row>
    <row r="50" spans="1:12" x14ac:dyDescent="0.25">
      <c r="A50" s="2"/>
      <c r="B50" s="2" t="s">
        <v>226</v>
      </c>
      <c r="C50" s="2">
        <v>470</v>
      </c>
      <c r="D50" s="2">
        <v>80</v>
      </c>
      <c r="E50" s="2"/>
      <c r="F50" s="2"/>
      <c r="G50" s="1">
        <f t="shared" si="5"/>
        <v>550</v>
      </c>
      <c r="H50" s="13">
        <v>5005</v>
      </c>
      <c r="I50" s="36"/>
      <c r="J50" s="36" t="s">
        <v>364</v>
      </c>
      <c r="K50" s="36" t="s">
        <v>505</v>
      </c>
    </row>
    <row r="51" spans="1:12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36"/>
      <c r="J51" s="36" t="s">
        <v>364</v>
      </c>
      <c r="K51" s="36" t="s">
        <v>506</v>
      </c>
    </row>
    <row r="52" spans="1:12" x14ac:dyDescent="0.25">
      <c r="A52" s="2"/>
      <c r="B52" s="2" t="s">
        <v>452</v>
      </c>
      <c r="C52" s="2">
        <v>500</v>
      </c>
      <c r="D52" s="2">
        <v>65</v>
      </c>
      <c r="E52" s="2"/>
      <c r="F52" s="2"/>
      <c r="G52" s="1">
        <f t="shared" si="5"/>
        <v>565</v>
      </c>
      <c r="H52" s="13">
        <v>5007</v>
      </c>
      <c r="I52" s="36"/>
      <c r="J52" s="36" t="s">
        <v>364</v>
      </c>
      <c r="K52" s="36" t="s">
        <v>507</v>
      </c>
      <c r="L52" s="54"/>
    </row>
    <row r="53" spans="1:12" x14ac:dyDescent="0.25">
      <c r="A53" s="2"/>
      <c r="B53" s="2" t="s">
        <v>50</v>
      </c>
      <c r="C53" s="2">
        <v>444.68</v>
      </c>
      <c r="D53" s="2">
        <v>52</v>
      </c>
      <c r="E53" s="2"/>
      <c r="F53" s="2"/>
      <c r="G53" s="1">
        <f t="shared" si="5"/>
        <v>496.68</v>
      </c>
      <c r="H53" s="13">
        <v>5008</v>
      </c>
      <c r="I53" s="36"/>
      <c r="J53" s="36" t="s">
        <v>364</v>
      </c>
      <c r="K53" s="36" t="s">
        <v>508</v>
      </c>
    </row>
    <row r="54" spans="1:12" x14ac:dyDescent="0.25">
      <c r="A54" s="2"/>
      <c r="B54" s="2" t="s">
        <v>51</v>
      </c>
      <c r="C54" s="2">
        <v>431.97</v>
      </c>
      <c r="D54" s="2">
        <v>60</v>
      </c>
      <c r="E54" s="2"/>
      <c r="F54" s="2"/>
      <c r="G54" s="1">
        <f t="shared" si="5"/>
        <v>491.97</v>
      </c>
      <c r="H54" s="13">
        <v>5009</v>
      </c>
      <c r="I54" s="36"/>
      <c r="J54" s="36" t="s">
        <v>364</v>
      </c>
      <c r="K54" s="36" t="s">
        <v>509</v>
      </c>
    </row>
    <row r="55" spans="1:12" x14ac:dyDescent="0.25">
      <c r="A55" s="1"/>
      <c r="B55" s="1"/>
      <c r="C55" s="1">
        <f>SUM(C46:C54)</f>
        <v>3972.9699999999993</v>
      </c>
      <c r="D55" s="1">
        <f>SUM(D46:D54)</f>
        <v>591.43000000000006</v>
      </c>
      <c r="E55" s="1"/>
      <c r="F55" s="1"/>
      <c r="G55" s="1">
        <f>SUM(G46:G54)</f>
        <v>4564.3999999999996</v>
      </c>
      <c r="H55" s="17"/>
      <c r="I55" s="36"/>
      <c r="J55" s="36"/>
      <c r="K55" s="36"/>
    </row>
    <row r="56" spans="1:12" x14ac:dyDescent="0.25">
      <c r="A56" s="2"/>
      <c r="B56" s="2"/>
      <c r="C56" s="2"/>
      <c r="D56" s="2"/>
      <c r="E56" s="2"/>
      <c r="F56" s="2"/>
      <c r="G56" s="1"/>
      <c r="H56" s="13"/>
      <c r="I56" s="36"/>
      <c r="J56" s="36"/>
      <c r="K56" s="36"/>
    </row>
    <row r="57" spans="1:12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36"/>
      <c r="J57" s="36" t="s">
        <v>365</v>
      </c>
      <c r="K57" s="36" t="s">
        <v>510</v>
      </c>
    </row>
    <row r="58" spans="1:12" x14ac:dyDescent="0.25">
      <c r="A58" s="1"/>
      <c r="B58" s="2"/>
      <c r="C58" s="1"/>
      <c r="D58" s="1"/>
      <c r="E58" s="1"/>
      <c r="F58" s="1"/>
      <c r="G58" s="1"/>
      <c r="H58" s="13"/>
      <c r="I58" s="36"/>
      <c r="J58" s="36"/>
      <c r="K58" s="36"/>
    </row>
    <row r="59" spans="1:12" x14ac:dyDescent="0.25">
      <c r="A59" s="1" t="s">
        <v>54</v>
      </c>
      <c r="B59" s="2" t="s">
        <v>55</v>
      </c>
      <c r="C59" s="1">
        <v>6900</v>
      </c>
      <c r="D59" s="2"/>
      <c r="E59" s="2"/>
      <c r="F59" s="1">
        <f>(C59+D59+E59)*19/100</f>
        <v>1311</v>
      </c>
      <c r="G59" s="1">
        <f>SUM(C59:F59)</f>
        <v>8211</v>
      </c>
      <c r="H59" s="13">
        <v>7001</v>
      </c>
      <c r="I59" s="36"/>
      <c r="J59" s="36" t="s">
        <v>366</v>
      </c>
      <c r="K59" s="36" t="s">
        <v>511</v>
      </c>
    </row>
    <row r="60" spans="1:12" x14ac:dyDescent="0.25">
      <c r="A60" s="1"/>
      <c r="B60" s="2"/>
      <c r="C60" s="1"/>
      <c r="D60" s="2"/>
      <c r="E60" s="2"/>
      <c r="F60" s="1"/>
      <c r="G60" s="1"/>
      <c r="H60" s="13"/>
      <c r="I60" s="36"/>
      <c r="J60" s="36"/>
      <c r="K60" s="36"/>
    </row>
    <row r="61" spans="1:12" x14ac:dyDescent="0.25">
      <c r="A61" s="1" t="s">
        <v>56</v>
      </c>
      <c r="B61" s="2" t="s">
        <v>57</v>
      </c>
      <c r="C61" s="1">
        <v>48431.68</v>
      </c>
      <c r="D61" s="2">
        <v>150</v>
      </c>
      <c r="E61" s="2"/>
      <c r="F61" s="1">
        <f>(C61+D61+E61)*19/100</f>
        <v>9230.5192000000006</v>
      </c>
      <c r="G61" s="1">
        <f>SUM(C61:F61)</f>
        <v>57812.199200000003</v>
      </c>
      <c r="H61" s="13">
        <v>8001</v>
      </c>
      <c r="I61" s="36"/>
      <c r="J61" s="36" t="s">
        <v>367</v>
      </c>
      <c r="K61" s="36" t="s">
        <v>512</v>
      </c>
    </row>
    <row r="62" spans="1:12" x14ac:dyDescent="0.25">
      <c r="A62" s="1"/>
      <c r="B62" s="2"/>
      <c r="C62" s="1"/>
      <c r="D62" s="2"/>
      <c r="E62" s="2"/>
      <c r="F62" s="1"/>
      <c r="G62" s="1"/>
      <c r="H62" s="13"/>
      <c r="I62" s="36"/>
      <c r="J62" s="36"/>
      <c r="K62" s="36"/>
    </row>
    <row r="63" spans="1:12" x14ac:dyDescent="0.25">
      <c r="A63" s="1" t="s">
        <v>58</v>
      </c>
      <c r="B63" s="2" t="s">
        <v>59</v>
      </c>
      <c r="C63" s="2">
        <v>16433.95</v>
      </c>
      <c r="D63" s="2">
        <v>600</v>
      </c>
      <c r="E63" s="2"/>
      <c r="F63" s="2">
        <f>(C63+D63+E63)*19/100</f>
        <v>3236.4504999999999</v>
      </c>
      <c r="G63" s="1">
        <f t="shared" ref="G63:G75" si="6">SUM(C63:F63)</f>
        <v>20270.4005</v>
      </c>
      <c r="H63" s="13">
        <v>9001</v>
      </c>
      <c r="I63" s="36"/>
      <c r="J63" s="36" t="s">
        <v>361</v>
      </c>
      <c r="K63" s="36" t="s">
        <v>513</v>
      </c>
    </row>
    <row r="64" spans="1:12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36"/>
      <c r="J64" s="36" t="s">
        <v>361</v>
      </c>
      <c r="K64" s="36" t="s">
        <v>514</v>
      </c>
    </row>
    <row r="65" spans="1:12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36"/>
      <c r="J65" s="36" t="s">
        <v>361</v>
      </c>
      <c r="K65" s="36" t="s">
        <v>515</v>
      </c>
      <c r="L65" t="s">
        <v>240</v>
      </c>
    </row>
    <row r="66" spans="1:12" x14ac:dyDescent="0.25">
      <c r="A66" s="2"/>
      <c r="B66" s="2" t="s">
        <v>171</v>
      </c>
      <c r="C66" s="2">
        <v>0</v>
      </c>
      <c r="D66" s="2">
        <v>0</v>
      </c>
      <c r="E66" s="2"/>
      <c r="F66" s="2">
        <f>(C66+D66+E66)*19/100</f>
        <v>0</v>
      </c>
      <c r="G66" s="1">
        <f t="shared" si="6"/>
        <v>0</v>
      </c>
      <c r="H66" s="13">
        <v>9004</v>
      </c>
      <c r="I66" s="36"/>
      <c r="J66" s="36" t="s">
        <v>361</v>
      </c>
      <c r="K66" s="36" t="s">
        <v>516</v>
      </c>
      <c r="L66" s="54"/>
    </row>
    <row r="67" spans="1:12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36"/>
      <c r="J67" s="36" t="s">
        <v>361</v>
      </c>
      <c r="K67" s="36" t="s">
        <v>517</v>
      </c>
      <c r="L67" t="s">
        <v>240</v>
      </c>
    </row>
    <row r="68" spans="1:12" x14ac:dyDescent="0.25">
      <c r="A68" s="2"/>
      <c r="B68" s="2" t="s">
        <v>62</v>
      </c>
      <c r="C68" s="2">
        <v>385</v>
      </c>
      <c r="D68" s="2">
        <v>190</v>
      </c>
      <c r="E68" s="2"/>
      <c r="F68" s="2"/>
      <c r="G68" s="1">
        <f t="shared" si="6"/>
        <v>575</v>
      </c>
      <c r="H68" s="13">
        <v>9006</v>
      </c>
      <c r="I68" s="36"/>
      <c r="J68" s="36" t="s">
        <v>361</v>
      </c>
      <c r="K68" s="36" t="s">
        <v>518</v>
      </c>
    </row>
    <row r="69" spans="1:12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36"/>
      <c r="J69" s="36" t="s">
        <v>361</v>
      </c>
      <c r="K69" s="36" t="s">
        <v>519</v>
      </c>
    </row>
    <row r="70" spans="1:12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6"/>
      <c r="J70" s="36" t="s">
        <v>361</v>
      </c>
      <c r="K70" s="36" t="s">
        <v>520</v>
      </c>
    </row>
    <row r="71" spans="1:12" x14ac:dyDescent="0.25">
      <c r="A71" s="2"/>
      <c r="B71" s="2" t="s">
        <v>66</v>
      </c>
      <c r="C71" s="2">
        <v>423.5</v>
      </c>
      <c r="D71" s="2">
        <v>110</v>
      </c>
      <c r="E71" s="2"/>
      <c r="F71" s="1"/>
      <c r="G71" s="1">
        <f t="shared" si="6"/>
        <v>533.5</v>
      </c>
      <c r="H71" s="13">
        <v>9009</v>
      </c>
      <c r="I71" s="36"/>
      <c r="J71" s="36" t="s">
        <v>361</v>
      </c>
      <c r="K71" s="36" t="s">
        <v>521</v>
      </c>
    </row>
    <row r="72" spans="1:12" x14ac:dyDescent="0.25">
      <c r="A72" s="2"/>
      <c r="B72" s="2" t="s">
        <v>173</v>
      </c>
      <c r="C72" s="2">
        <v>308</v>
      </c>
      <c r="D72" s="2">
        <v>110</v>
      </c>
      <c r="E72" s="2"/>
      <c r="F72" s="1"/>
      <c r="G72" s="1">
        <f t="shared" si="6"/>
        <v>418</v>
      </c>
      <c r="H72" s="13">
        <v>9010</v>
      </c>
      <c r="I72" s="36"/>
      <c r="J72" s="36" t="s">
        <v>361</v>
      </c>
      <c r="K72" s="36" t="s">
        <v>522</v>
      </c>
    </row>
    <row r="73" spans="1:12" x14ac:dyDescent="0.25">
      <c r="A73" s="2"/>
      <c r="B73" s="2" t="s">
        <v>437</v>
      </c>
      <c r="C73" s="2">
        <v>522</v>
      </c>
      <c r="D73" s="2">
        <v>160</v>
      </c>
      <c r="E73" s="2"/>
      <c r="F73" s="1"/>
      <c r="G73" s="1">
        <f t="shared" si="6"/>
        <v>682</v>
      </c>
      <c r="H73" s="13">
        <v>9011</v>
      </c>
      <c r="I73" s="36"/>
      <c r="J73" s="36" t="s">
        <v>361</v>
      </c>
      <c r="K73" s="36" t="s">
        <v>523</v>
      </c>
    </row>
    <row r="74" spans="1:12" x14ac:dyDescent="0.25">
      <c r="A74" s="2"/>
      <c r="B74" s="2" t="s">
        <v>354</v>
      </c>
      <c r="C74" s="2">
        <v>285</v>
      </c>
      <c r="D74" s="2">
        <v>80</v>
      </c>
      <c r="E74" s="2"/>
      <c r="F74" s="1"/>
      <c r="G74" s="1">
        <f t="shared" si="6"/>
        <v>365</v>
      </c>
      <c r="H74" s="13">
        <v>9012</v>
      </c>
      <c r="I74" s="36"/>
      <c r="J74" s="36" t="s">
        <v>361</v>
      </c>
      <c r="K74" s="36" t="s">
        <v>524</v>
      </c>
    </row>
    <row r="75" spans="1:12" x14ac:dyDescent="0.25">
      <c r="A75" s="2"/>
      <c r="B75" s="2" t="s">
        <v>69</v>
      </c>
      <c r="C75" s="55">
        <v>396</v>
      </c>
      <c r="D75" s="2">
        <v>120</v>
      </c>
      <c r="E75" s="2"/>
      <c r="F75" s="1"/>
      <c r="G75" s="1">
        <f t="shared" si="6"/>
        <v>516</v>
      </c>
      <c r="H75" s="13">
        <v>9013</v>
      </c>
      <c r="I75" s="36"/>
      <c r="J75" s="36" t="s">
        <v>361</v>
      </c>
      <c r="K75" s="36" t="s">
        <v>525</v>
      </c>
    </row>
    <row r="76" spans="1:12" x14ac:dyDescent="0.25">
      <c r="A76" s="2"/>
      <c r="B76" s="2"/>
      <c r="C76" s="1">
        <f>SUM(C63:C75)</f>
        <v>21140.100000000002</v>
      </c>
      <c r="D76" s="1">
        <f>SUM(D63:D75)</f>
        <v>1890</v>
      </c>
      <c r="E76" s="1"/>
      <c r="F76" s="1">
        <f>SUM(F63:F75)</f>
        <v>3688.0140000000001</v>
      </c>
      <c r="G76" s="1">
        <f>SUM(G63:G75)</f>
        <v>26718.114000000001</v>
      </c>
      <c r="H76" s="13"/>
      <c r="I76" s="36"/>
      <c r="J76" s="36"/>
      <c r="K76" s="36"/>
    </row>
    <row r="77" spans="1:12" x14ac:dyDescent="0.25">
      <c r="A77" s="2"/>
      <c r="B77" s="2"/>
      <c r="C77" s="1"/>
      <c r="D77" s="1"/>
      <c r="E77" s="1"/>
      <c r="F77" s="1"/>
      <c r="G77" s="1"/>
      <c r="H77" s="13"/>
      <c r="I77" s="36"/>
      <c r="J77" s="36"/>
      <c r="K77" s="36"/>
    </row>
    <row r="78" spans="1:12" x14ac:dyDescent="0.25">
      <c r="A78" s="1" t="s">
        <v>39</v>
      </c>
      <c r="B78" s="12" t="s">
        <v>70</v>
      </c>
      <c r="C78" s="2">
        <v>90960.63</v>
      </c>
      <c r="D78" s="2">
        <v>7000</v>
      </c>
      <c r="E78" s="24"/>
      <c r="F78" s="2">
        <f>(C78+D78+E78)*19/100</f>
        <v>18612.519700000001</v>
      </c>
      <c r="G78" s="1">
        <f t="shared" ref="G78:G83" si="7">SUM(C78:F78)</f>
        <v>116573.14970000001</v>
      </c>
      <c r="H78" s="13">
        <v>10001</v>
      </c>
      <c r="I78" s="36"/>
      <c r="J78" s="36" t="s">
        <v>359</v>
      </c>
      <c r="K78" s="36" t="s">
        <v>526</v>
      </c>
    </row>
    <row r="79" spans="1:12" x14ac:dyDescent="0.25">
      <c r="A79" s="1" t="s">
        <v>71</v>
      </c>
      <c r="B79" s="12" t="s">
        <v>42</v>
      </c>
      <c r="C79" s="25"/>
      <c r="D79" s="2"/>
      <c r="E79" s="24"/>
      <c r="F79" s="2">
        <f>(C79+D79+E79)*19/100</f>
        <v>0</v>
      </c>
      <c r="G79" s="1">
        <f t="shared" si="7"/>
        <v>0</v>
      </c>
      <c r="H79" s="13">
        <v>10002</v>
      </c>
      <c r="I79" s="36"/>
      <c r="J79" s="36" t="s">
        <v>359</v>
      </c>
      <c r="K79" s="36" t="s">
        <v>527</v>
      </c>
    </row>
    <row r="80" spans="1:12" x14ac:dyDescent="0.25">
      <c r="A80" s="2"/>
      <c r="B80" s="12" t="s">
        <v>73</v>
      </c>
      <c r="C80" s="2">
        <v>32891.980000000003</v>
      </c>
      <c r="D80" s="2">
        <v>1022.58</v>
      </c>
      <c r="E80" s="24"/>
      <c r="F80" s="2">
        <f>(C80+D80+E80)*19/100</f>
        <v>6443.7664000000013</v>
      </c>
      <c r="G80" s="1">
        <f t="shared" si="7"/>
        <v>40358.326400000005</v>
      </c>
      <c r="H80" s="13">
        <v>10003</v>
      </c>
      <c r="I80" s="36"/>
      <c r="J80" s="36" t="s">
        <v>359</v>
      </c>
      <c r="K80" s="36" t="s">
        <v>528</v>
      </c>
    </row>
    <row r="81" spans="1:11" x14ac:dyDescent="0.25">
      <c r="A81" s="2"/>
      <c r="B81" s="12" t="s">
        <v>223</v>
      </c>
      <c r="C81" s="2">
        <v>15500</v>
      </c>
      <c r="D81" s="2">
        <v>350</v>
      </c>
      <c r="E81" s="24"/>
      <c r="F81" s="2">
        <f>(C81+D81+E81)*19/100</f>
        <v>3011.5</v>
      </c>
      <c r="G81" s="1">
        <f t="shared" si="7"/>
        <v>18861.5</v>
      </c>
      <c r="H81" s="13">
        <v>10004</v>
      </c>
      <c r="I81" s="36"/>
      <c r="J81" s="36" t="s">
        <v>359</v>
      </c>
      <c r="K81" s="36" t="s">
        <v>529</v>
      </c>
    </row>
    <row r="82" spans="1:11" x14ac:dyDescent="0.25">
      <c r="A82" s="2"/>
      <c r="B82" s="43" t="s">
        <v>343</v>
      </c>
      <c r="C82" s="2">
        <v>0</v>
      </c>
      <c r="D82" s="2">
        <v>0</v>
      </c>
      <c r="E82" s="24"/>
      <c r="F82" s="2"/>
      <c r="G82" s="1">
        <f t="shared" si="7"/>
        <v>0</v>
      </c>
      <c r="H82" s="13">
        <v>10005</v>
      </c>
      <c r="I82" s="36"/>
      <c r="J82" s="36" t="s">
        <v>359</v>
      </c>
      <c r="K82" s="36" t="s">
        <v>530</v>
      </c>
    </row>
    <row r="83" spans="1:11" x14ac:dyDescent="0.25">
      <c r="A83" s="2"/>
      <c r="B83" s="43" t="s">
        <v>387</v>
      </c>
      <c r="C83" s="2">
        <v>1195</v>
      </c>
      <c r="D83" s="2">
        <v>300</v>
      </c>
      <c r="E83" s="24"/>
      <c r="F83" s="2"/>
      <c r="G83" s="1">
        <f t="shared" si="7"/>
        <v>1495</v>
      </c>
      <c r="H83" s="13">
        <v>10006</v>
      </c>
      <c r="I83" s="36"/>
      <c r="J83" s="36" t="s">
        <v>359</v>
      </c>
      <c r="K83" s="36" t="s">
        <v>531</v>
      </c>
    </row>
    <row r="84" spans="1:11" x14ac:dyDescent="0.25">
      <c r="A84" s="2"/>
      <c r="B84" s="55"/>
      <c r="C84" s="1">
        <f>SUM(C78:C83)</f>
        <v>140547.61000000002</v>
      </c>
      <c r="D84" s="1">
        <f>SUM(D78:D83)</f>
        <v>8672.58</v>
      </c>
      <c r="E84" s="1"/>
      <c r="F84" s="1">
        <f>SUM(F78:F82)</f>
        <v>28067.786100000001</v>
      </c>
      <c r="G84" s="1">
        <f>SUM(G78:G83)</f>
        <v>177287.97610000003</v>
      </c>
      <c r="H84" s="13"/>
      <c r="I84" s="36"/>
      <c r="J84" s="36"/>
      <c r="K84" s="36"/>
    </row>
    <row r="85" spans="1:11" x14ac:dyDescent="0.25">
      <c r="A85" s="2"/>
      <c r="B85" s="2"/>
      <c r="C85" s="1"/>
      <c r="D85" s="2"/>
      <c r="E85" s="2"/>
      <c r="F85" s="1"/>
      <c r="G85" s="1"/>
      <c r="H85" s="13"/>
      <c r="I85" s="36"/>
      <c r="J85" s="36"/>
      <c r="K85" s="36"/>
    </row>
    <row r="86" spans="1:11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36"/>
      <c r="J86" s="36" t="s">
        <v>360</v>
      </c>
      <c r="K86" s="36" t="s">
        <v>532</v>
      </c>
    </row>
    <row r="87" spans="1:11" x14ac:dyDescent="0.25">
      <c r="A87" s="1" t="s">
        <v>79</v>
      </c>
      <c r="B87" s="2"/>
      <c r="C87" s="2"/>
      <c r="D87" s="2"/>
      <c r="E87" s="2"/>
      <c r="F87" s="2"/>
      <c r="G87" s="1"/>
      <c r="H87" s="13"/>
      <c r="I87" s="36"/>
      <c r="J87" s="36"/>
      <c r="K87" s="36"/>
    </row>
    <row r="88" spans="1:11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36"/>
      <c r="J88" s="36"/>
      <c r="K88" s="36"/>
    </row>
    <row r="89" spans="1:11" x14ac:dyDescent="0.25">
      <c r="A89" s="2"/>
      <c r="B89" s="2"/>
      <c r="C89" s="1"/>
      <c r="D89" s="2"/>
      <c r="E89" s="2"/>
      <c r="F89" s="1"/>
      <c r="G89" s="1"/>
      <c r="H89" s="13"/>
      <c r="I89" s="36"/>
      <c r="J89" s="36"/>
      <c r="K89" s="36"/>
    </row>
    <row r="90" spans="1:11" x14ac:dyDescent="0.25">
      <c r="A90" s="1" t="s">
        <v>80</v>
      </c>
      <c r="B90" s="2" t="s">
        <v>81</v>
      </c>
      <c r="C90" s="2">
        <v>900</v>
      </c>
      <c r="D90" s="2">
        <v>85</v>
      </c>
      <c r="E90" s="2"/>
      <c r="F90" s="2">
        <f>(C90+D90+E90)*19/100</f>
        <v>187.15</v>
      </c>
      <c r="G90" s="1">
        <f t="shared" ref="G90:G95" si="8">SUM(C90:F90)</f>
        <v>1172.1500000000001</v>
      </c>
      <c r="H90" s="13">
        <v>20001</v>
      </c>
      <c r="I90" s="36"/>
      <c r="J90" s="36" t="s">
        <v>368</v>
      </c>
      <c r="K90" s="36" t="s">
        <v>533</v>
      </c>
    </row>
    <row r="91" spans="1:11" x14ac:dyDescent="0.25">
      <c r="A91" s="1"/>
      <c r="B91" s="2" t="s">
        <v>233</v>
      </c>
      <c r="C91" s="2">
        <v>1400</v>
      </c>
      <c r="D91" s="2">
        <v>110</v>
      </c>
      <c r="E91" s="2"/>
      <c r="F91" s="2">
        <f>(C91+D91+E91)*19/100</f>
        <v>286.89999999999998</v>
      </c>
      <c r="G91" s="1">
        <f t="shared" si="8"/>
        <v>1796.9</v>
      </c>
      <c r="H91" s="13">
        <v>20002</v>
      </c>
      <c r="I91" s="36"/>
      <c r="J91" s="36" t="s">
        <v>368</v>
      </c>
      <c r="K91" s="36" t="s">
        <v>534</v>
      </c>
    </row>
    <row r="92" spans="1:11" x14ac:dyDescent="0.25">
      <c r="A92" s="2"/>
      <c r="B92" s="2" t="s">
        <v>83</v>
      </c>
      <c r="C92" s="2">
        <v>387.2</v>
      </c>
      <c r="D92" s="2">
        <v>160</v>
      </c>
      <c r="E92" s="2"/>
      <c r="F92" s="2"/>
      <c r="G92" s="1">
        <f t="shared" si="8"/>
        <v>547.20000000000005</v>
      </c>
      <c r="H92" s="13">
        <v>20003</v>
      </c>
      <c r="I92" s="36"/>
      <c r="J92" s="36" t="s">
        <v>368</v>
      </c>
      <c r="K92" s="36" t="s">
        <v>535</v>
      </c>
    </row>
    <row r="93" spans="1:11" x14ac:dyDescent="0.25">
      <c r="A93" s="2"/>
      <c r="B93" s="2" t="s">
        <v>192</v>
      </c>
      <c r="C93" s="2">
        <v>440</v>
      </c>
      <c r="D93" s="2">
        <v>127</v>
      </c>
      <c r="E93" s="2"/>
      <c r="F93" s="2"/>
      <c r="G93" s="1">
        <f t="shared" si="8"/>
        <v>567</v>
      </c>
      <c r="H93" s="13">
        <v>20004</v>
      </c>
      <c r="I93" s="36"/>
      <c r="J93" s="36" t="s">
        <v>368</v>
      </c>
      <c r="K93" s="36" t="s">
        <v>536</v>
      </c>
    </row>
    <row r="94" spans="1:11" x14ac:dyDescent="0.25">
      <c r="A94" s="2"/>
      <c r="B94" s="2" t="s">
        <v>84</v>
      </c>
      <c r="C94" s="2">
        <v>500.65</v>
      </c>
      <c r="D94" s="2">
        <v>193.65</v>
      </c>
      <c r="E94" s="2"/>
      <c r="F94" s="2"/>
      <c r="G94" s="1">
        <f t="shared" si="8"/>
        <v>694.3</v>
      </c>
      <c r="H94" s="13">
        <v>20005</v>
      </c>
      <c r="I94" s="36"/>
      <c r="J94" s="36" t="s">
        <v>368</v>
      </c>
      <c r="K94" s="36" t="s">
        <v>537</v>
      </c>
    </row>
    <row r="95" spans="1:11" x14ac:dyDescent="0.25">
      <c r="A95" s="2"/>
      <c r="B95" s="2" t="s">
        <v>85</v>
      </c>
      <c r="C95" s="2">
        <v>512.44000000000005</v>
      </c>
      <c r="D95" s="2">
        <v>237.56</v>
      </c>
      <c r="E95" s="2"/>
      <c r="F95" s="2"/>
      <c r="G95" s="1">
        <f t="shared" si="8"/>
        <v>750</v>
      </c>
      <c r="H95" s="13">
        <v>20006</v>
      </c>
      <c r="I95" s="36"/>
      <c r="J95" s="36" t="s">
        <v>368</v>
      </c>
      <c r="K95" s="36" t="s">
        <v>538</v>
      </c>
    </row>
    <row r="96" spans="1:11" x14ac:dyDescent="0.25">
      <c r="A96" s="1"/>
      <c r="B96" s="1"/>
      <c r="C96" s="1">
        <f>SUM(C90:C95)</f>
        <v>4140.29</v>
      </c>
      <c r="D96" s="1">
        <f>SUM(D90:D95)</f>
        <v>913.21</v>
      </c>
      <c r="E96" s="1"/>
      <c r="F96" s="1"/>
      <c r="G96" s="1">
        <f>SUM(G90:G95)</f>
        <v>5527.55</v>
      </c>
      <c r="H96" s="17"/>
      <c r="I96" s="36"/>
      <c r="J96" s="36"/>
      <c r="K96" s="36"/>
    </row>
    <row r="97" spans="1:17" x14ac:dyDescent="0.25">
      <c r="A97" s="2"/>
      <c r="B97" s="2"/>
      <c r="C97" s="2"/>
      <c r="D97" s="2"/>
      <c r="E97" s="2"/>
      <c r="F97" s="2"/>
      <c r="G97" s="1"/>
      <c r="H97" s="13"/>
      <c r="I97" s="36"/>
      <c r="J97" s="36"/>
      <c r="K97" s="36"/>
    </row>
    <row r="98" spans="1:17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36"/>
      <c r="J98" s="36" t="s">
        <v>369</v>
      </c>
      <c r="K98" s="36" t="s">
        <v>539</v>
      </c>
    </row>
    <row r="99" spans="1:17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36"/>
      <c r="J99" s="36" t="s">
        <v>369</v>
      </c>
      <c r="K99" s="36" t="s">
        <v>540</v>
      </c>
      <c r="Q99" s="67"/>
    </row>
    <row r="100" spans="1:17" x14ac:dyDescent="0.25">
      <c r="A100" s="2"/>
      <c r="B100" s="2" t="s">
        <v>270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36"/>
      <c r="J100" s="36" t="s">
        <v>369</v>
      </c>
      <c r="K100" s="36" t="s">
        <v>541</v>
      </c>
    </row>
    <row r="101" spans="1:17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36"/>
      <c r="J101" s="36"/>
      <c r="K101" s="36"/>
    </row>
    <row r="102" spans="1:17" x14ac:dyDescent="0.25">
      <c r="A102" s="2"/>
      <c r="B102" s="2"/>
      <c r="C102" s="2"/>
      <c r="D102" s="2"/>
      <c r="E102" s="2"/>
      <c r="F102" s="2"/>
      <c r="G102" s="1"/>
      <c r="H102" s="13"/>
      <c r="I102" s="36"/>
      <c r="J102" s="36"/>
      <c r="K102" s="36"/>
    </row>
    <row r="103" spans="1:17" x14ac:dyDescent="0.25">
      <c r="A103" s="1" t="s">
        <v>90</v>
      </c>
      <c r="B103" s="2" t="s">
        <v>468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55"/>
      <c r="J103" s="55" t="s">
        <v>370</v>
      </c>
      <c r="K103" s="55" t="s">
        <v>542</v>
      </c>
    </row>
    <row r="104" spans="1:17" x14ac:dyDescent="0.25">
      <c r="A104" s="15"/>
      <c r="B104" s="2" t="s">
        <v>92</v>
      </c>
      <c r="C104" s="2">
        <v>269.5</v>
      </c>
      <c r="D104" s="2">
        <v>144.11000000000001</v>
      </c>
      <c r="E104" s="2"/>
      <c r="F104" s="2"/>
      <c r="G104" s="1">
        <f t="shared" si="9"/>
        <v>413.61</v>
      </c>
      <c r="H104" s="13">
        <v>22002</v>
      </c>
      <c r="I104" s="55"/>
      <c r="J104" s="55" t="s">
        <v>370</v>
      </c>
      <c r="K104" s="55" t="s">
        <v>543</v>
      </c>
    </row>
    <row r="105" spans="1:17" x14ac:dyDescent="0.25">
      <c r="A105" s="2"/>
      <c r="B105" s="2" t="s">
        <v>93</v>
      </c>
      <c r="C105" s="2">
        <v>429</v>
      </c>
      <c r="D105" s="2">
        <v>140</v>
      </c>
      <c r="E105" s="2"/>
      <c r="F105" s="2"/>
      <c r="G105" s="1">
        <f t="shared" si="9"/>
        <v>569</v>
      </c>
      <c r="H105" s="13">
        <v>22003</v>
      </c>
      <c r="I105" s="36"/>
      <c r="J105" s="55" t="s">
        <v>370</v>
      </c>
      <c r="K105" s="55" t="s">
        <v>544</v>
      </c>
    </row>
    <row r="106" spans="1:17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36"/>
      <c r="J106" s="55" t="s">
        <v>370</v>
      </c>
      <c r="K106" s="55" t="s">
        <v>545</v>
      </c>
    </row>
    <row r="107" spans="1:17" x14ac:dyDescent="0.25">
      <c r="A107" s="2"/>
      <c r="B107" s="2" t="s">
        <v>42</v>
      </c>
      <c r="C107" s="2">
        <v>0</v>
      </c>
      <c r="D107" s="2">
        <v>0</v>
      </c>
      <c r="E107" s="2"/>
      <c r="F107" s="2"/>
      <c r="G107" s="1">
        <f t="shared" si="9"/>
        <v>0</v>
      </c>
      <c r="H107" s="13">
        <v>22005</v>
      </c>
      <c r="I107" s="36"/>
      <c r="J107" s="55" t="s">
        <v>370</v>
      </c>
      <c r="K107" s="55" t="s">
        <v>546</v>
      </c>
    </row>
    <row r="108" spans="1:17" x14ac:dyDescent="0.25">
      <c r="A108" s="2"/>
      <c r="B108" s="2" t="s">
        <v>430</v>
      </c>
      <c r="C108" s="2">
        <v>315</v>
      </c>
      <c r="D108" s="2">
        <v>145</v>
      </c>
      <c r="E108" s="2"/>
      <c r="F108" s="2"/>
      <c r="G108" s="1">
        <f t="shared" si="9"/>
        <v>460</v>
      </c>
      <c r="H108" s="13">
        <v>22006</v>
      </c>
      <c r="I108" s="36"/>
      <c r="J108" s="55" t="s">
        <v>370</v>
      </c>
      <c r="K108" s="55" t="s">
        <v>547</v>
      </c>
    </row>
    <row r="109" spans="1:17" x14ac:dyDescent="0.25">
      <c r="A109" s="2"/>
      <c r="B109" s="2" t="s">
        <v>404</v>
      </c>
      <c r="C109" s="2">
        <v>282.14999999999998</v>
      </c>
      <c r="D109" s="2">
        <v>120</v>
      </c>
      <c r="E109" s="2"/>
      <c r="F109" s="2"/>
      <c r="G109" s="1">
        <f t="shared" si="9"/>
        <v>402.15</v>
      </c>
      <c r="H109" s="13">
        <v>22007</v>
      </c>
      <c r="I109" s="36"/>
      <c r="J109" s="55" t="s">
        <v>370</v>
      </c>
      <c r="K109" s="55" t="s">
        <v>548</v>
      </c>
    </row>
    <row r="110" spans="1:17" x14ac:dyDescent="0.25">
      <c r="A110" s="1"/>
      <c r="B110" s="1"/>
      <c r="C110" s="1">
        <f>SUM(C103:C109)</f>
        <v>2980.25</v>
      </c>
      <c r="D110" s="1">
        <f>SUM(D103:D109)</f>
        <v>904.11</v>
      </c>
      <c r="E110" s="1"/>
      <c r="F110" s="1"/>
      <c r="G110" s="1">
        <f>SUM(G103:G109)</f>
        <v>3884.36</v>
      </c>
      <c r="H110" s="17"/>
      <c r="I110" s="36"/>
      <c r="J110" s="36"/>
      <c r="K110" s="36"/>
    </row>
    <row r="111" spans="1:17" x14ac:dyDescent="0.25">
      <c r="A111" s="2"/>
      <c r="B111" s="2"/>
      <c r="C111" s="2"/>
      <c r="D111" s="2"/>
      <c r="E111" s="2"/>
      <c r="F111" s="2"/>
      <c r="G111" s="1"/>
      <c r="H111" s="13"/>
      <c r="I111" s="36"/>
      <c r="J111" s="36"/>
      <c r="K111" s="36"/>
    </row>
    <row r="112" spans="1:17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36"/>
      <c r="J112" s="36" t="s">
        <v>371</v>
      </c>
      <c r="K112" s="55" t="s">
        <v>549</v>
      </c>
    </row>
    <row r="113" spans="1:12" x14ac:dyDescent="0.25">
      <c r="A113" s="15"/>
      <c r="B113" s="2" t="s">
        <v>463</v>
      </c>
      <c r="C113" s="2">
        <v>400</v>
      </c>
      <c r="D113" s="2">
        <v>70</v>
      </c>
      <c r="E113" s="2"/>
      <c r="F113" s="2"/>
      <c r="G113" s="1">
        <f>SUM(C113:F113)</f>
        <v>470</v>
      </c>
      <c r="H113" s="13">
        <v>23002</v>
      </c>
      <c r="I113" s="36"/>
      <c r="J113" s="36" t="s">
        <v>371</v>
      </c>
      <c r="K113" s="55" t="s">
        <v>550</v>
      </c>
    </row>
    <row r="114" spans="1:12" x14ac:dyDescent="0.25">
      <c r="A114" s="2"/>
      <c r="B114" s="2" t="s">
        <v>42</v>
      </c>
      <c r="C114" s="2"/>
      <c r="D114" s="2"/>
      <c r="E114" s="2"/>
      <c r="F114" s="2"/>
      <c r="G114" s="1">
        <f>SUM(C114:F114)</f>
        <v>0</v>
      </c>
      <c r="H114" s="13">
        <v>23003</v>
      </c>
      <c r="I114" s="36"/>
      <c r="J114" s="36" t="s">
        <v>371</v>
      </c>
      <c r="K114" s="55" t="s">
        <v>551</v>
      </c>
    </row>
    <row r="115" spans="1:12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6"/>
      <c r="J115" s="36" t="s">
        <v>371</v>
      </c>
      <c r="K115" s="55" t="s">
        <v>552</v>
      </c>
    </row>
    <row r="116" spans="1:12" x14ac:dyDescent="0.25">
      <c r="A116" s="2"/>
      <c r="B116" s="2" t="s">
        <v>438</v>
      </c>
      <c r="C116" s="2">
        <v>540</v>
      </c>
      <c r="D116" s="2">
        <v>120</v>
      </c>
      <c r="E116" s="2"/>
      <c r="F116" s="2"/>
      <c r="G116" s="1">
        <f>SUM(C116:F116)</f>
        <v>660</v>
      </c>
      <c r="H116" s="13">
        <v>23005</v>
      </c>
      <c r="I116" s="36"/>
      <c r="J116" s="36" t="s">
        <v>371</v>
      </c>
      <c r="K116" s="55" t="s">
        <v>553</v>
      </c>
    </row>
    <row r="117" spans="1:12" x14ac:dyDescent="0.25">
      <c r="A117" s="1"/>
      <c r="B117" s="1"/>
      <c r="C117" s="1">
        <f>SUM(C112:C116)</f>
        <v>3190</v>
      </c>
      <c r="D117" s="1">
        <f>SUM(D112:D116)</f>
        <v>430</v>
      </c>
      <c r="E117" s="1"/>
      <c r="F117" s="1">
        <f>SUM(F112)</f>
        <v>393.3</v>
      </c>
      <c r="G117" s="1">
        <f>SUM(G112:G116)</f>
        <v>4013.3</v>
      </c>
      <c r="H117" s="17"/>
      <c r="I117" s="36"/>
      <c r="J117" s="36"/>
      <c r="K117" s="36"/>
    </row>
    <row r="118" spans="1:12" x14ac:dyDescent="0.25">
      <c r="A118" s="1"/>
      <c r="B118" s="1"/>
      <c r="C118" s="1"/>
      <c r="D118" s="1"/>
      <c r="E118" s="1"/>
      <c r="F118" s="1"/>
      <c r="G118" s="1"/>
      <c r="H118" s="17"/>
      <c r="I118" s="36"/>
      <c r="J118" s="36"/>
      <c r="K118" s="36"/>
    </row>
    <row r="119" spans="1:12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36"/>
      <c r="J119" s="36" t="s">
        <v>372</v>
      </c>
      <c r="K119" s="36" t="s">
        <v>554</v>
      </c>
    </row>
    <row r="120" spans="1:12" x14ac:dyDescent="0.25">
      <c r="A120" s="14"/>
      <c r="B120" s="2" t="s">
        <v>106</v>
      </c>
      <c r="C120" s="2">
        <v>699.07</v>
      </c>
      <c r="D120" s="2">
        <v>245</v>
      </c>
      <c r="E120" s="2"/>
      <c r="F120" s="2"/>
      <c r="G120" s="1">
        <f>SUM(C120:F120)</f>
        <v>944.07</v>
      </c>
      <c r="H120" s="13">
        <v>24002</v>
      </c>
      <c r="I120" s="36"/>
      <c r="J120" s="36" t="s">
        <v>372</v>
      </c>
      <c r="K120" s="36" t="s">
        <v>555</v>
      </c>
    </row>
    <row r="121" spans="1:12" x14ac:dyDescent="0.25">
      <c r="A121" s="1"/>
      <c r="B121" s="1"/>
      <c r="C121" s="1">
        <f>SUM(C119:C120)</f>
        <v>1744.0700000000002</v>
      </c>
      <c r="D121" s="1">
        <f>SUM(D119:D120)</f>
        <v>395</v>
      </c>
      <c r="E121" s="1"/>
      <c r="F121" s="1"/>
      <c r="G121" s="1">
        <f>SUM(G119:G120)</f>
        <v>2139.0700000000002</v>
      </c>
      <c r="H121" s="17"/>
      <c r="I121" s="36"/>
      <c r="J121" s="36"/>
      <c r="K121" s="36"/>
    </row>
    <row r="122" spans="1:12" x14ac:dyDescent="0.25">
      <c r="A122" s="2"/>
      <c r="B122" s="2"/>
      <c r="C122" s="2"/>
      <c r="D122" s="2"/>
      <c r="E122" s="2"/>
      <c r="F122" s="2"/>
      <c r="G122" s="1"/>
      <c r="H122" s="13"/>
      <c r="I122" s="36"/>
      <c r="J122" s="36"/>
      <c r="K122" s="36"/>
    </row>
    <row r="123" spans="1:12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36"/>
      <c r="J123" s="36" t="s">
        <v>373</v>
      </c>
      <c r="K123" s="36" t="s">
        <v>556</v>
      </c>
      <c r="L123" t="s">
        <v>186</v>
      </c>
    </row>
    <row r="124" spans="1:12" x14ac:dyDescent="0.25">
      <c r="A124" s="1"/>
      <c r="B124" s="2" t="s">
        <v>109</v>
      </c>
      <c r="C124" s="2">
        <v>1533.87</v>
      </c>
      <c r="D124" s="2">
        <v>170</v>
      </c>
      <c r="E124" s="2"/>
      <c r="F124" s="2">
        <f>(C124+D124+E124)*19/100</f>
        <v>323.7353</v>
      </c>
      <c r="G124" s="1">
        <f t="shared" si="10"/>
        <v>2027.6052999999999</v>
      </c>
      <c r="H124" s="13">
        <v>25002</v>
      </c>
      <c r="I124" s="36"/>
      <c r="J124" s="36" t="s">
        <v>373</v>
      </c>
      <c r="K124" s="36" t="s">
        <v>557</v>
      </c>
      <c r="L124" t="s">
        <v>187</v>
      </c>
    </row>
    <row r="125" spans="1:12" x14ac:dyDescent="0.25">
      <c r="A125" s="2"/>
      <c r="B125" s="2" t="s">
        <v>110</v>
      </c>
      <c r="C125" s="2">
        <v>1155</v>
      </c>
      <c r="D125" s="2">
        <v>285</v>
      </c>
      <c r="E125" s="2"/>
      <c r="F125" s="2"/>
      <c r="G125" s="1">
        <f t="shared" si="10"/>
        <v>1440</v>
      </c>
      <c r="H125" s="13">
        <v>25003</v>
      </c>
      <c r="I125" s="36"/>
      <c r="J125" s="36" t="s">
        <v>373</v>
      </c>
      <c r="K125" s="36" t="s">
        <v>558</v>
      </c>
    </row>
    <row r="126" spans="1:12" x14ac:dyDescent="0.25">
      <c r="A126" s="2" t="s">
        <v>615</v>
      </c>
      <c r="B126" s="2" t="s">
        <v>172</v>
      </c>
      <c r="C126" s="2">
        <v>495</v>
      </c>
      <c r="D126" s="2">
        <v>155</v>
      </c>
      <c r="E126" s="2"/>
      <c r="F126" s="2"/>
      <c r="G126" s="1">
        <f t="shared" si="10"/>
        <v>650</v>
      </c>
      <c r="H126" s="13">
        <v>25004</v>
      </c>
      <c r="I126" s="36"/>
      <c r="J126" s="36" t="s">
        <v>373</v>
      </c>
      <c r="K126" s="36" t="s">
        <v>559</v>
      </c>
    </row>
    <row r="127" spans="1:12" x14ac:dyDescent="0.25">
      <c r="A127" s="2"/>
      <c r="B127" s="2" t="s">
        <v>413</v>
      </c>
      <c r="C127" s="2">
        <v>411.4</v>
      </c>
      <c r="D127" s="2">
        <v>160</v>
      </c>
      <c r="E127" s="2"/>
      <c r="F127" s="2"/>
      <c r="G127" s="1">
        <f t="shared" si="10"/>
        <v>571.4</v>
      </c>
      <c r="H127" s="13">
        <v>25005</v>
      </c>
      <c r="I127" s="36"/>
      <c r="J127" s="36" t="s">
        <v>373</v>
      </c>
      <c r="K127" s="36" t="s">
        <v>560</v>
      </c>
    </row>
    <row r="128" spans="1:12" x14ac:dyDescent="0.25">
      <c r="A128" s="2"/>
      <c r="B128" s="2" t="s">
        <v>261</v>
      </c>
      <c r="C128" s="2">
        <v>500</v>
      </c>
      <c r="D128" s="2">
        <v>145</v>
      </c>
      <c r="E128" s="2"/>
      <c r="F128" s="2"/>
      <c r="G128" s="1">
        <f t="shared" si="10"/>
        <v>645</v>
      </c>
      <c r="H128" s="13">
        <v>25006</v>
      </c>
      <c r="I128" s="36"/>
      <c r="J128" s="36" t="s">
        <v>373</v>
      </c>
      <c r="K128" s="36" t="s">
        <v>561</v>
      </c>
    </row>
    <row r="129" spans="1:11" x14ac:dyDescent="0.25">
      <c r="A129" s="2"/>
      <c r="B129" s="2" t="s">
        <v>119</v>
      </c>
      <c r="C129" s="2">
        <v>346.5</v>
      </c>
      <c r="D129" s="2">
        <v>92</v>
      </c>
      <c r="E129" s="2"/>
      <c r="F129" s="2"/>
      <c r="G129" s="1">
        <f t="shared" si="10"/>
        <v>438.5</v>
      </c>
      <c r="H129" s="13">
        <v>25007</v>
      </c>
      <c r="I129" s="36"/>
      <c r="J129" s="36" t="s">
        <v>373</v>
      </c>
      <c r="K129" s="36" t="s">
        <v>562</v>
      </c>
    </row>
    <row r="130" spans="1:11" x14ac:dyDescent="0.25">
      <c r="A130" s="2"/>
      <c r="B130" s="2" t="s">
        <v>215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36"/>
      <c r="J130" s="36" t="s">
        <v>373</v>
      </c>
      <c r="K130" s="36" t="s">
        <v>563</v>
      </c>
    </row>
    <row r="131" spans="1:11" x14ac:dyDescent="0.25">
      <c r="A131" s="2"/>
      <c r="B131" s="2" t="s">
        <v>465</v>
      </c>
      <c r="C131" s="2">
        <v>250</v>
      </c>
      <c r="D131" s="2">
        <v>140</v>
      </c>
      <c r="E131" s="2"/>
      <c r="F131" s="2"/>
      <c r="G131" s="1">
        <f t="shared" si="10"/>
        <v>390</v>
      </c>
      <c r="H131" s="13">
        <v>25009</v>
      </c>
      <c r="I131" s="36"/>
      <c r="J131" s="36" t="s">
        <v>373</v>
      </c>
      <c r="K131" s="36" t="s">
        <v>564</v>
      </c>
    </row>
    <row r="132" spans="1:11" x14ac:dyDescent="0.25">
      <c r="A132" s="2"/>
      <c r="B132" s="2" t="s">
        <v>330</v>
      </c>
      <c r="C132" s="2">
        <v>315</v>
      </c>
      <c r="D132" s="2">
        <v>110</v>
      </c>
      <c r="E132" s="2"/>
      <c r="F132" s="2"/>
      <c r="G132" s="1">
        <f t="shared" si="10"/>
        <v>425</v>
      </c>
      <c r="H132" s="13">
        <v>25010</v>
      </c>
      <c r="I132" s="36"/>
      <c r="J132" s="36" t="s">
        <v>373</v>
      </c>
      <c r="K132" s="36" t="s">
        <v>565</v>
      </c>
    </row>
    <row r="133" spans="1:11" x14ac:dyDescent="0.25">
      <c r="A133" s="2"/>
      <c r="B133" s="2" t="s">
        <v>435</v>
      </c>
      <c r="C133" s="2">
        <v>310</v>
      </c>
      <c r="D133" s="2">
        <v>100</v>
      </c>
      <c r="E133" s="2"/>
      <c r="F133" s="2"/>
      <c r="G133" s="1">
        <f t="shared" si="10"/>
        <v>410</v>
      </c>
      <c r="H133" s="13">
        <v>25011</v>
      </c>
      <c r="I133" s="36"/>
      <c r="J133" s="36" t="s">
        <v>373</v>
      </c>
      <c r="K133" s="36" t="s">
        <v>566</v>
      </c>
    </row>
    <row r="134" spans="1:11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36"/>
      <c r="J134" s="36" t="s">
        <v>373</v>
      </c>
      <c r="K134" s="36" t="s">
        <v>567</v>
      </c>
    </row>
    <row r="135" spans="1:11" x14ac:dyDescent="0.25">
      <c r="A135" s="1"/>
      <c r="B135" s="1"/>
      <c r="C135" s="1">
        <f>SUM(C123:C134)</f>
        <v>6975</v>
      </c>
      <c r="D135" s="1">
        <f>SUM(D123:D134)</f>
        <v>1689.26</v>
      </c>
      <c r="E135" s="1"/>
      <c r="F135" s="1">
        <f>SUM(F123:F134)</f>
        <v>586.02840000000003</v>
      </c>
      <c r="G135" s="1">
        <f>SUM(G123:G134)</f>
        <v>9250.2883999999995</v>
      </c>
      <c r="H135" s="17"/>
      <c r="I135" s="36"/>
      <c r="J135" s="36"/>
      <c r="K135" s="36"/>
    </row>
    <row r="136" spans="1:11" x14ac:dyDescent="0.25">
      <c r="A136" s="2"/>
      <c r="B136" s="2"/>
      <c r="C136" s="2"/>
      <c r="D136" s="2"/>
      <c r="E136" s="2"/>
      <c r="F136" s="2"/>
      <c r="G136" s="1"/>
      <c r="H136" s="13"/>
      <c r="I136" s="36"/>
      <c r="J136" s="36"/>
      <c r="K136" s="36"/>
    </row>
    <row r="137" spans="1:11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36"/>
      <c r="J137" s="36" t="s">
        <v>374</v>
      </c>
      <c r="K137" s="36" t="s">
        <v>568</v>
      </c>
    </row>
    <row r="138" spans="1:11" x14ac:dyDescent="0.25">
      <c r="A138" s="15"/>
      <c r="B138" s="2" t="s">
        <v>318</v>
      </c>
      <c r="C138" s="2">
        <v>450</v>
      </c>
      <c r="D138" s="2">
        <v>80</v>
      </c>
      <c r="E138" s="2"/>
      <c r="F138" s="2"/>
      <c r="G138" s="1">
        <f>SUM(C138:F138)</f>
        <v>530</v>
      </c>
      <c r="H138" s="13">
        <v>26002</v>
      </c>
      <c r="I138" s="36"/>
      <c r="J138" s="36" t="s">
        <v>374</v>
      </c>
      <c r="K138" s="36" t="s">
        <v>569</v>
      </c>
    </row>
    <row r="139" spans="1:11" x14ac:dyDescent="0.25">
      <c r="A139" s="2"/>
      <c r="B139" s="2" t="s">
        <v>120</v>
      </c>
      <c r="C139" s="2">
        <v>314.60000000000002</v>
      </c>
      <c r="D139" s="2">
        <v>70</v>
      </c>
      <c r="E139" s="2"/>
      <c r="F139" s="2"/>
      <c r="G139" s="1">
        <f>SUM(C139:F139)</f>
        <v>384.6</v>
      </c>
      <c r="H139" s="13">
        <v>26003</v>
      </c>
      <c r="I139" s="36"/>
      <c r="J139" s="36" t="s">
        <v>374</v>
      </c>
      <c r="K139" s="36" t="s">
        <v>570</v>
      </c>
    </row>
    <row r="140" spans="1:11" x14ac:dyDescent="0.25">
      <c r="A140" s="2"/>
      <c r="B140" s="2" t="s">
        <v>198</v>
      </c>
      <c r="C140" s="2">
        <v>682</v>
      </c>
      <c r="D140" s="2">
        <v>100</v>
      </c>
      <c r="E140" s="2"/>
      <c r="F140" s="2"/>
      <c r="G140" s="1">
        <f>SUM(C140:F140)</f>
        <v>782</v>
      </c>
      <c r="H140" s="13">
        <v>26004</v>
      </c>
      <c r="I140" s="36"/>
      <c r="J140" s="36" t="s">
        <v>374</v>
      </c>
      <c r="K140" s="36" t="s">
        <v>571</v>
      </c>
    </row>
    <row r="141" spans="1:11" x14ac:dyDescent="0.25">
      <c r="A141" s="2"/>
      <c r="B141" s="2" t="s">
        <v>190</v>
      </c>
      <c r="C141" s="2">
        <v>396</v>
      </c>
      <c r="D141" s="2">
        <v>80</v>
      </c>
      <c r="E141" s="2"/>
      <c r="F141" s="2"/>
      <c r="G141" s="1">
        <f>SUM(C141:F141)</f>
        <v>476</v>
      </c>
      <c r="H141" s="13">
        <v>26005</v>
      </c>
      <c r="I141" s="36"/>
      <c r="J141" s="36" t="s">
        <v>374</v>
      </c>
      <c r="K141" s="36" t="s">
        <v>572</v>
      </c>
    </row>
    <row r="142" spans="1:11" x14ac:dyDescent="0.25">
      <c r="A142" s="1"/>
      <c r="B142" s="1"/>
      <c r="C142" s="1">
        <f>SUM(C137:C141)</f>
        <v>3242.6</v>
      </c>
      <c r="D142" s="1">
        <f>SUM(D137:D141)</f>
        <v>380</v>
      </c>
      <c r="E142" s="1"/>
      <c r="F142" s="1">
        <f>SUM(F137)</f>
        <v>275.5</v>
      </c>
      <c r="G142" s="1">
        <f>SUM(G137:G141)</f>
        <v>3898.1</v>
      </c>
      <c r="H142" s="17"/>
      <c r="I142" s="36"/>
      <c r="J142" s="36"/>
      <c r="K142" s="36"/>
    </row>
    <row r="143" spans="1:11" x14ac:dyDescent="0.25">
      <c r="A143" s="1"/>
      <c r="B143" s="1"/>
      <c r="C143" s="1"/>
      <c r="D143" s="1"/>
      <c r="E143" s="1"/>
      <c r="F143" s="1"/>
      <c r="G143" s="1"/>
      <c r="H143" s="17"/>
      <c r="I143" s="36"/>
      <c r="J143" s="36"/>
      <c r="K143" s="36"/>
    </row>
    <row r="144" spans="1:11" x14ac:dyDescent="0.25">
      <c r="A144" s="1" t="s">
        <v>122</v>
      </c>
      <c r="B144" s="2" t="s">
        <v>123</v>
      </c>
      <c r="C144" s="2">
        <v>520</v>
      </c>
      <c r="D144" s="2">
        <v>130</v>
      </c>
      <c r="E144" s="2"/>
      <c r="F144" s="2"/>
      <c r="G144" s="1">
        <f t="shared" ref="G144:G151" si="11">SUM(C144:F144)</f>
        <v>650</v>
      </c>
      <c r="H144" s="13">
        <v>27001</v>
      </c>
      <c r="I144" s="36"/>
      <c r="J144" s="36" t="s">
        <v>375</v>
      </c>
      <c r="K144" s="36" t="s">
        <v>573</v>
      </c>
    </row>
    <row r="145" spans="1:11" x14ac:dyDescent="0.25">
      <c r="A145" s="2"/>
      <c r="B145" s="2" t="s">
        <v>432</v>
      </c>
      <c r="C145" s="2">
        <v>392</v>
      </c>
      <c r="D145" s="2">
        <v>175</v>
      </c>
      <c r="E145" s="2"/>
      <c r="F145" s="2">
        <f>(C145+D145+E145)*19/100</f>
        <v>107.73</v>
      </c>
      <c r="G145" s="1">
        <f t="shared" si="11"/>
        <v>674.73</v>
      </c>
      <c r="H145" s="13">
        <v>27002</v>
      </c>
      <c r="I145" s="36"/>
      <c r="J145" s="36" t="s">
        <v>375</v>
      </c>
      <c r="K145" s="36" t="s">
        <v>574</v>
      </c>
    </row>
    <row r="146" spans="1:11" x14ac:dyDescent="0.25">
      <c r="A146" s="2"/>
      <c r="B146" s="2" t="s">
        <v>310</v>
      </c>
      <c r="C146" s="2">
        <v>315.60000000000002</v>
      </c>
      <c r="D146" s="2">
        <v>110</v>
      </c>
      <c r="E146" s="2"/>
      <c r="F146" s="2"/>
      <c r="G146" s="1">
        <f t="shared" si="11"/>
        <v>425.6</v>
      </c>
      <c r="H146" s="13">
        <v>27008</v>
      </c>
      <c r="I146" s="36"/>
      <c r="J146" s="36" t="s">
        <v>375</v>
      </c>
      <c r="K146" s="36" t="s">
        <v>575</v>
      </c>
    </row>
    <row r="147" spans="1:11" x14ac:dyDescent="0.25">
      <c r="A147" s="2"/>
      <c r="B147" s="2" t="s">
        <v>344</v>
      </c>
      <c r="C147" s="2">
        <v>350</v>
      </c>
      <c r="D147" s="2">
        <v>230</v>
      </c>
      <c r="E147" s="20"/>
      <c r="F147" s="2"/>
      <c r="G147" s="1">
        <f t="shared" si="11"/>
        <v>580</v>
      </c>
      <c r="H147" s="13">
        <v>27003</v>
      </c>
      <c r="I147" s="36"/>
      <c r="J147" s="36" t="s">
        <v>375</v>
      </c>
      <c r="K147" s="36" t="s">
        <v>576</v>
      </c>
    </row>
    <row r="148" spans="1:11" x14ac:dyDescent="0.25">
      <c r="A148" s="2"/>
      <c r="B148" s="39" t="s">
        <v>245</v>
      </c>
      <c r="C148" s="2">
        <v>247.5</v>
      </c>
      <c r="D148" s="2">
        <v>130</v>
      </c>
      <c r="E148" s="2"/>
      <c r="F148" s="2"/>
      <c r="G148" s="1">
        <f t="shared" si="11"/>
        <v>377.5</v>
      </c>
      <c r="H148" s="13">
        <v>27004</v>
      </c>
      <c r="I148" s="36"/>
      <c r="J148" s="36" t="s">
        <v>375</v>
      </c>
      <c r="K148" s="36" t="s">
        <v>577</v>
      </c>
    </row>
    <row r="149" spans="1:11" x14ac:dyDescent="0.25">
      <c r="A149" s="53"/>
      <c r="B149" s="39" t="s">
        <v>411</v>
      </c>
      <c r="C149" s="2">
        <v>310</v>
      </c>
      <c r="D149" s="2">
        <v>170</v>
      </c>
      <c r="E149" s="2"/>
      <c r="F149" s="2"/>
      <c r="G149" s="1">
        <f t="shared" si="11"/>
        <v>480</v>
      </c>
      <c r="H149" s="13">
        <v>27005</v>
      </c>
      <c r="I149" s="36"/>
      <c r="J149" s="36" t="s">
        <v>375</v>
      </c>
      <c r="K149" s="36" t="s">
        <v>578</v>
      </c>
    </row>
    <row r="150" spans="1:11" x14ac:dyDescent="0.25">
      <c r="A150" s="2"/>
      <c r="B150" s="2" t="s">
        <v>128</v>
      </c>
      <c r="C150" s="2">
        <v>344.85</v>
      </c>
      <c r="D150" s="2">
        <v>135</v>
      </c>
      <c r="E150" s="2"/>
      <c r="F150" s="2"/>
      <c r="G150" s="1">
        <f t="shared" si="11"/>
        <v>479.85</v>
      </c>
      <c r="H150" s="13">
        <v>27006</v>
      </c>
      <c r="I150" s="36"/>
      <c r="J150" s="36" t="s">
        <v>375</v>
      </c>
      <c r="K150" s="36" t="s">
        <v>579</v>
      </c>
    </row>
    <row r="151" spans="1:11" x14ac:dyDescent="0.25">
      <c r="A151" s="2"/>
      <c r="B151" s="2" t="s">
        <v>193</v>
      </c>
      <c r="C151" s="2">
        <v>352</v>
      </c>
      <c r="D151" s="2">
        <v>135</v>
      </c>
      <c r="E151" s="2"/>
      <c r="F151" s="2"/>
      <c r="G151" s="1">
        <f t="shared" si="11"/>
        <v>487</v>
      </c>
      <c r="H151" s="13">
        <v>27007</v>
      </c>
      <c r="I151" s="36"/>
      <c r="J151" s="36" t="s">
        <v>375</v>
      </c>
      <c r="K151" s="36" t="s">
        <v>580</v>
      </c>
    </row>
    <row r="152" spans="1:11" x14ac:dyDescent="0.25">
      <c r="A152" s="2"/>
      <c r="B152" s="2"/>
      <c r="C152" s="1">
        <f>SUM(C144:C151)</f>
        <v>2831.95</v>
      </c>
      <c r="D152" s="1">
        <f>SUM(D144:D151)</f>
        <v>1215</v>
      </c>
      <c r="E152" s="2"/>
      <c r="F152" s="2"/>
      <c r="G152" s="1">
        <f>SUM(G144:G151)</f>
        <v>4154.68</v>
      </c>
      <c r="H152" s="13"/>
      <c r="I152" s="36"/>
      <c r="J152" s="36"/>
      <c r="K152" s="36"/>
    </row>
    <row r="153" spans="1:11" x14ac:dyDescent="0.25">
      <c r="A153" s="2"/>
      <c r="B153" s="2"/>
      <c r="C153" s="2"/>
      <c r="D153" s="2"/>
      <c r="E153" s="2"/>
      <c r="F153" s="2"/>
      <c r="G153" s="2"/>
      <c r="H153" s="13"/>
      <c r="I153" s="36"/>
      <c r="J153" s="36"/>
      <c r="K153" s="36"/>
    </row>
    <row r="154" spans="1:11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36"/>
      <c r="J154" s="36" t="s">
        <v>376</v>
      </c>
      <c r="K154" s="36" t="s">
        <v>581</v>
      </c>
    </row>
    <row r="155" spans="1:11" x14ac:dyDescent="0.25">
      <c r="A155" s="1"/>
      <c r="B155" s="2" t="s">
        <v>131</v>
      </c>
      <c r="C155" s="2">
        <v>1150</v>
      </c>
      <c r="D155" s="2">
        <v>240</v>
      </c>
      <c r="E155" s="2"/>
      <c r="F155" s="2">
        <f>(C155+D155+E155)*19/100</f>
        <v>264.10000000000002</v>
      </c>
      <c r="G155" s="1">
        <f t="shared" si="12"/>
        <v>1654.1</v>
      </c>
      <c r="H155" s="13">
        <v>28002</v>
      </c>
      <c r="I155" s="36"/>
      <c r="J155" s="36" t="s">
        <v>376</v>
      </c>
      <c r="K155" s="36" t="s">
        <v>582</v>
      </c>
    </row>
    <row r="156" spans="1:11" x14ac:dyDescent="0.25">
      <c r="A156" s="2" t="s">
        <v>615</v>
      </c>
      <c r="B156" s="2" t="s">
        <v>448</v>
      </c>
      <c r="C156" s="2">
        <v>380</v>
      </c>
      <c r="D156" s="2">
        <v>200</v>
      </c>
      <c r="E156" s="2"/>
      <c r="F156" s="2"/>
      <c r="G156" s="1">
        <f t="shared" si="12"/>
        <v>580</v>
      </c>
      <c r="H156" s="13">
        <v>28003</v>
      </c>
      <c r="I156" s="36"/>
      <c r="J156" s="36" t="s">
        <v>376</v>
      </c>
      <c r="K156" s="36" t="s">
        <v>583</v>
      </c>
    </row>
    <row r="157" spans="1:11" x14ac:dyDescent="0.25">
      <c r="A157" s="2"/>
      <c r="B157" s="2" t="s">
        <v>132</v>
      </c>
      <c r="C157" s="2">
        <v>229.9</v>
      </c>
      <c r="D157" s="2">
        <v>140</v>
      </c>
      <c r="E157" s="2"/>
      <c r="F157" s="2"/>
      <c r="G157" s="1">
        <f t="shared" si="12"/>
        <v>369.9</v>
      </c>
      <c r="H157" s="13">
        <v>28004</v>
      </c>
      <c r="I157" s="36"/>
      <c r="J157" s="36" t="s">
        <v>376</v>
      </c>
      <c r="K157" s="36" t="s">
        <v>584</v>
      </c>
    </row>
    <row r="158" spans="1:11" x14ac:dyDescent="0.25">
      <c r="A158" s="2"/>
      <c r="B158" s="2" t="s">
        <v>341</v>
      </c>
      <c r="C158" s="2">
        <v>520</v>
      </c>
      <c r="D158" s="2">
        <v>162</v>
      </c>
      <c r="E158" s="2"/>
      <c r="F158" s="2"/>
      <c r="G158" s="1">
        <f t="shared" si="12"/>
        <v>682</v>
      </c>
      <c r="H158" s="13">
        <v>28005</v>
      </c>
      <c r="I158" s="36"/>
      <c r="J158" s="36" t="s">
        <v>376</v>
      </c>
      <c r="K158" s="36" t="s">
        <v>585</v>
      </c>
    </row>
    <row r="159" spans="1:11" x14ac:dyDescent="0.25">
      <c r="A159" s="2"/>
      <c r="B159" s="2" t="s">
        <v>134</v>
      </c>
      <c r="C159" s="2">
        <v>340.25</v>
      </c>
      <c r="D159" s="2">
        <v>142.80000000000001</v>
      </c>
      <c r="E159" s="2"/>
      <c r="F159" s="2"/>
      <c r="G159" s="1">
        <f t="shared" si="12"/>
        <v>483.05</v>
      </c>
      <c r="H159" s="13">
        <v>28006</v>
      </c>
      <c r="I159" s="36"/>
      <c r="J159" s="36" t="s">
        <v>376</v>
      </c>
      <c r="K159" s="36" t="s">
        <v>586</v>
      </c>
    </row>
    <row r="160" spans="1:11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36"/>
      <c r="J160" s="36" t="s">
        <v>376</v>
      </c>
      <c r="K160" s="36" t="s">
        <v>587</v>
      </c>
    </row>
    <row r="161" spans="1:18" x14ac:dyDescent="0.25">
      <c r="A161" s="2"/>
      <c r="B161" s="2" t="s">
        <v>136</v>
      </c>
      <c r="C161" s="2">
        <v>310</v>
      </c>
      <c r="D161" s="2">
        <v>160</v>
      </c>
      <c r="E161" s="2"/>
      <c r="F161" s="2"/>
      <c r="G161" s="1">
        <f t="shared" si="12"/>
        <v>470</v>
      </c>
      <c r="H161" s="13">
        <v>28008</v>
      </c>
      <c r="I161" s="36"/>
      <c r="J161" s="36" t="s">
        <v>376</v>
      </c>
      <c r="K161" s="36" t="s">
        <v>588</v>
      </c>
      <c r="Q161" s="35"/>
      <c r="R161" s="35"/>
    </row>
    <row r="162" spans="1:18" x14ac:dyDescent="0.25">
      <c r="A162" s="2"/>
      <c r="B162" s="2" t="s">
        <v>384</v>
      </c>
      <c r="C162" s="2">
        <v>435.6</v>
      </c>
      <c r="D162" s="2">
        <v>190</v>
      </c>
      <c r="E162" s="2"/>
      <c r="F162" s="2"/>
      <c r="G162" s="1">
        <f t="shared" si="12"/>
        <v>625.6</v>
      </c>
      <c r="H162" s="13">
        <v>28009</v>
      </c>
      <c r="I162" s="36"/>
      <c r="J162" s="36" t="s">
        <v>376</v>
      </c>
      <c r="K162" s="36" t="s">
        <v>589</v>
      </c>
    </row>
    <row r="163" spans="1:18" x14ac:dyDescent="0.25">
      <c r="A163" s="2"/>
      <c r="B163" s="2" t="s">
        <v>214</v>
      </c>
      <c r="C163" s="2">
        <v>330</v>
      </c>
      <c r="D163" s="2">
        <v>145</v>
      </c>
      <c r="E163" s="2"/>
      <c r="F163" s="2"/>
      <c r="G163" s="1">
        <f t="shared" si="12"/>
        <v>475</v>
      </c>
      <c r="H163" s="13">
        <v>28010</v>
      </c>
      <c r="I163" s="36"/>
      <c r="J163" s="36" t="s">
        <v>376</v>
      </c>
      <c r="K163" s="36" t="s">
        <v>590</v>
      </c>
    </row>
    <row r="164" spans="1:18" x14ac:dyDescent="0.25">
      <c r="A164" s="2"/>
      <c r="B164" s="2" t="s">
        <v>139</v>
      </c>
      <c r="C164" s="2">
        <v>374</v>
      </c>
      <c r="D164" s="2">
        <v>174.99</v>
      </c>
      <c r="E164" s="2"/>
      <c r="F164" s="2"/>
      <c r="G164" s="1">
        <f t="shared" si="12"/>
        <v>548.99</v>
      </c>
      <c r="H164" s="13">
        <v>28011</v>
      </c>
      <c r="I164" s="36"/>
      <c r="J164" s="36" t="s">
        <v>376</v>
      </c>
      <c r="K164" s="36" t="s">
        <v>591</v>
      </c>
    </row>
    <row r="165" spans="1:18" x14ac:dyDescent="0.25">
      <c r="A165" s="2"/>
      <c r="B165" s="2" t="s">
        <v>319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36"/>
      <c r="J165" s="36" t="s">
        <v>376</v>
      </c>
      <c r="K165" s="36" t="s">
        <v>592</v>
      </c>
    </row>
    <row r="166" spans="1:18" x14ac:dyDescent="0.25">
      <c r="A166" s="2"/>
      <c r="B166" s="2" t="s">
        <v>401</v>
      </c>
      <c r="C166" s="2">
        <v>280</v>
      </c>
      <c r="D166" s="2">
        <v>130</v>
      </c>
      <c r="E166" s="2"/>
      <c r="F166" s="2"/>
      <c r="G166" s="1">
        <f t="shared" si="12"/>
        <v>410</v>
      </c>
      <c r="H166" s="13">
        <v>28013</v>
      </c>
      <c r="I166" s="36"/>
      <c r="J166" s="36" t="s">
        <v>376</v>
      </c>
      <c r="K166" s="36" t="s">
        <v>593</v>
      </c>
    </row>
    <row r="167" spans="1:18" x14ac:dyDescent="0.25">
      <c r="A167" s="2"/>
      <c r="B167" s="2" t="s">
        <v>142</v>
      </c>
      <c r="C167" s="2">
        <v>380</v>
      </c>
      <c r="D167" s="2">
        <v>185</v>
      </c>
      <c r="E167" s="2"/>
      <c r="F167" s="2"/>
      <c r="G167" s="1">
        <f t="shared" si="12"/>
        <v>565</v>
      </c>
      <c r="H167" s="13">
        <v>28014</v>
      </c>
      <c r="I167" s="36"/>
      <c r="J167" s="36" t="s">
        <v>376</v>
      </c>
      <c r="K167" s="36" t="s">
        <v>594</v>
      </c>
    </row>
    <row r="168" spans="1:18" x14ac:dyDescent="0.25">
      <c r="A168" s="2"/>
      <c r="B168" s="2" t="s">
        <v>299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36"/>
      <c r="J168" s="36" t="s">
        <v>376</v>
      </c>
      <c r="K168" s="36" t="s">
        <v>595</v>
      </c>
    </row>
    <row r="169" spans="1:18" x14ac:dyDescent="0.25">
      <c r="A169" s="2"/>
      <c r="B169" s="2" t="s">
        <v>144</v>
      </c>
      <c r="C169" s="2">
        <v>386</v>
      </c>
      <c r="D169" s="2">
        <v>160</v>
      </c>
      <c r="E169" s="2"/>
      <c r="F169" s="2"/>
      <c r="G169" s="1">
        <f t="shared" si="12"/>
        <v>546</v>
      </c>
      <c r="H169" s="13">
        <v>28016</v>
      </c>
      <c r="I169" s="36"/>
      <c r="J169" s="36" t="s">
        <v>376</v>
      </c>
      <c r="K169" s="36" t="s">
        <v>596</v>
      </c>
    </row>
    <row r="170" spans="1:18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36"/>
      <c r="J170" s="36" t="s">
        <v>376</v>
      </c>
      <c r="K170" s="36" t="s">
        <v>597</v>
      </c>
    </row>
    <row r="171" spans="1:18" x14ac:dyDescent="0.25">
      <c r="A171" s="2"/>
      <c r="B171" s="2" t="s">
        <v>340</v>
      </c>
      <c r="C171" s="2">
        <v>450</v>
      </c>
      <c r="D171" s="2"/>
      <c r="E171" s="2"/>
      <c r="F171" s="2">
        <f>(C171+D171+E171)*19/100</f>
        <v>85.5</v>
      </c>
      <c r="G171" s="1">
        <f t="shared" si="12"/>
        <v>535.5</v>
      </c>
      <c r="H171" s="13">
        <v>28018</v>
      </c>
      <c r="I171" s="36"/>
      <c r="J171" s="36" t="s">
        <v>376</v>
      </c>
      <c r="K171" s="36" t="s">
        <v>598</v>
      </c>
    </row>
    <row r="172" spans="1:18" x14ac:dyDescent="0.25">
      <c r="A172" s="2"/>
      <c r="B172" s="2"/>
      <c r="C172" s="1">
        <f>SUM(C154:C171)</f>
        <v>7336.29</v>
      </c>
      <c r="D172" s="1">
        <f>SUM(D154:D169)</f>
        <v>2616.85</v>
      </c>
      <c r="E172" s="2"/>
      <c r="F172" s="1">
        <f>SUM(F154:F171)</f>
        <v>511.1</v>
      </c>
      <c r="G172" s="1">
        <f>SUM(G154:G171)</f>
        <v>10464.240000000002</v>
      </c>
      <c r="H172" s="13"/>
      <c r="I172" s="36"/>
      <c r="J172" s="36"/>
      <c r="K172" s="36"/>
    </row>
    <row r="173" spans="1:18" x14ac:dyDescent="0.25">
      <c r="A173" s="2"/>
      <c r="B173" s="2"/>
      <c r="C173" s="2"/>
      <c r="D173" s="2"/>
      <c r="E173" s="2"/>
      <c r="F173" s="2"/>
      <c r="G173" s="2"/>
      <c r="H173" s="13"/>
      <c r="I173" s="36"/>
      <c r="J173" s="36"/>
      <c r="K173" s="36"/>
    </row>
    <row r="174" spans="1:18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36"/>
      <c r="J174" s="36" t="s">
        <v>377</v>
      </c>
      <c r="K174" s="36" t="s">
        <v>599</v>
      </c>
    </row>
    <row r="175" spans="1:18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36"/>
      <c r="J175" s="36"/>
      <c r="K175" s="36"/>
    </row>
    <row r="176" spans="1:18" x14ac:dyDescent="0.25">
      <c r="A176" s="2"/>
      <c r="B176" s="2"/>
      <c r="C176" s="2"/>
      <c r="D176" s="2"/>
      <c r="E176" s="2"/>
      <c r="F176" s="2"/>
      <c r="G176" s="1"/>
      <c r="H176" s="13"/>
      <c r="I176" s="36"/>
      <c r="J176" s="36"/>
      <c r="K176" s="36"/>
    </row>
    <row r="177" spans="1:12" x14ac:dyDescent="0.25">
      <c r="A177" s="1" t="s">
        <v>150</v>
      </c>
      <c r="B177" s="2" t="s">
        <v>151</v>
      </c>
      <c r="C177" s="2">
        <v>170000</v>
      </c>
      <c r="D177" s="2">
        <v>5100</v>
      </c>
      <c r="E177" s="2"/>
      <c r="F177" s="2">
        <f>(C177+D177+E177)*19/100</f>
        <v>33269</v>
      </c>
      <c r="G177" s="1">
        <f>SUM(C177:F177)</f>
        <v>208369</v>
      </c>
      <c r="H177" s="13">
        <v>31001</v>
      </c>
      <c r="I177" s="36"/>
      <c r="J177" s="36" t="s">
        <v>378</v>
      </c>
      <c r="K177" s="36" t="s">
        <v>600</v>
      </c>
    </row>
    <row r="178" spans="1:12" x14ac:dyDescent="0.25">
      <c r="A178" s="1" t="s">
        <v>152</v>
      </c>
      <c r="B178" s="2" t="s">
        <v>153</v>
      </c>
      <c r="C178" s="2">
        <v>2090</v>
      </c>
      <c r="D178" s="2">
        <v>345</v>
      </c>
      <c r="E178" s="2"/>
      <c r="F178" s="2"/>
      <c r="G178" s="1">
        <f t="shared" ref="G178:G187" si="13">SUM(C178:F178)</f>
        <v>2435</v>
      </c>
      <c r="H178" s="13">
        <v>31010</v>
      </c>
      <c r="I178" s="36"/>
      <c r="J178" s="36" t="s">
        <v>378</v>
      </c>
      <c r="K178" s="36" t="s">
        <v>601</v>
      </c>
    </row>
    <row r="179" spans="1:12" x14ac:dyDescent="0.25">
      <c r="A179" s="2"/>
      <c r="B179" s="2" t="s">
        <v>154</v>
      </c>
      <c r="C179" s="2">
        <v>10812.34</v>
      </c>
      <c r="D179" s="2">
        <v>1934.03</v>
      </c>
      <c r="E179" s="2"/>
      <c r="F179" s="2"/>
      <c r="G179" s="1">
        <f t="shared" si="13"/>
        <v>12746.37</v>
      </c>
      <c r="H179" s="13">
        <v>31002</v>
      </c>
      <c r="I179" s="36"/>
      <c r="J179" s="36" t="s">
        <v>378</v>
      </c>
      <c r="K179" s="36" t="s">
        <v>602</v>
      </c>
    </row>
    <row r="180" spans="1:12" x14ac:dyDescent="0.25">
      <c r="A180" s="2"/>
      <c r="B180" s="2" t="s">
        <v>171</v>
      </c>
      <c r="C180" s="2">
        <v>0</v>
      </c>
      <c r="D180" s="2">
        <v>0</v>
      </c>
      <c r="E180" s="2"/>
      <c r="F180" s="2">
        <f>(C180+D180+E180)*19/100</f>
        <v>0</v>
      </c>
      <c r="G180" s="1">
        <f t="shared" si="13"/>
        <v>0</v>
      </c>
      <c r="H180" s="13">
        <v>31003</v>
      </c>
      <c r="I180" s="36"/>
      <c r="J180" s="36" t="s">
        <v>378</v>
      </c>
      <c r="K180" s="36" t="s">
        <v>603</v>
      </c>
    </row>
    <row r="181" spans="1:12" x14ac:dyDescent="0.25">
      <c r="A181" s="2"/>
      <c r="B181" s="2" t="s">
        <v>156</v>
      </c>
      <c r="C181" s="2">
        <v>3421.61</v>
      </c>
      <c r="D181" s="2">
        <v>685</v>
      </c>
      <c r="E181" s="2"/>
      <c r="F181" s="2"/>
      <c r="G181" s="1">
        <f t="shared" si="13"/>
        <v>4106.6100000000006</v>
      </c>
      <c r="H181" s="13">
        <v>31004</v>
      </c>
      <c r="I181" s="36"/>
      <c r="J181" s="36" t="s">
        <v>378</v>
      </c>
      <c r="K181" s="36" t="s">
        <v>604</v>
      </c>
      <c r="L181" s="36"/>
    </row>
    <row r="182" spans="1:12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36"/>
      <c r="J182" s="36" t="s">
        <v>378</v>
      </c>
      <c r="K182" s="36" t="s">
        <v>605</v>
      </c>
    </row>
    <row r="183" spans="1:12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36"/>
      <c r="J183" s="36" t="s">
        <v>378</v>
      </c>
      <c r="K183" s="36" t="s">
        <v>606</v>
      </c>
    </row>
    <row r="184" spans="1:12" x14ac:dyDescent="0.25">
      <c r="A184" s="2"/>
      <c r="B184" s="2" t="s">
        <v>159</v>
      </c>
      <c r="C184" s="2">
        <v>334.39</v>
      </c>
      <c r="D184" s="2">
        <v>118</v>
      </c>
      <c r="E184" s="2"/>
      <c r="F184" s="2"/>
      <c r="G184" s="1">
        <f t="shared" si="13"/>
        <v>452.39</v>
      </c>
      <c r="H184" s="13">
        <v>31007</v>
      </c>
      <c r="I184" s="36"/>
      <c r="J184" s="36" t="s">
        <v>378</v>
      </c>
      <c r="K184" s="36" t="s">
        <v>607</v>
      </c>
    </row>
    <row r="185" spans="1:12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36"/>
      <c r="J185" s="36" t="s">
        <v>378</v>
      </c>
      <c r="K185" s="36" t="s">
        <v>608</v>
      </c>
    </row>
    <row r="186" spans="1:12" x14ac:dyDescent="0.25">
      <c r="A186" s="2" t="s">
        <v>161</v>
      </c>
      <c r="B186" s="2" t="s">
        <v>346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36"/>
      <c r="J186" s="36" t="s">
        <v>378</v>
      </c>
      <c r="K186" s="36" t="s">
        <v>609</v>
      </c>
    </row>
    <row r="187" spans="1:12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36"/>
      <c r="J187" s="36" t="s">
        <v>378</v>
      </c>
      <c r="K187" s="36" t="s">
        <v>600</v>
      </c>
    </row>
    <row r="188" spans="1:12" x14ac:dyDescent="0.25">
      <c r="A188" s="2"/>
      <c r="B188" s="2"/>
      <c r="C188" s="1">
        <f>SUM(C177:C187)</f>
        <v>193469.46000000002</v>
      </c>
      <c r="D188" s="1">
        <f>SUM(D177:D186)</f>
        <v>9366.1299999999992</v>
      </c>
      <c r="E188" s="1"/>
      <c r="F188" s="1">
        <f>SUM(F177:F186)</f>
        <v>33324.417300000001</v>
      </c>
      <c r="G188" s="1">
        <f>SUM(G177:G186)</f>
        <v>234910.00730000003</v>
      </c>
      <c r="H188" s="17"/>
      <c r="I188" s="36"/>
      <c r="J188" s="36"/>
      <c r="K188" s="36"/>
    </row>
    <row r="189" spans="1:12" x14ac:dyDescent="0.25">
      <c r="A189" s="2"/>
      <c r="B189" s="2"/>
      <c r="C189" s="1"/>
      <c r="D189" s="1"/>
      <c r="E189" s="1"/>
      <c r="F189" s="1"/>
      <c r="G189" s="1"/>
      <c r="H189" s="17"/>
      <c r="I189" s="36"/>
      <c r="J189" s="36"/>
      <c r="K189" s="36"/>
    </row>
    <row r="190" spans="1:12" x14ac:dyDescent="0.25">
      <c r="A190" s="2"/>
      <c r="B190" s="2"/>
      <c r="C190" s="1"/>
      <c r="D190" s="1"/>
      <c r="E190" s="1"/>
      <c r="F190" s="1"/>
      <c r="G190" s="1"/>
      <c r="H190" s="17"/>
      <c r="I190" s="56"/>
      <c r="J190" s="36"/>
      <c r="K190" s="36"/>
    </row>
    <row r="191" spans="1:12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36"/>
      <c r="J191" s="36"/>
      <c r="K191" s="36"/>
    </row>
    <row r="192" spans="1:12" x14ac:dyDescent="0.25">
      <c r="I192" s="35"/>
      <c r="J192" s="36"/>
      <c r="K192" s="36"/>
    </row>
    <row r="193" spans="10:11" x14ac:dyDescent="0.25">
      <c r="J193" s="36"/>
      <c r="K193" s="36"/>
    </row>
    <row r="194" spans="10:11" x14ac:dyDescent="0.25">
      <c r="J194" s="56"/>
      <c r="K194" s="56"/>
    </row>
    <row r="195" spans="10:11" x14ac:dyDescent="0.25">
      <c r="J195" s="36"/>
      <c r="K195" s="3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2"/>
  <sheetViews>
    <sheetView topLeftCell="A43" workbookViewId="0">
      <selection activeCell="F13" sqref="F13"/>
    </sheetView>
  </sheetViews>
  <sheetFormatPr baseColWidth="10" defaultRowHeight="15" x14ac:dyDescent="0.25"/>
  <cols>
    <col min="1" max="1" width="17.7109375" customWidth="1"/>
    <col min="2" max="2" width="21.5703125" customWidth="1"/>
    <col min="9" max="9" width="13" customWidth="1"/>
    <col min="10" max="10" width="21.140625" customWidth="1"/>
  </cols>
  <sheetData>
    <row r="1" spans="1:10" x14ac:dyDescent="0.25">
      <c r="A1" s="1" t="s">
        <v>0</v>
      </c>
      <c r="B1" s="2"/>
      <c r="C1" s="1" t="s">
        <v>1</v>
      </c>
      <c r="D1" s="3" t="s">
        <v>243</v>
      </c>
      <c r="E1" s="4">
        <v>2016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42370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28">
        <v>17003.43</v>
      </c>
    </row>
    <row r="4" spans="1:10" x14ac:dyDescent="0.25">
      <c r="A4" s="15" t="s">
        <v>235</v>
      </c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28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</row>
    <row r="8" spans="1:10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1">
        <v>25.56</v>
      </c>
    </row>
    <row r="10" spans="1:10" x14ac:dyDescent="0.25">
      <c r="A10" s="1"/>
      <c r="B10" s="1"/>
      <c r="C10" s="1">
        <f>SUM(C3:C9)</f>
        <v>17624.16</v>
      </c>
      <c r="D10" s="1">
        <f>SUM(D3:D9)</f>
        <v>3505</v>
      </c>
      <c r="E10" s="1"/>
      <c r="F10" s="1">
        <f>SUM(F3:F9)</f>
        <v>3707.5840000000003</v>
      </c>
      <c r="G10" s="1">
        <f>SUM(G3:G9)</f>
        <v>24836.743999999999</v>
      </c>
      <c r="H10" s="17"/>
      <c r="I10" s="24"/>
    </row>
    <row r="11" spans="1:10" x14ac:dyDescent="0.25">
      <c r="A11" s="2"/>
      <c r="B11" s="2"/>
      <c r="C11" s="2"/>
      <c r="D11" s="2"/>
      <c r="E11" s="2"/>
      <c r="F11" s="2"/>
      <c r="G11" s="1"/>
      <c r="H11" s="13"/>
      <c r="I11" s="24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</row>
    <row r="16" spans="1:10" x14ac:dyDescent="0.25">
      <c r="A16" s="2" t="s">
        <v>237</v>
      </c>
      <c r="B16" s="2" t="s">
        <v>236</v>
      </c>
      <c r="C16" s="2">
        <v>5000</v>
      </c>
      <c r="D16" s="2">
        <v>1300</v>
      </c>
      <c r="E16" s="2"/>
      <c r="F16" s="2">
        <f t="shared" si="2"/>
        <v>1197</v>
      </c>
      <c r="G16" s="1">
        <f t="shared" si="3"/>
        <v>7497</v>
      </c>
      <c r="H16" s="13">
        <v>2004</v>
      </c>
      <c r="I16" s="28">
        <v>7497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</row>
    <row r="19" spans="1:9" x14ac:dyDescent="0.25">
      <c r="A19" s="2" t="s">
        <v>239</v>
      </c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31">
        <v>1666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28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28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24"/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28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</row>
    <row r="26" spans="1:9" x14ac:dyDescent="0.25">
      <c r="A26" s="2"/>
      <c r="B26" s="2" t="s">
        <v>30</v>
      </c>
      <c r="C26" s="2">
        <v>1608.58</v>
      </c>
      <c r="D26" s="2">
        <v>650</v>
      </c>
      <c r="E26" s="2"/>
      <c r="F26" s="2">
        <f>(C26+D26+E26)*19/100</f>
        <v>429.13019999999995</v>
      </c>
      <c r="G26" s="1">
        <f t="shared" si="3"/>
        <v>2687.7102</v>
      </c>
      <c r="H26" s="13">
        <v>2012</v>
      </c>
      <c r="I26" s="28">
        <v>2687.71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</row>
    <row r="29" spans="1:9" x14ac:dyDescent="0.25">
      <c r="A29" s="1"/>
      <c r="B29" s="2" t="s">
        <v>32</v>
      </c>
      <c r="C29" s="2">
        <v>273</v>
      </c>
      <c r="D29" s="2">
        <v>110</v>
      </c>
      <c r="E29" s="2"/>
      <c r="F29" s="2"/>
      <c r="G29" s="1">
        <f t="shared" si="3"/>
        <v>383</v>
      </c>
      <c r="H29" s="13">
        <v>2013</v>
      </c>
      <c r="I29" s="24"/>
    </row>
    <row r="30" spans="1:9" x14ac:dyDescent="0.25">
      <c r="A30" s="2" t="s">
        <v>33</v>
      </c>
      <c r="B30" s="1"/>
      <c r="C30" s="1">
        <f>SUM(C12:C29)</f>
        <v>142200.59</v>
      </c>
      <c r="D30" s="1">
        <f>SUM(D12:D29)</f>
        <v>15518.51</v>
      </c>
      <c r="E30" s="1">
        <f>SUM(E12:E29)</f>
        <v>433.39</v>
      </c>
      <c r="F30" s="1">
        <f>SUM(F12:F29)</f>
        <v>27732.4323</v>
      </c>
      <c r="G30" s="1">
        <f>SUM(G12:G29)</f>
        <v>185884.92230000001</v>
      </c>
      <c r="H30" s="17"/>
      <c r="I30" s="24"/>
    </row>
    <row r="31" spans="1:9" x14ac:dyDescent="0.25">
      <c r="A31" s="2"/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8">
        <v>531.92999999999995</v>
      </c>
    </row>
    <row r="32" spans="1:9" x14ac:dyDescent="0.25">
      <c r="A32" s="1"/>
      <c r="B32" s="1"/>
      <c r="C32" s="1"/>
      <c r="D32" s="1"/>
      <c r="E32" s="1"/>
      <c r="F32" s="1"/>
      <c r="G32" s="1"/>
      <c r="H32" s="17"/>
      <c r="I32" s="24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31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24"/>
    </row>
    <row r="35" spans="1:9" x14ac:dyDescent="0.25">
      <c r="A35" s="1"/>
      <c r="B35" s="1"/>
      <c r="C35" s="1"/>
      <c r="D35" s="1"/>
      <c r="E35" s="1"/>
      <c r="F35" s="1"/>
      <c r="G35" s="1"/>
      <c r="H35" s="17"/>
      <c r="I35" s="24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24"/>
    </row>
    <row r="39" spans="1:9" x14ac:dyDescent="0.25">
      <c r="A39" s="2"/>
      <c r="B39" s="2"/>
      <c r="C39" s="2"/>
      <c r="D39" s="2"/>
      <c r="E39" s="2"/>
      <c r="F39" s="2"/>
      <c r="G39" s="1"/>
      <c r="H39" s="13"/>
      <c r="I39" s="24"/>
    </row>
    <row r="40" spans="1:9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24"/>
    </row>
    <row r="41" spans="1:9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24"/>
    </row>
    <row r="42" spans="1:9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24"/>
    </row>
    <row r="43" spans="1:9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24"/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24"/>
    </row>
    <row r="45" spans="1:9" x14ac:dyDescent="0.25">
      <c r="A45" s="2"/>
      <c r="B45" s="2"/>
      <c r="C45" s="2"/>
      <c r="D45" s="2"/>
      <c r="E45" s="2"/>
      <c r="F45" s="2"/>
      <c r="G45" s="1"/>
      <c r="H45" s="13"/>
      <c r="I45" s="24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28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28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28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28">
        <v>510</v>
      </c>
    </row>
    <row r="50" spans="1:10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28">
        <v>530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</row>
    <row r="52" spans="1:10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5"/>
        <v>433</v>
      </c>
      <c r="H52" s="13">
        <v>5007</v>
      </c>
      <c r="I52" s="28">
        <v>433</v>
      </c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28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28">
        <v>452.7</v>
      </c>
    </row>
    <row r="55" spans="1:10" x14ac:dyDescent="0.25">
      <c r="A55" s="1"/>
      <c r="B55" s="1"/>
      <c r="C55" s="1">
        <f>SUM(C46:C54)</f>
        <v>3577.0699999999997</v>
      </c>
      <c r="D55" s="1">
        <f>SUM(D46:D54)</f>
        <v>531.43000000000006</v>
      </c>
      <c r="E55" s="1"/>
      <c r="F55" s="1"/>
      <c r="G55" s="1">
        <f>SUM(G46:G54)</f>
        <v>4108.5</v>
      </c>
      <c r="H55" s="17"/>
      <c r="I55" s="24"/>
    </row>
    <row r="56" spans="1:10" x14ac:dyDescent="0.25">
      <c r="A56" s="2"/>
      <c r="B56" s="2"/>
      <c r="C56" s="2"/>
      <c r="D56" s="2"/>
      <c r="E56" s="2"/>
      <c r="F56" s="2"/>
      <c r="G56" s="1"/>
      <c r="H56" s="13"/>
      <c r="I56" s="24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  <c r="I58" s="24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  <c r="I60" s="24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56871.8</v>
      </c>
      <c r="J61" t="s">
        <v>246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  <c r="I62" s="24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600</v>
      </c>
      <c r="E63" s="2"/>
      <c r="F63" s="2">
        <f>(C63+D63+E63)*19/100</f>
        <v>3028.3643999999999</v>
      </c>
      <c r="G63" s="1">
        <f t="shared" ref="G63:G75" si="6">SUM(C63:F63)</f>
        <v>18967.124400000001</v>
      </c>
      <c r="H63" s="13">
        <v>9001</v>
      </c>
      <c r="I63" s="28">
        <v>18967.12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</row>
    <row r="65" spans="1:10" x14ac:dyDescent="0.25">
      <c r="A65" s="2"/>
      <c r="B65" s="2" t="s">
        <v>171</v>
      </c>
      <c r="C65" s="2">
        <v>470</v>
      </c>
      <c r="D65" s="2">
        <v>230</v>
      </c>
      <c r="E65" s="2"/>
      <c r="F65" s="2">
        <f>(C65+D65+E65)*19/100</f>
        <v>133</v>
      </c>
      <c r="G65" s="1">
        <f t="shared" si="6"/>
        <v>833</v>
      </c>
      <c r="H65" s="13">
        <v>9003</v>
      </c>
      <c r="I65" s="24"/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</row>
    <row r="67" spans="1:10" x14ac:dyDescent="0.25">
      <c r="A67" s="2"/>
      <c r="B67" s="2" t="s">
        <v>171</v>
      </c>
      <c r="C67" s="2">
        <v>454</v>
      </c>
      <c r="D67" s="2">
        <v>252</v>
      </c>
      <c r="E67" s="2"/>
      <c r="F67" s="2">
        <f>(C67+D67+E67)*19/100</f>
        <v>134.13999999999999</v>
      </c>
      <c r="G67" s="1">
        <f t="shared" si="6"/>
        <v>840.14</v>
      </c>
      <c r="H67" s="13">
        <v>9005</v>
      </c>
      <c r="I67" s="24"/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28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1995.21</v>
      </c>
    </row>
    <row r="70" spans="1:10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</row>
    <row r="71" spans="1:10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28">
        <v>495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28">
        <v>650</v>
      </c>
    </row>
    <row r="74" spans="1:10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28">
        <v>349.5</v>
      </c>
    </row>
    <row r="75" spans="1:10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505</v>
      </c>
      <c r="J75" t="s">
        <v>252</v>
      </c>
    </row>
    <row r="76" spans="1:10" x14ac:dyDescent="0.25">
      <c r="A76" s="2"/>
      <c r="B76" s="2"/>
      <c r="C76" s="1">
        <f>SUM(C63:C75)</f>
        <v>21272.910000000003</v>
      </c>
      <c r="D76" s="1">
        <f>SUM(D63:D75)</f>
        <v>2572</v>
      </c>
      <c r="E76" s="1"/>
      <c r="F76" s="1">
        <f>SUM(F63:F75)</f>
        <v>3880.8278999999998</v>
      </c>
      <c r="G76" s="1">
        <f>SUM(G63:G75)</f>
        <v>27725.7379</v>
      </c>
      <c r="H76" s="13"/>
      <c r="I76" s="24"/>
    </row>
    <row r="77" spans="1:10" x14ac:dyDescent="0.25">
      <c r="A77" s="2"/>
      <c r="B77" s="2"/>
      <c r="C77" s="1"/>
      <c r="D77" s="1"/>
      <c r="E77" s="1"/>
      <c r="F77" s="1"/>
      <c r="G77" s="1"/>
      <c r="H77" s="13"/>
      <c r="I77" s="24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31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28">
        <v>37749.870000000003</v>
      </c>
    </row>
    <row r="81" spans="1:9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28">
        <v>19635</v>
      </c>
    </row>
    <row r="82" spans="1:9" x14ac:dyDescent="0.25">
      <c r="A82" s="2"/>
      <c r="B82" t="s">
        <v>75</v>
      </c>
      <c r="C82" s="2">
        <v>1665</v>
      </c>
      <c r="D82" s="2">
        <v>450</v>
      </c>
      <c r="E82" s="24"/>
      <c r="F82" s="2"/>
      <c r="G82" s="1">
        <f t="shared" si="7"/>
        <v>2115</v>
      </c>
      <c r="H82" s="13">
        <v>10005</v>
      </c>
      <c r="I82" s="28">
        <v>2115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24"/>
    </row>
    <row r="84" spans="1:9" x14ac:dyDescent="0.25">
      <c r="A84" s="2"/>
      <c r="B84" s="2"/>
      <c r="C84" s="1">
        <f>SUM(C78:C83)</f>
        <v>152363.22</v>
      </c>
      <c r="D84" s="1">
        <f>SUM(D78:D83)</f>
        <v>10122.58</v>
      </c>
      <c r="E84" s="1"/>
      <c r="F84" s="1">
        <f>SUM(F78:F82)</f>
        <v>30365.951999999997</v>
      </c>
      <c r="G84" s="1">
        <f>SUM(G78:G83)</f>
        <v>192851.75200000001</v>
      </c>
      <c r="H84" s="13"/>
      <c r="I84" s="24"/>
    </row>
    <row r="85" spans="1:9" x14ac:dyDescent="0.25">
      <c r="A85" s="2"/>
      <c r="B85" s="2"/>
      <c r="C85" s="1"/>
      <c r="D85" s="2"/>
      <c r="E85" s="2"/>
      <c r="F85" s="1"/>
      <c r="G85" s="1"/>
      <c r="H85" s="13"/>
      <c r="I85" s="24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>
        <v>15002</v>
      </c>
      <c r="I87" s="24"/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24"/>
    </row>
    <row r="89" spans="1:9" x14ac:dyDescent="0.25">
      <c r="A89" s="2"/>
      <c r="B89" s="2"/>
      <c r="C89" s="1"/>
      <c r="D89" s="2"/>
      <c r="E89" s="2"/>
      <c r="F89" s="1"/>
      <c r="G89" s="1"/>
      <c r="H89" s="13"/>
      <c r="I89" s="24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28">
        <v>1190</v>
      </c>
    </row>
    <row r="91" spans="1:9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28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28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24"/>
    </row>
    <row r="97" spans="1:10" x14ac:dyDescent="0.25">
      <c r="A97" s="2"/>
      <c r="B97" s="2"/>
      <c r="C97" s="2"/>
      <c r="D97" s="2"/>
      <c r="E97" s="2"/>
      <c r="F97" s="2"/>
      <c r="G97" s="1"/>
      <c r="H97" s="13"/>
      <c r="I97" s="24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284</v>
      </c>
      <c r="J99" t="s">
        <v>168</v>
      </c>
    </row>
    <row r="100" spans="1:10" x14ac:dyDescent="0.25">
      <c r="A100" s="2"/>
      <c r="B100" s="2" t="s">
        <v>89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24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  <c r="I102" s="24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28">
        <v>1681.6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28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28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24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  <c r="I111" s="24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</row>
    <row r="113" spans="1:10" x14ac:dyDescent="0.25">
      <c r="A113" s="15"/>
      <c r="B113" s="2" t="s">
        <v>100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28">
        <v>515</v>
      </c>
    </row>
    <row r="115" spans="1:10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1">
        <v>420</v>
      </c>
    </row>
    <row r="116" spans="1:10" x14ac:dyDescent="0.25">
      <c r="A116" s="2"/>
      <c r="B116" s="2" t="s">
        <v>103</v>
      </c>
      <c r="C116" s="2">
        <v>460</v>
      </c>
      <c r="D116" s="2">
        <v>70</v>
      </c>
      <c r="E116" s="2"/>
      <c r="F116" s="2"/>
      <c r="G116" s="1">
        <f>SUM(C116:F116)</f>
        <v>530</v>
      </c>
      <c r="H116" s="13">
        <v>23005</v>
      </c>
      <c r="I116" s="28">
        <v>530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465</v>
      </c>
      <c r="E117" s="1"/>
      <c r="F117" s="1">
        <f>SUM(F112)</f>
        <v>393.3</v>
      </c>
      <c r="G117" s="1">
        <f>SUM(G112:G116)</f>
        <v>4328.3</v>
      </c>
      <c r="H117" s="17"/>
      <c r="I117" s="24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  <c r="I118" s="24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28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24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  <c r="I122" s="24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28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31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</row>
    <row r="128" spans="1:10" x14ac:dyDescent="0.25">
      <c r="A128" s="2"/>
      <c r="B128" s="2" t="s">
        <v>171</v>
      </c>
      <c r="C128" s="2">
        <v>480</v>
      </c>
      <c r="D128" s="2">
        <v>170</v>
      </c>
      <c r="E128" s="2"/>
      <c r="F128" s="2"/>
      <c r="G128" s="1">
        <f t="shared" si="10"/>
        <v>650</v>
      </c>
      <c r="H128" s="13">
        <v>25006</v>
      </c>
      <c r="I128" s="24"/>
    </row>
    <row r="129" spans="1:9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</row>
    <row r="130" spans="1:9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</row>
    <row r="131" spans="1:9" x14ac:dyDescent="0.25">
      <c r="A131" s="2"/>
      <c r="B131" s="2" t="s">
        <v>114</v>
      </c>
      <c r="C131" s="2">
        <v>187</v>
      </c>
      <c r="D131" s="2">
        <v>140</v>
      </c>
      <c r="E131" s="2"/>
      <c r="F131" s="2"/>
      <c r="G131" s="1">
        <f t="shared" si="10"/>
        <v>327</v>
      </c>
      <c r="H131" s="13">
        <v>25009</v>
      </c>
      <c r="I131" s="28">
        <v>327</v>
      </c>
    </row>
    <row r="132" spans="1:9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31">
        <v>385</v>
      </c>
    </row>
    <row r="133" spans="1:9" x14ac:dyDescent="0.25">
      <c r="A133" s="2"/>
      <c r="B133" s="2" t="s">
        <v>218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</row>
    <row r="134" spans="1:9" x14ac:dyDescent="0.25">
      <c r="A134" s="2" t="s">
        <v>251</v>
      </c>
      <c r="B134" s="2" t="s">
        <v>116</v>
      </c>
      <c r="C134" s="2">
        <v>225</v>
      </c>
      <c r="D134" s="2">
        <v>95</v>
      </c>
      <c r="E134" s="2"/>
      <c r="F134" s="2"/>
      <c r="G134" s="1">
        <f t="shared" si="10"/>
        <v>320</v>
      </c>
      <c r="H134" s="13">
        <v>25012</v>
      </c>
      <c r="I134" s="28">
        <v>320</v>
      </c>
    </row>
    <row r="135" spans="1:9" x14ac:dyDescent="0.25">
      <c r="A135" s="1"/>
      <c r="B135" s="1"/>
      <c r="C135" s="1">
        <f>SUM(C123:C134)</f>
        <v>6658.1</v>
      </c>
      <c r="D135" s="1">
        <f>SUM(D123:D134)</f>
        <v>1631.79</v>
      </c>
      <c r="E135" s="1"/>
      <c r="F135" s="1">
        <f>SUM(F123:F134)</f>
        <v>579.28909999999996</v>
      </c>
      <c r="G135" s="1">
        <f>SUM(G123:G134)</f>
        <v>8869.1790999999994</v>
      </c>
      <c r="H135" s="17"/>
      <c r="I135" s="24"/>
    </row>
    <row r="136" spans="1:9" x14ac:dyDescent="0.25">
      <c r="A136" s="2"/>
      <c r="B136" s="2"/>
      <c r="C136" s="2"/>
      <c r="D136" s="2"/>
      <c r="E136" s="2"/>
      <c r="F136" s="2"/>
      <c r="G136" s="1"/>
      <c r="H136" s="13"/>
      <c r="I136" s="24"/>
    </row>
    <row r="137" spans="1:9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</row>
    <row r="138" spans="1:9" x14ac:dyDescent="0.25">
      <c r="A138" s="15"/>
      <c r="B138" s="2" t="s">
        <v>171</v>
      </c>
      <c r="C138" s="2">
        <v>309.33999999999997</v>
      </c>
      <c r="D138" s="2">
        <v>60</v>
      </c>
      <c r="E138" s="2"/>
      <c r="F138" s="2"/>
      <c r="G138" s="1">
        <f>SUM(C138:F138)</f>
        <v>369.34</v>
      </c>
      <c r="H138" s="13">
        <v>26002</v>
      </c>
      <c r="I138" s="24"/>
    </row>
    <row r="139" spans="1:9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28">
        <v>356</v>
      </c>
    </row>
    <row r="140" spans="1:9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</row>
    <row r="141" spans="1:9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</row>
    <row r="142" spans="1:9" x14ac:dyDescent="0.25">
      <c r="A142" s="1"/>
      <c r="B142" s="1"/>
      <c r="C142" s="1">
        <f>SUM(C137:C141)</f>
        <v>2975.34</v>
      </c>
      <c r="D142" s="1">
        <f>SUM(D137:D141)</f>
        <v>360</v>
      </c>
      <c r="E142" s="1"/>
      <c r="F142" s="1">
        <f>SUM(F137)</f>
        <v>275.5</v>
      </c>
      <c r="G142" s="1">
        <f>SUM(G137:G141)</f>
        <v>3610.84</v>
      </c>
      <c r="H142" s="17"/>
      <c r="I142" s="24"/>
    </row>
    <row r="143" spans="1:9" x14ac:dyDescent="0.25">
      <c r="A143" s="1"/>
      <c r="B143" s="1"/>
      <c r="C143" s="1"/>
      <c r="D143" s="1"/>
      <c r="E143" s="1"/>
      <c r="F143" s="1"/>
      <c r="G143" s="1"/>
      <c r="H143" s="17"/>
      <c r="I143" s="24"/>
    </row>
    <row r="144" spans="1:9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1">SUM(C144:F144)</f>
        <v>600</v>
      </c>
      <c r="H144" s="13">
        <v>27001</v>
      </c>
      <c r="I144" s="28">
        <v>600</v>
      </c>
    </row>
    <row r="145" spans="1:9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1"/>
        <v>500</v>
      </c>
      <c r="H145" s="13">
        <v>27002</v>
      </c>
      <c r="I145" s="28">
        <v>500</v>
      </c>
    </row>
    <row r="146" spans="1:9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31">
        <v>404</v>
      </c>
    </row>
    <row r="147" spans="1:9" x14ac:dyDescent="0.25">
      <c r="A147" s="2"/>
      <c r="B147" s="2" t="s">
        <v>171</v>
      </c>
      <c r="C147" s="2">
        <v>315</v>
      </c>
      <c r="D147" s="2">
        <v>170</v>
      </c>
      <c r="E147" s="20"/>
      <c r="F147" s="2"/>
      <c r="G147" s="1">
        <f t="shared" si="11"/>
        <v>485</v>
      </c>
      <c r="H147" s="13">
        <v>27003</v>
      </c>
      <c r="I147" s="24"/>
    </row>
    <row r="148" spans="1:9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</row>
    <row r="149" spans="1:9" x14ac:dyDescent="0.25">
      <c r="A149" s="20"/>
      <c r="B149" s="39" t="s">
        <v>191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28">
        <v>470</v>
      </c>
    </row>
    <row r="150" spans="1:9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28">
        <v>450</v>
      </c>
    </row>
    <row r="151" spans="1:9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</row>
    <row r="152" spans="1:9" x14ac:dyDescent="0.25">
      <c r="A152" s="2"/>
      <c r="B152" s="2"/>
      <c r="C152" s="1">
        <f>SUM(C144:C151)</f>
        <v>2572.5</v>
      </c>
      <c r="D152" s="1">
        <f>SUM(D144:D151)</f>
        <v>1145</v>
      </c>
      <c r="E152" s="2"/>
      <c r="F152" s="2"/>
      <c r="G152" s="1">
        <f>SUM(G144:G151)</f>
        <v>3717.5</v>
      </c>
      <c r="H152" s="13"/>
      <c r="I152" s="24"/>
    </row>
    <row r="153" spans="1:9" x14ac:dyDescent="0.25">
      <c r="A153" s="2"/>
      <c r="B153" s="2"/>
      <c r="C153" s="2"/>
      <c r="D153" s="2"/>
      <c r="E153" s="2"/>
      <c r="F153" s="2"/>
      <c r="G153" s="2"/>
      <c r="H153" s="13"/>
      <c r="I153" s="24"/>
    </row>
    <row r="154" spans="1:9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28">
        <v>606.9</v>
      </c>
    </row>
    <row r="155" spans="1:9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</row>
    <row r="156" spans="1:9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28">
        <v>490</v>
      </c>
    </row>
    <row r="157" spans="1:9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28">
        <v>349</v>
      </c>
    </row>
    <row r="158" spans="1:9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28">
        <v>476.6</v>
      </c>
    </row>
    <row r="159" spans="1:9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28">
        <v>455</v>
      </c>
    </row>
    <row r="160" spans="1:9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t="s">
        <v>224</v>
      </c>
    </row>
    <row r="162" spans="1:10" x14ac:dyDescent="0.25">
      <c r="A162" s="2"/>
      <c r="B162" s="2" t="s">
        <v>137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28">
        <v>500</v>
      </c>
    </row>
    <row r="165" spans="1:10" x14ac:dyDescent="0.25">
      <c r="A165" s="2"/>
      <c r="B165" s="2" t="s">
        <v>171</v>
      </c>
      <c r="C165" s="2">
        <v>297</v>
      </c>
      <c r="D165" s="2">
        <v>170</v>
      </c>
      <c r="E165" s="2"/>
      <c r="F165" s="2"/>
      <c r="G165" s="1">
        <f t="shared" si="12"/>
        <v>467</v>
      </c>
      <c r="H165" s="13">
        <v>28012</v>
      </c>
      <c r="I165" s="24"/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28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2"/>
        <v>510</v>
      </c>
      <c r="H167" s="13">
        <v>28014</v>
      </c>
      <c r="I167" s="28">
        <v>510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28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28">
        <v>437.22</v>
      </c>
    </row>
    <row r="172" spans="1:10" x14ac:dyDescent="0.25">
      <c r="A172" s="2"/>
      <c r="B172" s="2"/>
      <c r="C172" s="1">
        <f>SUM(C154:C171)</f>
        <v>6678.78</v>
      </c>
      <c r="D172" s="1">
        <f>SUM(D154:D169)</f>
        <v>2337.7600000000002</v>
      </c>
      <c r="E172" s="2"/>
      <c r="F172" s="1">
        <f>SUM(F154:F171)</f>
        <v>485.90790000000004</v>
      </c>
      <c r="G172" s="1">
        <f>SUM(G154:G171)</f>
        <v>9502.4478999999992</v>
      </c>
      <c r="H172" s="13"/>
      <c r="I172" s="24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  <c r="I173" s="24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24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  <c r="I176" s="24"/>
    </row>
    <row r="177" spans="1:10" x14ac:dyDescent="0.25">
      <c r="A177" s="1" t="s">
        <v>150</v>
      </c>
      <c r="B177" s="2" t="s">
        <v>151</v>
      </c>
      <c r="C177" s="2">
        <v>138251.26999999999</v>
      </c>
      <c r="D177" s="2">
        <v>4530</v>
      </c>
      <c r="E177" s="2"/>
      <c r="F177" s="2">
        <f>(C177+D177+E177)*19/100</f>
        <v>27128.441299999999</v>
      </c>
      <c r="G177" s="1">
        <f>SUM(C177:F177)</f>
        <v>169909.7113</v>
      </c>
      <c r="H177" s="13">
        <v>31001</v>
      </c>
      <c r="I177" s="28">
        <v>169909.71</v>
      </c>
    </row>
    <row r="178" spans="1:10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</row>
    <row r="179" spans="1:10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28">
        <v>12163.3</v>
      </c>
    </row>
    <row r="180" spans="1:10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</row>
    <row r="181" spans="1:10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28">
        <v>3855.88</v>
      </c>
    </row>
    <row r="182" spans="1:10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</row>
    <row r="183" spans="1:10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1937.82</v>
      </c>
      <c r="J183" t="s">
        <v>253</v>
      </c>
    </row>
    <row r="184" spans="1:10" x14ac:dyDescent="0.25">
      <c r="A184" s="2"/>
      <c r="B184" s="2" t="s">
        <v>159</v>
      </c>
      <c r="C184" s="2">
        <v>276.35000000000002</v>
      </c>
      <c r="D184" s="2">
        <v>118</v>
      </c>
      <c r="E184" s="2"/>
      <c r="F184" s="2"/>
      <c r="G184" s="1">
        <f t="shared" si="13"/>
        <v>394.35</v>
      </c>
      <c r="H184" s="13">
        <v>31007</v>
      </c>
      <c r="I184" s="28">
        <v>394.35</v>
      </c>
      <c r="J184" t="s">
        <v>247</v>
      </c>
    </row>
    <row r="185" spans="1:10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4"/>
    </row>
    <row r="186" spans="1:10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28">
        <v>3877.56</v>
      </c>
    </row>
    <row r="187" spans="1:10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24"/>
    </row>
    <row r="188" spans="1:10" x14ac:dyDescent="0.25">
      <c r="A188" s="2"/>
      <c r="B188" s="2"/>
      <c r="C188" s="1">
        <f>SUM(C177:C186)</f>
        <v>160925.26999999999</v>
      </c>
      <c r="D188" s="1">
        <f>SUM(D177:D186)</f>
        <v>8895.43</v>
      </c>
      <c r="E188" s="1"/>
      <c r="F188" s="1">
        <f>SUM(F177:F186)</f>
        <v>27461.577799999999</v>
      </c>
      <c r="G188" s="1">
        <f>SUM(G177:G186)</f>
        <v>197282.27780000004</v>
      </c>
      <c r="H188" s="17"/>
      <c r="I188" s="24"/>
    </row>
    <row r="189" spans="1:10" x14ac:dyDescent="0.25">
      <c r="A189" s="2"/>
      <c r="B189" s="2"/>
      <c r="C189" s="1"/>
      <c r="D189" s="1"/>
      <c r="E189" s="1"/>
      <c r="F189" s="1"/>
      <c r="G189" s="1"/>
      <c r="H189" s="17"/>
      <c r="I189" s="24"/>
    </row>
    <row r="190" spans="1:10" x14ac:dyDescent="0.25">
      <c r="A190" s="2"/>
      <c r="B190" s="2"/>
      <c r="C190" s="1"/>
      <c r="D190" s="1"/>
      <c r="E190" s="1"/>
      <c r="F190" s="1"/>
      <c r="G190" s="1"/>
      <c r="H190" s="17"/>
      <c r="I190" s="24"/>
    </row>
    <row r="191" spans="1:10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24"/>
    </row>
    <row r="192" spans="1:10" x14ac:dyDescent="0.25">
      <c r="A192" s="2"/>
      <c r="E192" s="1"/>
      <c r="F192" s="1"/>
      <c r="G192" s="1"/>
      <c r="H192" s="13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3"/>
  <sheetViews>
    <sheetView workbookViewId="0">
      <selection activeCell="F9" sqref="F9"/>
    </sheetView>
  </sheetViews>
  <sheetFormatPr baseColWidth="10" defaultRowHeight="15" x14ac:dyDescent="0.25"/>
  <cols>
    <col min="1" max="1" width="15.42578125" customWidth="1"/>
    <col min="2" max="2" width="20.7109375" customWidth="1"/>
    <col min="9" max="9" width="14.140625" customWidth="1"/>
    <col min="10" max="10" width="50.140625" customWidth="1"/>
  </cols>
  <sheetData>
    <row r="1" spans="1:10" x14ac:dyDescent="0.25">
      <c r="A1" s="1" t="s">
        <v>0</v>
      </c>
      <c r="B1" s="2"/>
      <c r="C1" s="1" t="s">
        <v>1</v>
      </c>
      <c r="D1" s="3" t="s">
        <v>183</v>
      </c>
      <c r="E1" s="4">
        <v>2015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42309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28">
        <v>17003.43</v>
      </c>
    </row>
    <row r="4" spans="1:10" x14ac:dyDescent="0.25">
      <c r="A4" s="14"/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34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33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</row>
    <row r="8" spans="1:10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</row>
    <row r="10" spans="1:10" x14ac:dyDescent="0.25">
      <c r="A10" s="1"/>
      <c r="B10" s="1"/>
      <c r="C10" s="1">
        <f>SUM(C3:C9)</f>
        <v>17624.16</v>
      </c>
      <c r="D10" s="1">
        <f>SUM(D3:D9)</f>
        <v>3505</v>
      </c>
      <c r="E10" s="1"/>
      <c r="F10" s="1">
        <f>SUM(F3:F9)</f>
        <v>3707.5840000000003</v>
      </c>
      <c r="G10" s="1">
        <f>SUM(G3:G9)</f>
        <v>24836.743999999999</v>
      </c>
      <c r="H10" s="17"/>
    </row>
    <row r="11" spans="1:10" x14ac:dyDescent="0.25">
      <c r="A11" s="2"/>
      <c r="B11" s="2"/>
      <c r="C11" s="2"/>
      <c r="D11" s="2"/>
      <c r="E11" s="2"/>
      <c r="F11" s="2"/>
      <c r="G11" s="1"/>
      <c r="H11" s="13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8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</row>
    <row r="16" spans="1:10" x14ac:dyDescent="0.25">
      <c r="A16" s="2"/>
      <c r="B16" s="2" t="s">
        <v>171</v>
      </c>
      <c r="C16" s="2">
        <v>14500</v>
      </c>
      <c r="D16" s="2">
        <v>495</v>
      </c>
      <c r="E16" s="2">
        <v>550</v>
      </c>
      <c r="F16" s="2">
        <f t="shared" si="2"/>
        <v>2953.55</v>
      </c>
      <c r="G16" s="1">
        <f t="shared" si="3"/>
        <v>18498.55</v>
      </c>
      <c r="H16" s="13">
        <v>2004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</row>
    <row r="19" spans="1:9" x14ac:dyDescent="0.25">
      <c r="A19" s="2"/>
      <c r="B19" s="2"/>
      <c r="C19" s="2"/>
      <c r="D19" s="2"/>
      <c r="E19" s="2"/>
      <c r="F19" s="2"/>
      <c r="G19" s="1">
        <f t="shared" si="3"/>
        <v>0</v>
      </c>
      <c r="H19" s="13"/>
    </row>
    <row r="20" spans="1:9" x14ac:dyDescent="0.25">
      <c r="A20" s="2"/>
      <c r="B20" s="2" t="s">
        <v>171</v>
      </c>
      <c r="C20" s="2">
        <v>891.31</v>
      </c>
      <c r="D20" s="2">
        <v>318</v>
      </c>
      <c r="E20" s="2"/>
      <c r="F20" s="2"/>
      <c r="G20" s="1">
        <f t="shared" si="3"/>
        <v>1209.31</v>
      </c>
      <c r="H20" s="13">
        <v>2007</v>
      </c>
    </row>
    <row r="21" spans="1:9" x14ac:dyDescent="0.25">
      <c r="A21" s="2"/>
      <c r="B21" s="2" t="s">
        <v>24</v>
      </c>
      <c r="C21" s="2">
        <v>2975</v>
      </c>
      <c r="D21" s="2">
        <v>1000</v>
      </c>
      <c r="E21" s="2"/>
      <c r="F21" s="2"/>
      <c r="G21" s="1">
        <f t="shared" si="3"/>
        <v>3975</v>
      </c>
      <c r="H21" s="13">
        <v>2008</v>
      </c>
      <c r="I21" s="31">
        <v>3975</v>
      </c>
    </row>
    <row r="22" spans="1:9" x14ac:dyDescent="0.25">
      <c r="A22" s="2"/>
      <c r="B22" s="2" t="s">
        <v>25</v>
      </c>
      <c r="C22" s="2">
        <v>63</v>
      </c>
      <c r="D22" s="18"/>
      <c r="E22" s="2"/>
      <c r="F22" s="2"/>
      <c r="G22" s="1">
        <f t="shared" si="3"/>
        <v>63</v>
      </c>
      <c r="H22" s="13">
        <v>2008</v>
      </c>
      <c r="I22" s="37">
        <v>63</v>
      </c>
    </row>
    <row r="23" spans="1:9" x14ac:dyDescent="0.25">
      <c r="A23" s="2"/>
      <c r="B23" s="2" t="s">
        <v>26</v>
      </c>
      <c r="C23" s="2">
        <v>3845.14</v>
      </c>
      <c r="D23" s="2">
        <v>1257.06</v>
      </c>
      <c r="E23" s="2"/>
      <c r="F23" s="2"/>
      <c r="G23" s="1">
        <f t="shared" si="3"/>
        <v>5102.2</v>
      </c>
      <c r="H23" s="13">
        <v>2009</v>
      </c>
      <c r="I23" s="28">
        <v>5102.2</v>
      </c>
    </row>
    <row r="24" spans="1:9" x14ac:dyDescent="0.25">
      <c r="A24" s="2"/>
      <c r="B24" s="2" t="s">
        <v>27</v>
      </c>
      <c r="C24" s="2">
        <v>2112.67</v>
      </c>
      <c r="D24" s="2">
        <v>511.45</v>
      </c>
      <c r="E24" s="2"/>
      <c r="F24" s="2"/>
      <c r="G24" s="1">
        <f t="shared" si="3"/>
        <v>2624.12</v>
      </c>
      <c r="H24" s="13">
        <v>2010</v>
      </c>
    </row>
    <row r="25" spans="1:9" x14ac:dyDescent="0.25">
      <c r="A25" s="2"/>
      <c r="B25" s="2" t="s">
        <v>28</v>
      </c>
      <c r="C25" s="2">
        <v>6750</v>
      </c>
      <c r="D25" s="2">
        <v>1500</v>
      </c>
      <c r="E25" s="2"/>
      <c r="F25" s="2">
        <f>(C25+D25+E25)*19/100</f>
        <v>1567.5</v>
      </c>
      <c r="G25" s="1">
        <f t="shared" si="3"/>
        <v>9817.5</v>
      </c>
      <c r="H25" s="13">
        <v>2011</v>
      </c>
      <c r="I25" s="28">
        <v>9817.5</v>
      </c>
    </row>
    <row r="26" spans="1:9" x14ac:dyDescent="0.25">
      <c r="A26" s="2"/>
      <c r="B26" s="2" t="s">
        <v>29</v>
      </c>
      <c r="C26" s="2">
        <v>300.83999999999997</v>
      </c>
      <c r="D26" s="2"/>
      <c r="E26" s="2"/>
      <c r="F26" s="2">
        <f>(C26+D26+E26)*19/100</f>
        <v>57.15959999999999</v>
      </c>
      <c r="G26" s="1">
        <f t="shared" si="3"/>
        <v>357.99959999999999</v>
      </c>
      <c r="H26" s="13">
        <v>2011</v>
      </c>
      <c r="I26" s="33">
        <v>358</v>
      </c>
    </row>
    <row r="27" spans="1:9" x14ac:dyDescent="0.25">
      <c r="A27" s="2"/>
      <c r="B27" s="2" t="s">
        <v>30</v>
      </c>
      <c r="C27" s="2">
        <v>1608.58</v>
      </c>
      <c r="D27" s="2">
        <v>650</v>
      </c>
      <c r="E27" s="2"/>
      <c r="F27" s="2">
        <f>(C27+D27+E27)*19/100</f>
        <v>429.13019999999995</v>
      </c>
      <c r="G27" s="1">
        <f t="shared" si="3"/>
        <v>2687.7102</v>
      </c>
      <c r="H27" s="13">
        <v>2012</v>
      </c>
      <c r="I27" s="28">
        <v>2687.71</v>
      </c>
    </row>
    <row r="28" spans="1:9" x14ac:dyDescent="0.25">
      <c r="A28" s="2"/>
      <c r="B28" s="2" t="s">
        <v>31</v>
      </c>
      <c r="C28" s="2">
        <v>110.09</v>
      </c>
      <c r="D28" s="2"/>
      <c r="E28" s="2"/>
      <c r="F28" s="2">
        <f>(C28+D28+E28)*19/100</f>
        <v>20.917100000000001</v>
      </c>
      <c r="G28" s="1">
        <f t="shared" si="3"/>
        <v>131.00710000000001</v>
      </c>
      <c r="H28" s="13">
        <v>2012</v>
      </c>
      <c r="I28" s="33">
        <v>131</v>
      </c>
    </row>
    <row r="29" spans="1:9" x14ac:dyDescent="0.25">
      <c r="A29" s="2"/>
      <c r="B29" s="2" t="s">
        <v>32</v>
      </c>
      <c r="C29" s="2">
        <v>273</v>
      </c>
      <c r="D29" s="2">
        <v>110</v>
      </c>
      <c r="E29" s="2"/>
      <c r="F29" s="2"/>
      <c r="G29" s="1">
        <f t="shared" si="3"/>
        <v>383</v>
      </c>
      <c r="H29" s="13">
        <v>2013</v>
      </c>
    </row>
    <row r="30" spans="1:9" x14ac:dyDescent="0.25">
      <c r="A30" s="1"/>
      <c r="B30" s="1"/>
      <c r="C30" s="1">
        <f>SUM(C12:C29)</f>
        <v>151466.9</v>
      </c>
      <c r="D30" s="1">
        <f>SUM(D12:D29)</f>
        <v>14711.51</v>
      </c>
      <c r="E30" s="1">
        <f>SUM(E12:E29)</f>
        <v>983.39</v>
      </c>
      <c r="F30" s="1">
        <f>SUM(F12:F29)</f>
        <v>29222.9823</v>
      </c>
      <c r="G30" s="1">
        <f>SUM(G12:G29)</f>
        <v>196384.78229999999</v>
      </c>
      <c r="H30" s="17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</row>
    <row r="32" spans="1:9" x14ac:dyDescent="0.25">
      <c r="A32" s="1"/>
      <c r="B32" s="1"/>
      <c r="C32" s="1"/>
      <c r="D32" s="1"/>
      <c r="E32" s="1"/>
      <c r="F32" s="1"/>
      <c r="G32" s="1"/>
      <c r="H32" s="17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28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</row>
    <row r="35" spans="1:9" x14ac:dyDescent="0.25">
      <c r="A35" s="1"/>
      <c r="B35" s="1"/>
      <c r="C35" s="1"/>
      <c r="D35" s="1"/>
      <c r="E35" s="1"/>
      <c r="F35" s="1"/>
      <c r="G35" s="1"/>
      <c r="H35" s="17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</row>
    <row r="39" spans="1:9" x14ac:dyDescent="0.25">
      <c r="A39" s="2"/>
      <c r="B39" s="2"/>
      <c r="C39" s="2"/>
      <c r="D39" s="2"/>
      <c r="E39" s="2"/>
      <c r="F39" s="2"/>
      <c r="G39" s="1"/>
      <c r="H39" s="13"/>
    </row>
    <row r="40" spans="1:9" x14ac:dyDescent="0.25">
      <c r="A40" s="1" t="s">
        <v>39</v>
      </c>
      <c r="B40" s="2" t="s">
        <v>40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</row>
    <row r="41" spans="1:9" x14ac:dyDescent="0.25">
      <c r="A41" s="22" t="s">
        <v>41</v>
      </c>
      <c r="B41" s="2" t="s">
        <v>42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</row>
    <row r="42" spans="1:9" x14ac:dyDescent="0.25">
      <c r="A42" s="2"/>
      <c r="B42" s="2" t="s">
        <v>40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</row>
    <row r="43" spans="1:9" x14ac:dyDescent="0.25">
      <c r="A43" s="15"/>
      <c r="B43" s="2" t="s">
        <v>42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</row>
    <row r="45" spans="1:9" x14ac:dyDescent="0.25">
      <c r="A45" s="2"/>
      <c r="B45" s="2"/>
      <c r="C45" s="2"/>
      <c r="D45" s="2"/>
      <c r="E45" s="2"/>
      <c r="F45" s="2"/>
      <c r="G45" s="1"/>
      <c r="H45" s="13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4">SUM(C46:F46)</f>
        <v>640</v>
      </c>
      <c r="H46" s="13">
        <v>5001</v>
      </c>
      <c r="I46" s="33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4"/>
        <v>476.55</v>
      </c>
      <c r="H47" s="13">
        <v>5002</v>
      </c>
      <c r="I47" s="34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4"/>
        <v>510</v>
      </c>
      <c r="H48" s="13">
        <v>5003</v>
      </c>
      <c r="I48" s="33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4"/>
        <v>510</v>
      </c>
      <c r="H49" s="13">
        <v>5004</v>
      </c>
      <c r="I49" s="33">
        <v>510</v>
      </c>
    </row>
    <row r="50" spans="1:10" x14ac:dyDescent="0.25">
      <c r="A50" s="2" t="s">
        <v>227</v>
      </c>
      <c r="B50" s="2" t="s">
        <v>48</v>
      </c>
      <c r="C50" s="2">
        <v>441</v>
      </c>
      <c r="D50" s="2">
        <v>80</v>
      </c>
      <c r="E50" s="2"/>
      <c r="F50" s="2"/>
      <c r="G50" s="1">
        <f t="shared" si="4"/>
        <v>521</v>
      </c>
      <c r="H50" s="13">
        <v>5005</v>
      </c>
      <c r="I50" s="34">
        <v>243.13</v>
      </c>
      <c r="J50" t="s">
        <v>231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4"/>
        <v>100</v>
      </c>
      <c r="H51" s="13">
        <v>5006</v>
      </c>
      <c r="I51" s="33">
        <v>100</v>
      </c>
    </row>
    <row r="52" spans="1:10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4"/>
        <v>433</v>
      </c>
      <c r="H52" s="13">
        <v>5007</v>
      </c>
      <c r="I52" s="33">
        <v>433</v>
      </c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4"/>
        <v>456.25</v>
      </c>
      <c r="H53" s="13">
        <v>5008</v>
      </c>
      <c r="I53" s="33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4"/>
        <v>452.7</v>
      </c>
      <c r="H54" s="13">
        <v>5009</v>
      </c>
      <c r="I54" s="37">
        <v>452.7</v>
      </c>
    </row>
    <row r="55" spans="1:10" x14ac:dyDescent="0.25">
      <c r="A55" s="1"/>
      <c r="B55" s="1"/>
      <c r="C55" s="1">
        <f>SUM(C46:C54)</f>
        <v>3548.0699999999997</v>
      </c>
      <c r="D55" s="1">
        <f>SUM(D46:D54)</f>
        <v>551.43000000000006</v>
      </c>
      <c r="E55" s="1"/>
      <c r="F55" s="1"/>
      <c r="G55" s="1">
        <f>SUM(G46:G54)</f>
        <v>4099.5</v>
      </c>
      <c r="H55" s="17"/>
    </row>
    <row r="56" spans="1:10" x14ac:dyDescent="0.25">
      <c r="A56" s="2"/>
      <c r="B56" s="2"/>
      <c r="C56" s="2"/>
      <c r="D56" s="2"/>
      <c r="E56" s="2"/>
      <c r="F56" s="2"/>
      <c r="G56" s="1"/>
      <c r="H56" s="13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56871.8</v>
      </c>
      <c r="J61" t="s">
        <v>230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1329.35</v>
      </c>
      <c r="E63" s="2"/>
      <c r="F63" s="2">
        <f>(C63+D63+E63)*19/100</f>
        <v>3166.9409000000001</v>
      </c>
      <c r="G63" s="1">
        <f t="shared" ref="G63:G75" si="5">SUM(C63:F63)</f>
        <v>19835.050900000002</v>
      </c>
      <c r="H63" s="13">
        <v>9001</v>
      </c>
      <c r="I63" s="28">
        <v>19835.05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5"/>
        <v>833</v>
      </c>
      <c r="H64" s="13">
        <v>9002</v>
      </c>
      <c r="I64" s="33">
        <v>833</v>
      </c>
    </row>
    <row r="65" spans="1:10" x14ac:dyDescent="0.25">
      <c r="A65" s="2"/>
      <c r="B65" s="2" t="s">
        <v>171</v>
      </c>
      <c r="C65" s="2">
        <v>470</v>
      </c>
      <c r="D65" s="2">
        <v>230</v>
      </c>
      <c r="E65" s="2"/>
      <c r="F65" s="2">
        <f>(C65+D65+E65)*19/100</f>
        <v>133</v>
      </c>
      <c r="G65" s="1">
        <f t="shared" si="5"/>
        <v>833</v>
      </c>
      <c r="H65" s="13">
        <v>9003</v>
      </c>
      <c r="J65" t="s">
        <v>203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5"/>
        <v>837.76</v>
      </c>
      <c r="H66" s="13">
        <v>9004</v>
      </c>
      <c r="I66" s="34">
        <v>837.76</v>
      </c>
    </row>
    <row r="67" spans="1:10" x14ac:dyDescent="0.25">
      <c r="A67" s="2"/>
      <c r="B67" s="2" t="s">
        <v>171</v>
      </c>
      <c r="C67" s="2">
        <v>454</v>
      </c>
      <c r="D67" s="2">
        <v>252</v>
      </c>
      <c r="E67" s="2"/>
      <c r="F67" s="2">
        <f>(C67+D67+E67)*19/100</f>
        <v>134.13999999999999</v>
      </c>
      <c r="G67" s="1">
        <f t="shared" si="5"/>
        <v>840.14</v>
      </c>
      <c r="H67" s="13">
        <v>9005</v>
      </c>
      <c r="J67" t="s">
        <v>203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5"/>
        <v>525</v>
      </c>
      <c r="H68" s="13">
        <v>9006</v>
      </c>
      <c r="I68" s="33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69.03</v>
      </c>
      <c r="E69" s="2"/>
      <c r="F69" s="2">
        <f>(C69+D69+E69)*19/100</f>
        <v>306.97919999999999</v>
      </c>
      <c r="G69" s="1">
        <f t="shared" si="5"/>
        <v>1922.6592000000001</v>
      </c>
      <c r="H69" s="13">
        <v>9007</v>
      </c>
      <c r="I69" s="28">
        <v>1922.66</v>
      </c>
    </row>
    <row r="70" spans="1:10" x14ac:dyDescent="0.25">
      <c r="A70" s="2"/>
      <c r="B70" s="2" t="s">
        <v>228</v>
      </c>
      <c r="C70" s="2">
        <v>390</v>
      </c>
      <c r="D70" s="2">
        <v>160</v>
      </c>
      <c r="E70" s="2"/>
      <c r="F70" s="2"/>
      <c r="G70" s="1">
        <f t="shared" si="5"/>
        <v>550</v>
      </c>
      <c r="H70" s="13">
        <v>9008</v>
      </c>
      <c r="I70" s="33">
        <v>550</v>
      </c>
    </row>
    <row r="71" spans="1:10" x14ac:dyDescent="0.25">
      <c r="A71" s="2"/>
      <c r="B71" s="2" t="s">
        <v>66</v>
      </c>
      <c r="C71" s="2">
        <v>385</v>
      </c>
      <c r="D71" s="2">
        <v>145</v>
      </c>
      <c r="E71" s="2"/>
      <c r="F71" s="1"/>
      <c r="G71" s="1">
        <f t="shared" si="5"/>
        <v>530</v>
      </c>
      <c r="H71" s="13">
        <v>9009</v>
      </c>
      <c r="I71" s="37">
        <v>530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5"/>
        <v>390</v>
      </c>
      <c r="H72" s="13">
        <v>9010</v>
      </c>
      <c r="I72" s="33">
        <v>390</v>
      </c>
    </row>
    <row r="73" spans="1:10" x14ac:dyDescent="0.25">
      <c r="A73" s="2"/>
      <c r="B73" s="2" t="s">
        <v>213</v>
      </c>
      <c r="C73" s="2">
        <v>490</v>
      </c>
      <c r="D73" s="2">
        <v>160</v>
      </c>
      <c r="E73" s="2"/>
      <c r="F73" s="1"/>
      <c r="G73" s="1">
        <f t="shared" si="5"/>
        <v>650</v>
      </c>
      <c r="H73" s="13">
        <v>9011</v>
      </c>
      <c r="I73" s="33">
        <v>325</v>
      </c>
      <c r="J73" t="s">
        <v>244</v>
      </c>
    </row>
    <row r="74" spans="1:10" x14ac:dyDescent="0.25">
      <c r="A74" s="2"/>
      <c r="B74" s="2" t="s">
        <v>68</v>
      </c>
      <c r="C74" s="2">
        <v>269.5</v>
      </c>
      <c r="D74" s="2">
        <v>110</v>
      </c>
      <c r="E74" s="2"/>
      <c r="F74" s="1"/>
      <c r="G74" s="1">
        <f t="shared" si="5"/>
        <v>379.5</v>
      </c>
      <c r="H74" s="13">
        <v>9012</v>
      </c>
      <c r="I74" s="33">
        <v>379.5</v>
      </c>
    </row>
    <row r="75" spans="1:10" x14ac:dyDescent="0.25">
      <c r="A75" s="2"/>
      <c r="B75" s="2" t="s">
        <v>69</v>
      </c>
      <c r="C75" s="2">
        <v>360</v>
      </c>
      <c r="D75" s="2">
        <v>145</v>
      </c>
      <c r="E75" s="2"/>
      <c r="F75" s="1"/>
      <c r="G75" s="1">
        <f t="shared" si="5"/>
        <v>505</v>
      </c>
      <c r="H75" s="13">
        <v>9013</v>
      </c>
      <c r="I75" s="33">
        <v>505</v>
      </c>
    </row>
    <row r="76" spans="1:10" x14ac:dyDescent="0.25">
      <c r="A76" s="2"/>
      <c r="B76" s="2"/>
      <c r="C76" s="1">
        <f>SUM(C63:C75)</f>
        <v>21272.910000000003</v>
      </c>
      <c r="D76" s="1">
        <f>SUM(D63:D75)</f>
        <v>3350.38</v>
      </c>
      <c r="E76" s="1"/>
      <c r="F76" s="1">
        <f>SUM(F63:F75)</f>
        <v>4007.8200999999999</v>
      </c>
      <c r="G76" s="1">
        <f>SUM(G63:G75)</f>
        <v>28631.110099999998</v>
      </c>
      <c r="H76" s="13"/>
    </row>
    <row r="77" spans="1:10" x14ac:dyDescent="0.25">
      <c r="A77" s="2"/>
      <c r="B77" s="2"/>
      <c r="C77" s="1"/>
      <c r="D77" s="1"/>
      <c r="E77" s="1"/>
      <c r="F77" s="1"/>
      <c r="G77" s="1"/>
      <c r="H77" s="13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39"/>
      <c r="F78" s="2">
        <f>(C78+D78+E78)*19/100</f>
        <v>17308.661799999998</v>
      </c>
      <c r="G78" s="1">
        <f t="shared" ref="G78:G83" si="6">SUM(C78:F78)</f>
        <v>108406.8818</v>
      </c>
      <c r="H78" s="13">
        <v>10001</v>
      </c>
      <c r="I78" s="47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39"/>
      <c r="F79" s="2">
        <f>(C79+D79+E79)*19/100</f>
        <v>3895</v>
      </c>
      <c r="G79" s="1">
        <f t="shared" si="6"/>
        <v>24395</v>
      </c>
      <c r="H79" s="13">
        <v>10002</v>
      </c>
      <c r="I79" s="46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39"/>
      <c r="F80" s="2">
        <f>(C80+D80+E80)*19/100</f>
        <v>6027.2902000000004</v>
      </c>
      <c r="G80" s="1">
        <f t="shared" si="6"/>
        <v>37749.870200000005</v>
      </c>
      <c r="H80" s="13">
        <v>10003</v>
      </c>
      <c r="I80" s="46">
        <v>37749.870000000003</v>
      </c>
    </row>
    <row r="81" spans="1:10" x14ac:dyDescent="0.25">
      <c r="A81" s="2"/>
      <c r="B81" s="12" t="s">
        <v>223</v>
      </c>
      <c r="C81" s="2">
        <v>15500</v>
      </c>
      <c r="D81" s="2">
        <v>1000</v>
      </c>
      <c r="E81" s="39"/>
      <c r="F81" s="2">
        <f>(C81+D81+E81)*19/100</f>
        <v>3135</v>
      </c>
      <c r="G81" s="1">
        <f t="shared" si="6"/>
        <v>19635</v>
      </c>
      <c r="H81" s="13">
        <v>10004</v>
      </c>
      <c r="I81" s="46">
        <v>19635</v>
      </c>
    </row>
    <row r="82" spans="1:10" x14ac:dyDescent="0.25">
      <c r="A82" s="2"/>
      <c r="B82" s="43" t="s">
        <v>229</v>
      </c>
      <c r="C82" s="2">
        <v>1665</v>
      </c>
      <c r="D82" s="2">
        <v>450</v>
      </c>
      <c r="E82" s="39"/>
      <c r="F82" s="2"/>
      <c r="G82" s="1">
        <f t="shared" si="6"/>
        <v>2115</v>
      </c>
      <c r="H82" s="13">
        <v>10005</v>
      </c>
      <c r="I82" s="46">
        <v>2115</v>
      </c>
    </row>
    <row r="83" spans="1:10" x14ac:dyDescent="0.25">
      <c r="A83" s="2"/>
      <c r="B83" s="43" t="s">
        <v>76</v>
      </c>
      <c r="C83" s="2">
        <v>400</v>
      </c>
      <c r="D83" s="2">
        <v>150</v>
      </c>
      <c r="E83" s="39"/>
      <c r="F83" s="2"/>
      <c r="G83" s="1">
        <f t="shared" si="6"/>
        <v>550</v>
      </c>
      <c r="H83" s="13"/>
      <c r="I83" s="43"/>
    </row>
    <row r="84" spans="1:10" x14ac:dyDescent="0.25">
      <c r="A84" s="2"/>
      <c r="B84" s="2"/>
      <c r="C84" s="1">
        <f>SUM(C78:C83)</f>
        <v>152363.22</v>
      </c>
      <c r="D84" s="1">
        <f>SUM(D78:D83)</f>
        <v>10122.58</v>
      </c>
      <c r="E84" s="1"/>
      <c r="F84" s="1">
        <f>SUM(F78:F82)</f>
        <v>30365.951999999997</v>
      </c>
      <c r="G84" s="1">
        <f>SUM(G78:G83)</f>
        <v>192851.75200000001</v>
      </c>
      <c r="H84" s="13"/>
      <c r="I84" s="43"/>
    </row>
    <row r="85" spans="1:10" x14ac:dyDescent="0.25">
      <c r="A85" s="2"/>
      <c r="B85" s="2"/>
      <c r="C85" s="1"/>
      <c r="D85" s="2"/>
      <c r="E85" s="2"/>
      <c r="F85" s="1"/>
      <c r="G85" s="1"/>
      <c r="H85" s="13"/>
      <c r="I85" s="43"/>
    </row>
    <row r="86" spans="1:10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46">
        <v>94256.93</v>
      </c>
    </row>
    <row r="87" spans="1:10" x14ac:dyDescent="0.25">
      <c r="A87" s="1" t="s">
        <v>79</v>
      </c>
      <c r="B87" s="2"/>
      <c r="C87" s="2"/>
      <c r="D87" s="2"/>
      <c r="E87" s="2"/>
      <c r="F87" s="2"/>
      <c r="G87" s="1"/>
      <c r="H87" s="13">
        <v>15002</v>
      </c>
      <c r="I87" s="43"/>
    </row>
    <row r="88" spans="1:10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43"/>
    </row>
    <row r="89" spans="1:10" x14ac:dyDescent="0.25">
      <c r="A89" s="2"/>
      <c r="B89" s="2"/>
      <c r="C89" s="1"/>
      <c r="D89" s="2"/>
      <c r="E89" s="2"/>
      <c r="F89" s="1"/>
      <c r="G89" s="1"/>
      <c r="H89" s="13"/>
      <c r="I89" s="43"/>
    </row>
    <row r="90" spans="1:10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7">SUM(C90:F90)</f>
        <v>1190</v>
      </c>
      <c r="H90" s="13">
        <v>20001</v>
      </c>
      <c r="I90" s="46">
        <v>1190</v>
      </c>
    </row>
    <row r="91" spans="1:10" x14ac:dyDescent="0.25">
      <c r="A91" s="2" t="s">
        <v>207</v>
      </c>
      <c r="B91" s="2" t="s">
        <v>82</v>
      </c>
      <c r="C91" s="2">
        <v>1400</v>
      </c>
      <c r="D91" s="2">
        <v>124</v>
      </c>
      <c r="E91" s="2">
        <v>50</v>
      </c>
      <c r="F91" s="2">
        <f>(C91+D91+E91)*19/100</f>
        <v>299.06</v>
      </c>
      <c r="G91" s="1">
        <f t="shared" si="7"/>
        <v>1873.06</v>
      </c>
      <c r="H91" s="13">
        <v>20002</v>
      </c>
      <c r="I91" s="46">
        <v>1873.06</v>
      </c>
      <c r="J91" t="s">
        <v>206</v>
      </c>
    </row>
    <row r="92" spans="1:10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7"/>
        <v>477</v>
      </c>
      <c r="H92" s="13">
        <v>20003</v>
      </c>
      <c r="I92" s="44">
        <v>477</v>
      </c>
    </row>
    <row r="93" spans="1:10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7"/>
        <v>495</v>
      </c>
      <c r="H93" s="13">
        <v>20004</v>
      </c>
      <c r="I93" s="44">
        <v>495</v>
      </c>
    </row>
    <row r="94" spans="1:10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7"/>
        <v>584.66000000000008</v>
      </c>
      <c r="H94" s="13">
        <v>20005</v>
      </c>
      <c r="I94" s="45">
        <v>584.66</v>
      </c>
    </row>
    <row r="95" spans="1:10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7"/>
        <v>692.35</v>
      </c>
      <c r="H95" s="13">
        <v>20006</v>
      </c>
      <c r="I95" s="44">
        <v>720</v>
      </c>
    </row>
    <row r="96" spans="1:10" x14ac:dyDescent="0.25">
      <c r="A96" s="1"/>
      <c r="B96" s="1"/>
      <c r="C96" s="1">
        <f>SUM(C90:C95)</f>
        <v>3954.2</v>
      </c>
      <c r="D96" s="1">
        <f>SUM(D90:D95)</f>
        <v>818.81</v>
      </c>
      <c r="E96" s="1"/>
      <c r="F96" s="1"/>
      <c r="G96" s="1">
        <f>SUM(G90:G95)</f>
        <v>5312.0700000000006</v>
      </c>
      <c r="H96" s="17"/>
      <c r="I96" s="43"/>
    </row>
    <row r="97" spans="1:10" x14ac:dyDescent="0.25">
      <c r="A97" s="2"/>
      <c r="B97" s="2"/>
      <c r="C97" s="2"/>
      <c r="D97" s="2"/>
      <c r="E97" s="2"/>
      <c r="F97" s="2"/>
      <c r="G97" s="1"/>
      <c r="H97" s="13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33">
        <v>284</v>
      </c>
      <c r="J99" t="s">
        <v>168</v>
      </c>
    </row>
    <row r="100" spans="1:10" x14ac:dyDescent="0.25">
      <c r="A100" s="2"/>
      <c r="B100" s="2" t="s">
        <v>89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33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8">SUM(C103:F103)</f>
        <v>1681.6</v>
      </c>
      <c r="H103" s="13">
        <v>22001</v>
      </c>
      <c r="I103" s="33">
        <v>1681.6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8"/>
        <v>389.5</v>
      </c>
      <c r="H104" s="13">
        <v>22002</v>
      </c>
      <c r="I104" s="34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8"/>
        <v>530</v>
      </c>
      <c r="H105" s="13">
        <v>22003</v>
      </c>
      <c r="I105" s="33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8"/>
        <v>358</v>
      </c>
      <c r="H106" s="13">
        <v>22004</v>
      </c>
      <c r="I106" s="33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8"/>
        <v>530</v>
      </c>
      <c r="H107" s="13">
        <v>22005</v>
      </c>
      <c r="I107" s="33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8"/>
        <v>395</v>
      </c>
      <c r="H108" s="13">
        <v>22006</v>
      </c>
      <c r="I108" s="33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8"/>
        <v>365</v>
      </c>
      <c r="H109" s="13">
        <v>22007</v>
      </c>
      <c r="I109" s="33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</row>
    <row r="113" spans="1:10" x14ac:dyDescent="0.25">
      <c r="A113" s="15"/>
      <c r="B113" s="2" t="s">
        <v>100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37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37">
        <v>515</v>
      </c>
    </row>
    <row r="115" spans="1:10" x14ac:dyDescent="0.25">
      <c r="A115" s="2"/>
      <c r="B115" s="2" t="s">
        <v>171</v>
      </c>
      <c r="C115" s="2">
        <v>330</v>
      </c>
      <c r="D115" s="2">
        <v>70</v>
      </c>
      <c r="E115" s="2"/>
      <c r="F115" s="2"/>
      <c r="G115" s="1">
        <f>SUM(C115:F115)</f>
        <v>400</v>
      </c>
      <c r="H115" s="13">
        <v>23004</v>
      </c>
    </row>
    <row r="116" spans="1:10" x14ac:dyDescent="0.25">
      <c r="A116" s="2"/>
      <c r="B116" s="2" t="s">
        <v>103</v>
      </c>
      <c r="C116" s="2">
        <v>460</v>
      </c>
      <c r="D116" s="2">
        <v>70</v>
      </c>
      <c r="E116" s="2"/>
      <c r="F116" s="2"/>
      <c r="G116" s="1">
        <f>SUM(C116:F116)</f>
        <v>530</v>
      </c>
      <c r="H116" s="13">
        <v>23005</v>
      </c>
      <c r="I116" s="33">
        <v>530</v>
      </c>
    </row>
    <row r="117" spans="1:10" x14ac:dyDescent="0.25">
      <c r="A117" s="1"/>
      <c r="B117" s="1"/>
      <c r="C117" s="1">
        <f>SUM(C112:C116)</f>
        <v>3450</v>
      </c>
      <c r="D117" s="1">
        <f>SUM(D112:D116)</f>
        <v>465</v>
      </c>
      <c r="E117" s="1"/>
      <c r="F117" s="1">
        <f>SUM(F112)</f>
        <v>393.3</v>
      </c>
      <c r="G117" s="1">
        <f>SUM(G112:G116)</f>
        <v>4308.3</v>
      </c>
      <c r="H117" s="17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8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9">SUM(C123:F123)</f>
        <v>1642.7831000000001</v>
      </c>
      <c r="H123" s="13">
        <v>25001</v>
      </c>
      <c r="I123" s="28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9"/>
        <v>1985.3959999999997</v>
      </c>
      <c r="H124" s="13">
        <v>25002</v>
      </c>
      <c r="I124" s="28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9"/>
        <v>1300</v>
      </c>
      <c r="H125" s="13">
        <v>25003</v>
      </c>
      <c r="I125" s="28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9"/>
        <v>620</v>
      </c>
      <c r="H126" s="13">
        <v>25004</v>
      </c>
      <c r="I126" s="28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9"/>
        <v>534</v>
      </c>
      <c r="H127" s="13">
        <v>25005</v>
      </c>
      <c r="I127" s="33">
        <v>547</v>
      </c>
    </row>
    <row r="128" spans="1:10" x14ac:dyDescent="0.25">
      <c r="A128" s="2"/>
      <c r="B128" s="2" t="s">
        <v>112</v>
      </c>
      <c r="C128" s="2">
        <v>480</v>
      </c>
      <c r="D128" s="2">
        <v>170</v>
      </c>
      <c r="E128" s="2"/>
      <c r="F128" s="2"/>
      <c r="G128" s="1">
        <f t="shared" si="9"/>
        <v>650</v>
      </c>
      <c r="H128" s="13">
        <v>25006</v>
      </c>
      <c r="I128" s="28">
        <v>650</v>
      </c>
    </row>
    <row r="129" spans="1:9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9"/>
        <v>395</v>
      </c>
      <c r="H129" s="13">
        <v>25007</v>
      </c>
      <c r="I129" s="33">
        <v>395</v>
      </c>
    </row>
    <row r="130" spans="1:9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9"/>
        <v>310</v>
      </c>
      <c r="H130" s="13">
        <v>25008</v>
      </c>
      <c r="I130" s="33">
        <v>310</v>
      </c>
    </row>
    <row r="131" spans="1:9" x14ac:dyDescent="0.25">
      <c r="A131" s="2"/>
      <c r="B131" s="2" t="s">
        <v>114</v>
      </c>
      <c r="C131" s="2">
        <v>187</v>
      </c>
      <c r="D131" s="2">
        <v>140</v>
      </c>
      <c r="E131" s="2"/>
      <c r="F131" s="2"/>
      <c r="G131" s="1">
        <f t="shared" si="9"/>
        <v>327</v>
      </c>
      <c r="H131" s="13">
        <v>25009</v>
      </c>
      <c r="I131" s="33">
        <v>327</v>
      </c>
    </row>
    <row r="132" spans="1:9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9"/>
        <v>385</v>
      </c>
      <c r="H132" s="13">
        <v>25010</v>
      </c>
      <c r="I132" s="33">
        <v>385</v>
      </c>
    </row>
    <row r="133" spans="1:9" x14ac:dyDescent="0.25">
      <c r="A133" s="2"/>
      <c r="B133" s="2" t="s">
        <v>218</v>
      </c>
      <c r="C133" s="2">
        <v>300</v>
      </c>
      <c r="D133" s="2">
        <v>100</v>
      </c>
      <c r="E133" s="2"/>
      <c r="F133" s="2"/>
      <c r="G133" s="1">
        <f t="shared" si="9"/>
        <v>400</v>
      </c>
      <c r="H133" s="13">
        <v>25011</v>
      </c>
      <c r="I133" s="33">
        <v>400</v>
      </c>
    </row>
    <row r="134" spans="1:9" x14ac:dyDescent="0.25">
      <c r="A134" s="2"/>
      <c r="B134" s="2" t="s">
        <v>116</v>
      </c>
      <c r="C134" s="2">
        <v>225</v>
      </c>
      <c r="D134" s="2">
        <v>95</v>
      </c>
      <c r="E134" s="2"/>
      <c r="F134" s="2"/>
      <c r="G134" s="1">
        <f t="shared" si="9"/>
        <v>320</v>
      </c>
      <c r="H134" s="13">
        <v>25012</v>
      </c>
      <c r="I134" s="33">
        <v>320</v>
      </c>
    </row>
    <row r="135" spans="1:9" x14ac:dyDescent="0.25">
      <c r="A135" s="1"/>
      <c r="B135" s="1"/>
      <c r="C135" s="1">
        <f>SUM(C123:C134)</f>
        <v>6658.1</v>
      </c>
      <c r="D135" s="1">
        <f>SUM(D123:D134)</f>
        <v>1631.79</v>
      </c>
      <c r="E135" s="1"/>
      <c r="F135" s="1">
        <f>SUM(F123:F134)</f>
        <v>579.28909999999996</v>
      </c>
      <c r="G135" s="1">
        <f>SUM(G123:G134)</f>
        <v>8869.1790999999994</v>
      </c>
      <c r="H135" s="17"/>
    </row>
    <row r="136" spans="1:9" x14ac:dyDescent="0.25">
      <c r="A136" s="2"/>
      <c r="B136" s="2"/>
      <c r="C136" s="2"/>
      <c r="D136" s="2"/>
      <c r="E136" s="2"/>
      <c r="F136" s="2"/>
      <c r="G136" s="1"/>
      <c r="H136" s="13"/>
    </row>
    <row r="137" spans="1:9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</row>
    <row r="138" spans="1:9" x14ac:dyDescent="0.25">
      <c r="A138" s="15"/>
      <c r="B138" s="2" t="s">
        <v>171</v>
      </c>
      <c r="C138" s="2">
        <v>309.33999999999997</v>
      </c>
      <c r="D138" s="2">
        <v>60</v>
      </c>
      <c r="E138" s="2"/>
      <c r="F138" s="2"/>
      <c r="G138" s="1">
        <f>SUM(C138:F138)</f>
        <v>369.34</v>
      </c>
      <c r="H138" s="13">
        <v>26002</v>
      </c>
    </row>
    <row r="139" spans="1:9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33">
        <v>356</v>
      </c>
    </row>
    <row r="140" spans="1:9" x14ac:dyDescent="0.25">
      <c r="A140" s="2"/>
      <c r="B140" s="2" t="s">
        <v>199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33">
        <v>720</v>
      </c>
    </row>
    <row r="141" spans="1:9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33">
        <v>440</v>
      </c>
    </row>
    <row r="142" spans="1:9" x14ac:dyDescent="0.25">
      <c r="A142" s="1"/>
      <c r="B142" s="1"/>
      <c r="C142" s="1">
        <f>SUM(C137:C141)</f>
        <v>2975.34</v>
      </c>
      <c r="D142" s="1">
        <f>SUM(D137:D141)</f>
        <v>360</v>
      </c>
      <c r="E142" s="1"/>
      <c r="F142" s="1">
        <f>SUM(F137)</f>
        <v>275.5</v>
      </c>
      <c r="G142" s="1">
        <f>SUM(G137:G141)</f>
        <v>3610.84</v>
      </c>
      <c r="H142" s="17"/>
    </row>
    <row r="143" spans="1:9" x14ac:dyDescent="0.25">
      <c r="A143" s="1"/>
      <c r="B143" s="1"/>
      <c r="C143" s="1"/>
      <c r="D143" s="1"/>
      <c r="E143" s="1"/>
      <c r="F143" s="1"/>
      <c r="G143" s="1"/>
      <c r="H143" s="17"/>
    </row>
    <row r="144" spans="1:9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0">SUM(C144:F144)</f>
        <v>600</v>
      </c>
      <c r="H144" s="13">
        <v>27001</v>
      </c>
      <c r="I144" s="33">
        <v>600</v>
      </c>
    </row>
    <row r="145" spans="1:9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0"/>
        <v>500</v>
      </c>
      <c r="H145" s="13">
        <v>27002</v>
      </c>
      <c r="I145" s="33">
        <v>500</v>
      </c>
    </row>
    <row r="146" spans="1:9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0"/>
        <v>404</v>
      </c>
      <c r="H146" s="13">
        <v>27008</v>
      </c>
      <c r="I146" s="33">
        <v>404</v>
      </c>
    </row>
    <row r="147" spans="1:9" x14ac:dyDescent="0.25">
      <c r="A147" s="2" t="s">
        <v>207</v>
      </c>
      <c r="B147" s="2" t="s">
        <v>126</v>
      </c>
      <c r="C147" s="2">
        <v>315</v>
      </c>
      <c r="D147" s="2">
        <v>170</v>
      </c>
      <c r="E147" s="39"/>
      <c r="F147" s="2"/>
      <c r="G147" s="1">
        <f t="shared" si="10"/>
        <v>485</v>
      </c>
      <c r="H147" s="13">
        <v>27003</v>
      </c>
      <c r="I147" s="33">
        <v>485</v>
      </c>
    </row>
    <row r="148" spans="1:9" x14ac:dyDescent="0.25">
      <c r="A148" s="2"/>
      <c r="B148" s="39" t="s">
        <v>171</v>
      </c>
      <c r="C148" s="2">
        <v>150</v>
      </c>
      <c r="D148" s="2">
        <v>130</v>
      </c>
      <c r="E148" s="2"/>
      <c r="F148" s="2"/>
      <c r="G148" s="1">
        <f t="shared" si="10"/>
        <v>280</v>
      </c>
      <c r="H148" s="13">
        <v>27004</v>
      </c>
    </row>
    <row r="149" spans="1:9" x14ac:dyDescent="0.25">
      <c r="A149" s="20"/>
      <c r="B149" s="39" t="s">
        <v>191</v>
      </c>
      <c r="C149" s="2">
        <v>300</v>
      </c>
      <c r="D149" s="2">
        <v>170</v>
      </c>
      <c r="E149" s="2"/>
      <c r="F149" s="2"/>
      <c r="G149" s="1">
        <f t="shared" si="10"/>
        <v>470</v>
      </c>
      <c r="H149" s="13">
        <v>27005</v>
      </c>
      <c r="I149" s="33">
        <v>470</v>
      </c>
    </row>
    <row r="150" spans="1:9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0"/>
        <v>448.5</v>
      </c>
      <c r="H150" s="13">
        <v>27006</v>
      </c>
      <c r="I150" s="33">
        <v>450</v>
      </c>
    </row>
    <row r="151" spans="1:9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0"/>
        <v>455</v>
      </c>
      <c r="H151" s="13">
        <v>27007</v>
      </c>
      <c r="I151" s="33">
        <v>455</v>
      </c>
    </row>
    <row r="152" spans="1:9" x14ac:dyDescent="0.25">
      <c r="A152" s="2"/>
      <c r="B152" s="2"/>
      <c r="C152" s="1">
        <f>SUM(C144:C151)</f>
        <v>2497.5</v>
      </c>
      <c r="D152" s="1">
        <f>SUM(D144:D151)</f>
        <v>1145</v>
      </c>
      <c r="E152" s="2"/>
      <c r="F152" s="2"/>
      <c r="G152" s="1">
        <f>SUM(G144:G151)</f>
        <v>3642.5</v>
      </c>
      <c r="H152" s="13"/>
    </row>
    <row r="153" spans="1:9" x14ac:dyDescent="0.25">
      <c r="A153" s="2"/>
      <c r="B153" s="2"/>
      <c r="C153" s="2"/>
      <c r="D153" s="2"/>
      <c r="E153" s="2"/>
      <c r="F153" s="2"/>
      <c r="G153" s="2"/>
      <c r="H153" s="13"/>
    </row>
    <row r="154" spans="1:9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1">SUM(C154:F154)</f>
        <v>606.9</v>
      </c>
      <c r="H154" s="13">
        <v>28001</v>
      </c>
      <c r="I154" s="33">
        <v>606.9</v>
      </c>
    </row>
    <row r="155" spans="1:9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1"/>
        <v>1594.6</v>
      </c>
      <c r="H155" s="13">
        <v>28002</v>
      </c>
      <c r="I155" s="28">
        <v>1594.6</v>
      </c>
    </row>
    <row r="156" spans="1:9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1"/>
        <v>490</v>
      </c>
      <c r="H156" s="13">
        <v>28003</v>
      </c>
      <c r="I156" s="33">
        <v>490</v>
      </c>
    </row>
    <row r="157" spans="1:9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1"/>
        <v>349</v>
      </c>
      <c r="H157" s="13">
        <v>28004</v>
      </c>
      <c r="I157" s="33">
        <v>349</v>
      </c>
    </row>
    <row r="158" spans="1:9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1"/>
        <v>476.6</v>
      </c>
      <c r="H158" s="13">
        <v>28005</v>
      </c>
      <c r="I158" s="33">
        <v>476.6</v>
      </c>
    </row>
    <row r="159" spans="1:9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1"/>
        <v>452.12</v>
      </c>
      <c r="H159" s="13">
        <v>28006</v>
      </c>
      <c r="I159" s="34">
        <v>452.12</v>
      </c>
    </row>
    <row r="160" spans="1:9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1"/>
        <v>360</v>
      </c>
      <c r="H160" s="13">
        <v>28007</v>
      </c>
      <c r="I160" s="33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1"/>
        <v>440</v>
      </c>
      <c r="H161" s="13">
        <v>28008</v>
      </c>
      <c r="I161" s="33">
        <v>440</v>
      </c>
      <c r="J161" t="s">
        <v>224</v>
      </c>
    </row>
    <row r="162" spans="1:10" x14ac:dyDescent="0.25">
      <c r="A162" s="2"/>
      <c r="B162" s="2" t="s">
        <v>137</v>
      </c>
      <c r="C162" s="2">
        <v>360</v>
      </c>
      <c r="D162" s="2">
        <v>140</v>
      </c>
      <c r="E162" s="2"/>
      <c r="F162" s="2"/>
      <c r="G162" s="1">
        <f t="shared" si="11"/>
        <v>500</v>
      </c>
      <c r="H162" s="13">
        <v>28009</v>
      </c>
      <c r="I162" s="33">
        <v>500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1"/>
        <v>445</v>
      </c>
      <c r="H163" s="13">
        <v>28010</v>
      </c>
      <c r="I163" s="33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1"/>
        <v>495.90999999999997</v>
      </c>
      <c r="H164" s="13">
        <v>28011</v>
      </c>
      <c r="I164" s="33">
        <v>500</v>
      </c>
    </row>
    <row r="165" spans="1:10" x14ac:dyDescent="0.25">
      <c r="A165" s="2" t="s">
        <v>210</v>
      </c>
      <c r="B165" s="2" t="s">
        <v>140</v>
      </c>
      <c r="C165" s="2">
        <v>297</v>
      </c>
      <c r="D165" s="2">
        <v>170</v>
      </c>
      <c r="E165" s="2"/>
      <c r="F165" s="2"/>
      <c r="G165" s="1">
        <f t="shared" si="11"/>
        <v>467</v>
      </c>
      <c r="H165" s="13">
        <v>28012</v>
      </c>
      <c r="I165" s="33">
        <v>238</v>
      </c>
      <c r="J165" t="s">
        <v>232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1"/>
        <v>385</v>
      </c>
      <c r="H166" s="13">
        <v>28013</v>
      </c>
      <c r="I166" s="33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1"/>
        <v>510</v>
      </c>
      <c r="H167" s="13">
        <v>28014</v>
      </c>
      <c r="I167" s="33">
        <v>510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1"/>
        <v>607.6</v>
      </c>
      <c r="H168" s="13">
        <v>28015</v>
      </c>
      <c r="I168" s="33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1"/>
        <v>480.9</v>
      </c>
      <c r="H169" s="13">
        <v>28016</v>
      </c>
      <c r="I169" s="33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1"/>
        <v>404.6</v>
      </c>
      <c r="H170" s="13">
        <v>28017</v>
      </c>
      <c r="I170" s="33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1"/>
        <v>437.21790000000004</v>
      </c>
      <c r="H171" s="13">
        <v>28018</v>
      </c>
      <c r="I171" s="33">
        <v>437.22</v>
      </c>
    </row>
    <row r="172" spans="1:10" x14ac:dyDescent="0.25">
      <c r="A172" s="2"/>
      <c r="B172" s="2"/>
      <c r="C172" s="1">
        <f>SUM(C154:C171)</f>
        <v>6678.78</v>
      </c>
      <c r="D172" s="1">
        <f>SUM(D154:D169)</f>
        <v>2337.7600000000002</v>
      </c>
      <c r="E172" s="2"/>
      <c r="F172" s="1">
        <f>SUM(F154:F171)</f>
        <v>485.90790000000004</v>
      </c>
      <c r="G172" s="1">
        <f>SUM(G154:G171)</f>
        <v>9502.4478999999992</v>
      </c>
      <c r="H172" s="13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</row>
    <row r="177" spans="1:9" x14ac:dyDescent="0.25">
      <c r="A177" s="1" t="s">
        <v>150</v>
      </c>
      <c r="B177" s="2" t="s">
        <v>151</v>
      </c>
      <c r="C177" s="2">
        <v>137700.47</v>
      </c>
      <c r="D177" s="2">
        <v>3834.02</v>
      </c>
      <c r="E177" s="2"/>
      <c r="F177" s="2">
        <f>(C177+D177+E177)*19/100</f>
        <v>26891.553099999997</v>
      </c>
      <c r="G177" s="1">
        <f>SUM(C177:F177)</f>
        <v>168426.04309999998</v>
      </c>
      <c r="H177" s="13">
        <v>31001</v>
      </c>
      <c r="I177" s="28">
        <v>168426.04</v>
      </c>
    </row>
    <row r="178" spans="1:9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</row>
    <row r="179" spans="1:9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2">SUM(C179:F179)</f>
        <v>12163.300000000001</v>
      </c>
      <c r="H179" s="13">
        <v>31002</v>
      </c>
      <c r="I179" s="28">
        <v>12163.3</v>
      </c>
    </row>
    <row r="180" spans="1:9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2"/>
        <v>1739.3992000000001</v>
      </c>
      <c r="H180" s="13">
        <v>31003</v>
      </c>
      <c r="I180" s="28">
        <v>1739.4</v>
      </c>
    </row>
    <row r="181" spans="1:9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2"/>
        <v>3855.88</v>
      </c>
      <c r="H181" s="13">
        <v>31004</v>
      </c>
      <c r="I181" s="28">
        <v>3855.88</v>
      </c>
    </row>
    <row r="182" spans="1:9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2"/>
        <v>4389.6000000000004</v>
      </c>
      <c r="H182" s="13">
        <v>31005</v>
      </c>
      <c r="I182" s="28">
        <v>4389.6000000000004</v>
      </c>
    </row>
    <row r="183" spans="1:9" x14ac:dyDescent="0.25">
      <c r="A183" s="2"/>
      <c r="B183" s="2" t="s">
        <v>158</v>
      </c>
      <c r="C183" s="2">
        <v>1140.82</v>
      </c>
      <c r="D183" s="2">
        <v>797</v>
      </c>
      <c r="E183" s="2"/>
      <c r="F183" s="2"/>
      <c r="G183" s="1">
        <f t="shared" si="12"/>
        <v>1937.82</v>
      </c>
      <c r="H183" s="13">
        <v>31006</v>
      </c>
      <c r="I183" s="28">
        <v>1937.82</v>
      </c>
    </row>
    <row r="184" spans="1:9" x14ac:dyDescent="0.25">
      <c r="A184" s="2"/>
      <c r="B184" s="2" t="s">
        <v>159</v>
      </c>
      <c r="C184" s="2">
        <v>276.35000000000002</v>
      </c>
      <c r="D184" s="2">
        <v>118</v>
      </c>
      <c r="E184" s="2"/>
      <c r="F184" s="2"/>
      <c r="G184" s="1">
        <f t="shared" si="12"/>
        <v>394.35</v>
      </c>
      <c r="H184" s="13">
        <v>31007</v>
      </c>
      <c r="I184" s="34">
        <v>394.35</v>
      </c>
    </row>
    <row r="185" spans="1:9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2"/>
        <v>347.08730000000003</v>
      </c>
      <c r="H185" s="13">
        <v>31008</v>
      </c>
    </row>
    <row r="186" spans="1:9" x14ac:dyDescent="0.25">
      <c r="A186" s="2" t="s">
        <v>161</v>
      </c>
      <c r="B186" s="2" t="s">
        <v>162</v>
      </c>
      <c r="C186" s="2">
        <v>293.49</v>
      </c>
      <c r="D186" s="2"/>
      <c r="E186" s="2"/>
      <c r="F186" s="2"/>
      <c r="G186" s="1">
        <f t="shared" si="12"/>
        <v>293.49</v>
      </c>
      <c r="H186" s="13">
        <v>31009</v>
      </c>
    </row>
    <row r="187" spans="1:9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2"/>
        <v>1487.5</v>
      </c>
      <c r="H187" s="13">
        <v>31001</v>
      </c>
    </row>
    <row r="188" spans="1:9" x14ac:dyDescent="0.25">
      <c r="A188" s="2"/>
      <c r="B188" s="2"/>
      <c r="C188" s="1">
        <f>SUM(C177:C186)</f>
        <v>160344.82999999999</v>
      </c>
      <c r="D188" s="1">
        <f>SUM(D177:D186)</f>
        <v>8396.4500000000007</v>
      </c>
      <c r="E188" s="1"/>
      <c r="F188" s="1">
        <f>SUM(F177:F186)</f>
        <v>27224.689599999998</v>
      </c>
      <c r="G188" s="1">
        <f>SUM(G177:G186)</f>
        <v>195965.96960000001</v>
      </c>
      <c r="H188" s="17"/>
    </row>
    <row r="189" spans="1:9" x14ac:dyDescent="0.25">
      <c r="A189" s="2"/>
      <c r="B189" s="2"/>
      <c r="C189" s="1"/>
      <c r="D189" s="1"/>
      <c r="E189" s="1"/>
      <c r="F189" s="1"/>
      <c r="G189" s="1"/>
      <c r="H189" s="17"/>
    </row>
    <row r="190" spans="1:9" x14ac:dyDescent="0.25">
      <c r="A190" s="2"/>
      <c r="B190" s="2"/>
      <c r="C190" s="1"/>
      <c r="D190" s="1"/>
      <c r="E190" s="1"/>
      <c r="F190" s="1"/>
      <c r="G190" s="1"/>
      <c r="H190" s="17"/>
    </row>
    <row r="191" spans="1:9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</row>
    <row r="192" spans="1:9" x14ac:dyDescent="0.25">
      <c r="A192" s="2"/>
      <c r="E192" s="1"/>
      <c r="F192" s="1"/>
      <c r="G192" s="1"/>
      <c r="H192" s="13"/>
    </row>
    <row r="193" spans="1:8" x14ac:dyDescent="0.25">
      <c r="A193" s="1"/>
      <c r="B193" s="2"/>
      <c r="C193" s="2"/>
      <c r="D193" s="2"/>
      <c r="E193" s="2"/>
      <c r="F193" s="2"/>
      <c r="G193" s="1"/>
      <c r="H193" s="17"/>
    </row>
  </sheetData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3"/>
  <sheetViews>
    <sheetView workbookViewId="0">
      <selection activeCell="D6" sqref="D6"/>
    </sheetView>
  </sheetViews>
  <sheetFormatPr baseColWidth="10" defaultRowHeight="15" x14ac:dyDescent="0.25"/>
  <cols>
    <col min="1" max="1" width="16.28515625" customWidth="1"/>
    <col min="2" max="2" width="21.42578125" customWidth="1"/>
    <col min="9" max="9" width="12.28515625" customWidth="1"/>
    <col min="10" max="10" width="50.140625" customWidth="1"/>
  </cols>
  <sheetData>
    <row r="1" spans="1:10" x14ac:dyDescent="0.25">
      <c r="A1" s="1" t="s">
        <v>0</v>
      </c>
      <c r="B1" s="2"/>
      <c r="C1" s="1" t="s">
        <v>1</v>
      </c>
      <c r="D1" s="3" t="s">
        <v>182</v>
      </c>
      <c r="E1" s="4">
        <v>2015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42278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28">
        <v>17003.43</v>
      </c>
    </row>
    <row r="4" spans="1:10" x14ac:dyDescent="0.25">
      <c r="A4" s="14"/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34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</row>
    <row r="8" spans="1:10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31">
        <v>25.56</v>
      </c>
    </row>
    <row r="10" spans="1:10" x14ac:dyDescent="0.25">
      <c r="A10" s="1"/>
      <c r="B10" s="1"/>
      <c r="C10" s="1">
        <f>SUM(C3:C9)</f>
        <v>17624.16</v>
      </c>
      <c r="D10" s="1">
        <f>SUM(D3:D9)</f>
        <v>3505</v>
      </c>
      <c r="E10" s="1"/>
      <c r="F10" s="1">
        <f>SUM(F3:F9)</f>
        <v>3707.5840000000003</v>
      </c>
      <c r="G10" s="1">
        <f>SUM(G3:G9)</f>
        <v>24836.743999999999</v>
      </c>
      <c r="H10" s="17"/>
    </row>
    <row r="11" spans="1:10" x14ac:dyDescent="0.25">
      <c r="A11" s="2"/>
      <c r="B11" s="2"/>
      <c r="C11" s="2"/>
      <c r="D11" s="2"/>
      <c r="E11" s="2"/>
      <c r="F11" s="2"/>
      <c r="G11" s="1"/>
      <c r="H11" s="13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8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</row>
    <row r="16" spans="1:10" x14ac:dyDescent="0.25">
      <c r="A16" s="2"/>
      <c r="B16" s="2" t="s">
        <v>171</v>
      </c>
      <c r="C16" s="2">
        <v>14500</v>
      </c>
      <c r="D16" s="2">
        <v>495</v>
      </c>
      <c r="E16" s="2">
        <v>550</v>
      </c>
      <c r="F16" s="2">
        <f t="shared" si="2"/>
        <v>2953.55</v>
      </c>
      <c r="G16" s="1">
        <f t="shared" si="3"/>
        <v>18498.55</v>
      </c>
      <c r="H16" s="13">
        <v>2004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</row>
    <row r="19" spans="1:9" x14ac:dyDescent="0.25">
      <c r="A19" s="2"/>
      <c r="B19" s="2"/>
      <c r="C19" s="2"/>
      <c r="D19" s="2"/>
      <c r="E19" s="2"/>
      <c r="F19" s="2"/>
      <c r="G19" s="1">
        <f t="shared" si="3"/>
        <v>0</v>
      </c>
      <c r="H19" s="13"/>
    </row>
    <row r="20" spans="1:9" x14ac:dyDescent="0.25">
      <c r="A20" s="2" t="s">
        <v>208</v>
      </c>
      <c r="B20" s="2" t="s">
        <v>23</v>
      </c>
      <c r="C20" s="2">
        <v>891.31</v>
      </c>
      <c r="D20" s="2">
        <v>318</v>
      </c>
      <c r="E20" s="2"/>
      <c r="F20" s="2"/>
      <c r="G20" s="1">
        <f t="shared" si="3"/>
        <v>1209.31</v>
      </c>
      <c r="H20" s="13">
        <v>2007</v>
      </c>
      <c r="I20" s="28">
        <v>1209.31</v>
      </c>
    </row>
    <row r="21" spans="1:9" x14ac:dyDescent="0.25">
      <c r="A21" s="2"/>
      <c r="B21" s="2" t="s">
        <v>24</v>
      </c>
      <c r="C21" s="2">
        <v>2975</v>
      </c>
      <c r="D21" s="2">
        <v>1000</v>
      </c>
      <c r="E21" s="2"/>
      <c r="F21" s="2"/>
      <c r="G21" s="1">
        <f t="shared" si="3"/>
        <v>3975</v>
      </c>
      <c r="H21" s="13">
        <v>2008</v>
      </c>
      <c r="I21" s="28">
        <v>3975</v>
      </c>
    </row>
    <row r="22" spans="1:9" x14ac:dyDescent="0.25">
      <c r="A22" s="2"/>
      <c r="B22" s="2" t="s">
        <v>25</v>
      </c>
      <c r="C22" s="2">
        <v>63</v>
      </c>
      <c r="D22" s="18"/>
      <c r="E22" s="2"/>
      <c r="F22" s="2"/>
      <c r="G22" s="1">
        <f t="shared" si="3"/>
        <v>63</v>
      </c>
      <c r="H22" s="13">
        <v>2008</v>
      </c>
      <c r="I22" s="33">
        <v>63</v>
      </c>
    </row>
    <row r="23" spans="1:9" x14ac:dyDescent="0.25">
      <c r="A23" s="2"/>
      <c r="B23" s="2" t="s">
        <v>26</v>
      </c>
      <c r="C23" s="2">
        <v>3845.14</v>
      </c>
      <c r="D23" s="2">
        <v>1257.06</v>
      </c>
      <c r="E23" s="2"/>
      <c r="F23" s="2"/>
      <c r="G23" s="1">
        <f t="shared" si="3"/>
        <v>5102.2</v>
      </c>
      <c r="H23" s="13">
        <v>2009</v>
      </c>
      <c r="I23" s="28">
        <v>5102.2</v>
      </c>
    </row>
    <row r="24" spans="1:9" x14ac:dyDescent="0.25">
      <c r="A24" s="2"/>
      <c r="B24" s="2" t="s">
        <v>27</v>
      </c>
      <c r="C24" s="2">
        <v>2112.67</v>
      </c>
      <c r="D24" s="2">
        <v>511.45</v>
      </c>
      <c r="E24" s="2"/>
      <c r="F24" s="2"/>
      <c r="G24" s="1">
        <f t="shared" si="3"/>
        <v>2624.12</v>
      </c>
      <c r="H24" s="13">
        <v>2010</v>
      </c>
    </row>
    <row r="25" spans="1:9" x14ac:dyDescent="0.25">
      <c r="A25" s="2"/>
      <c r="B25" s="2" t="s">
        <v>28</v>
      </c>
      <c r="C25" s="2">
        <v>6750</v>
      </c>
      <c r="D25" s="2">
        <v>1500</v>
      </c>
      <c r="E25" s="2"/>
      <c r="F25" s="2">
        <f>(C25+D25+E25)*19/100</f>
        <v>1567.5</v>
      </c>
      <c r="G25" s="1">
        <f t="shared" si="3"/>
        <v>9817.5</v>
      </c>
      <c r="H25" s="13">
        <v>2011</v>
      </c>
      <c r="I25" s="28">
        <v>9817.5</v>
      </c>
    </row>
    <row r="26" spans="1:9" x14ac:dyDescent="0.25">
      <c r="A26" s="2"/>
      <c r="B26" s="2" t="s">
        <v>29</v>
      </c>
      <c r="C26" s="2">
        <v>300.83999999999997</v>
      </c>
      <c r="D26" s="2"/>
      <c r="E26" s="2"/>
      <c r="F26" s="2">
        <f>(C26+D26+E26)*19/100</f>
        <v>57.15959999999999</v>
      </c>
      <c r="G26" s="1">
        <f t="shared" si="3"/>
        <v>357.99959999999999</v>
      </c>
      <c r="H26" s="13">
        <v>2011</v>
      </c>
      <c r="I26" s="33">
        <v>358</v>
      </c>
    </row>
    <row r="27" spans="1:9" x14ac:dyDescent="0.25">
      <c r="A27" s="2"/>
      <c r="B27" s="2" t="s">
        <v>30</v>
      </c>
      <c r="C27" s="2">
        <v>1608.58</v>
      </c>
      <c r="D27" s="2">
        <v>650</v>
      </c>
      <c r="E27" s="2"/>
      <c r="F27" s="2">
        <f>(C27+D27+E27)*19/100</f>
        <v>429.13019999999995</v>
      </c>
      <c r="G27" s="1">
        <f t="shared" si="3"/>
        <v>2687.7102</v>
      </c>
      <c r="H27" s="13">
        <v>2012</v>
      </c>
      <c r="I27" s="28">
        <v>2687.71</v>
      </c>
    </row>
    <row r="28" spans="1:9" x14ac:dyDescent="0.25">
      <c r="A28" s="2"/>
      <c r="B28" s="2" t="s">
        <v>31</v>
      </c>
      <c r="C28" s="2">
        <v>110.09</v>
      </c>
      <c r="D28" s="2"/>
      <c r="E28" s="2"/>
      <c r="F28" s="2">
        <f>(C28+D28+E28)*19/100</f>
        <v>20.917100000000001</v>
      </c>
      <c r="G28" s="1">
        <f t="shared" si="3"/>
        <v>131.00710000000001</v>
      </c>
      <c r="H28" s="13">
        <v>2012</v>
      </c>
      <c r="I28" s="33">
        <v>131</v>
      </c>
    </row>
    <row r="29" spans="1:9" x14ac:dyDescent="0.25">
      <c r="A29" s="2"/>
      <c r="B29" s="2" t="s">
        <v>32</v>
      </c>
      <c r="C29" s="2">
        <v>273</v>
      </c>
      <c r="D29" s="2">
        <v>110</v>
      </c>
      <c r="E29" s="2"/>
      <c r="F29" s="2"/>
      <c r="G29" s="1">
        <f t="shared" si="3"/>
        <v>383</v>
      </c>
      <c r="H29" s="13">
        <v>2013</v>
      </c>
    </row>
    <row r="30" spans="1:9" x14ac:dyDescent="0.25">
      <c r="A30" s="1"/>
      <c r="B30" s="1"/>
      <c r="C30" s="1">
        <f>SUM(C12:C29)</f>
        <v>151466.9</v>
      </c>
      <c r="D30" s="1">
        <f>SUM(D12:D29)</f>
        <v>14711.51</v>
      </c>
      <c r="E30" s="1">
        <f>SUM(E12:E29)</f>
        <v>983.39</v>
      </c>
      <c r="F30" s="1">
        <f>SUM(F12:F29)</f>
        <v>29222.9823</v>
      </c>
      <c r="G30" s="1">
        <f>SUM(G12:G29)</f>
        <v>196384.78229999999</v>
      </c>
      <c r="H30" s="17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34">
        <v>531.92999999999995</v>
      </c>
    </row>
    <row r="32" spans="1:9" x14ac:dyDescent="0.25">
      <c r="A32" s="1"/>
      <c r="B32" s="1"/>
      <c r="C32" s="1"/>
      <c r="D32" s="1"/>
      <c r="E32" s="1"/>
      <c r="F32" s="1"/>
      <c r="G32" s="1"/>
      <c r="H32" s="17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31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</row>
    <row r="35" spans="1:9" x14ac:dyDescent="0.25">
      <c r="A35" s="1"/>
      <c r="B35" s="1"/>
      <c r="C35" s="1"/>
      <c r="D35" s="1"/>
      <c r="E35" s="1"/>
      <c r="F35" s="1"/>
      <c r="G35" s="1"/>
      <c r="H35" s="17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</row>
    <row r="39" spans="1:9" x14ac:dyDescent="0.25">
      <c r="A39" s="2"/>
      <c r="B39" s="2"/>
      <c r="C39" s="2"/>
      <c r="D39" s="2"/>
      <c r="E39" s="2"/>
      <c r="F39" s="2"/>
      <c r="G39" s="1"/>
      <c r="H39" s="13"/>
    </row>
    <row r="40" spans="1:9" x14ac:dyDescent="0.25">
      <c r="A40" s="1" t="s">
        <v>39</v>
      </c>
      <c r="B40" s="2" t="s">
        <v>40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</row>
    <row r="41" spans="1:9" x14ac:dyDescent="0.25">
      <c r="A41" s="22" t="s">
        <v>41</v>
      </c>
      <c r="B41" s="2" t="s">
        <v>42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</row>
    <row r="42" spans="1:9" x14ac:dyDescent="0.25">
      <c r="A42" s="2"/>
      <c r="B42" s="2" t="s">
        <v>40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</row>
    <row r="43" spans="1:9" x14ac:dyDescent="0.25">
      <c r="A43" s="15"/>
      <c r="B43" s="2" t="s">
        <v>42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</row>
    <row r="45" spans="1:9" x14ac:dyDescent="0.25">
      <c r="A45" s="2"/>
      <c r="B45" s="2"/>
      <c r="C45" s="2"/>
      <c r="D45" s="2"/>
      <c r="E45" s="2"/>
      <c r="F45" s="2"/>
      <c r="G45" s="1"/>
      <c r="H45" s="13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4">SUM(C46:F46)</f>
        <v>640</v>
      </c>
      <c r="H46" s="13">
        <v>5001</v>
      </c>
      <c r="I46" s="33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4"/>
        <v>476.55</v>
      </c>
      <c r="H47" s="13">
        <v>5002</v>
      </c>
      <c r="I47" s="34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4"/>
        <v>510</v>
      </c>
      <c r="H48" s="13">
        <v>5003</v>
      </c>
      <c r="I48" s="33">
        <v>510</v>
      </c>
    </row>
    <row r="49" spans="1:9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4"/>
        <v>510</v>
      </c>
      <c r="H49" s="13">
        <v>5004</v>
      </c>
      <c r="I49" s="33">
        <v>510</v>
      </c>
    </row>
    <row r="50" spans="1:9" x14ac:dyDescent="0.25">
      <c r="A50" s="2"/>
      <c r="B50" s="2" t="s">
        <v>48</v>
      </c>
      <c r="C50" s="2">
        <v>441</v>
      </c>
      <c r="D50" s="2">
        <v>80</v>
      </c>
      <c r="E50" s="2"/>
      <c r="F50" s="2"/>
      <c r="G50" s="1">
        <f t="shared" si="4"/>
        <v>521</v>
      </c>
      <c r="H50" s="13">
        <v>5005</v>
      </c>
      <c r="I50" s="33">
        <v>521</v>
      </c>
    </row>
    <row r="51" spans="1:9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4"/>
        <v>100</v>
      </c>
      <c r="H51" s="13">
        <v>5006</v>
      </c>
      <c r="I51" s="33">
        <v>100</v>
      </c>
    </row>
    <row r="52" spans="1:9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4"/>
        <v>433</v>
      </c>
      <c r="H52" s="13">
        <v>5007</v>
      </c>
      <c r="I52" s="33">
        <v>433</v>
      </c>
    </row>
    <row r="53" spans="1:9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4"/>
        <v>456.25</v>
      </c>
      <c r="H53" s="13">
        <v>5008</v>
      </c>
      <c r="I53" s="33">
        <v>456.25</v>
      </c>
    </row>
    <row r="54" spans="1:9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4"/>
        <v>452.7</v>
      </c>
      <c r="H54" s="13">
        <v>5009</v>
      </c>
      <c r="I54" s="33">
        <v>452.7</v>
      </c>
    </row>
    <row r="55" spans="1:9" x14ac:dyDescent="0.25">
      <c r="A55" s="1"/>
      <c r="B55" s="1"/>
      <c r="C55" s="1">
        <f>SUM(C46:C54)</f>
        <v>3548.0699999999997</v>
      </c>
      <c r="D55" s="1">
        <f>SUM(D46:D54)</f>
        <v>551.43000000000006</v>
      </c>
      <c r="E55" s="1"/>
      <c r="F55" s="1"/>
      <c r="G55" s="1">
        <f>SUM(G46:G54)</f>
        <v>4099.5</v>
      </c>
      <c r="H55" s="17"/>
    </row>
    <row r="56" spans="1:9" x14ac:dyDescent="0.25">
      <c r="A56" s="2"/>
      <c r="B56" s="2"/>
      <c r="C56" s="2"/>
      <c r="D56" s="2"/>
      <c r="E56" s="2"/>
      <c r="F56" s="2"/>
      <c r="G56" s="1"/>
      <c r="H56" s="13"/>
    </row>
    <row r="57" spans="1:9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</row>
    <row r="58" spans="1:9" x14ac:dyDescent="0.25">
      <c r="A58" s="1"/>
      <c r="B58" s="2"/>
      <c r="C58" s="1"/>
      <c r="D58" s="1"/>
      <c r="E58" s="1"/>
      <c r="F58" s="1"/>
      <c r="G58" s="1"/>
      <c r="H58" s="13"/>
    </row>
    <row r="59" spans="1:9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</row>
    <row r="60" spans="1:9" x14ac:dyDescent="0.25">
      <c r="A60" s="1"/>
      <c r="B60" s="2"/>
      <c r="C60" s="1"/>
      <c r="D60" s="2"/>
      <c r="E60" s="2"/>
      <c r="F60" s="1"/>
      <c r="G60" s="1"/>
      <c r="H60" s="13"/>
    </row>
    <row r="61" spans="1:9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53538.04</v>
      </c>
    </row>
    <row r="62" spans="1:9" x14ac:dyDescent="0.25">
      <c r="A62" s="1"/>
      <c r="B62" s="2"/>
      <c r="C62" s="1"/>
      <c r="D62" s="2"/>
      <c r="E62" s="2"/>
      <c r="F62" s="1"/>
      <c r="G62" s="1"/>
      <c r="H62" s="13"/>
    </row>
    <row r="63" spans="1:9" x14ac:dyDescent="0.25">
      <c r="A63" s="1" t="s">
        <v>58</v>
      </c>
      <c r="B63" s="2" t="s">
        <v>59</v>
      </c>
      <c r="C63" s="2">
        <v>15338.76</v>
      </c>
      <c r="D63" s="2">
        <v>1329.35</v>
      </c>
      <c r="E63" s="2"/>
      <c r="F63" s="2">
        <f>(C63+D63+E63)*19/100</f>
        <v>3166.9409000000001</v>
      </c>
      <c r="G63" s="1">
        <f t="shared" ref="G63:G75" si="5">SUM(C63:F63)</f>
        <v>19835.050900000002</v>
      </c>
      <c r="H63" s="13">
        <v>9001</v>
      </c>
      <c r="I63" s="28">
        <v>19835.05</v>
      </c>
    </row>
    <row r="64" spans="1:9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5"/>
        <v>833</v>
      </c>
      <c r="H64" s="13">
        <v>9002</v>
      </c>
      <c r="I64" s="33">
        <v>833</v>
      </c>
    </row>
    <row r="65" spans="1:10" x14ac:dyDescent="0.25">
      <c r="A65" s="2"/>
      <c r="B65" s="2" t="s">
        <v>171</v>
      </c>
      <c r="C65" s="2">
        <v>470</v>
      </c>
      <c r="D65" s="2">
        <v>230</v>
      </c>
      <c r="E65" s="2"/>
      <c r="F65" s="2">
        <f>(C65+D65+E65)*19/100</f>
        <v>133</v>
      </c>
      <c r="G65" s="1">
        <f t="shared" si="5"/>
        <v>833</v>
      </c>
      <c r="H65" s="13">
        <v>9003</v>
      </c>
      <c r="J65" t="s">
        <v>203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5"/>
        <v>837.76</v>
      </c>
      <c r="H66" s="13">
        <v>9004</v>
      </c>
      <c r="I66" s="34">
        <v>837.76</v>
      </c>
    </row>
    <row r="67" spans="1:10" x14ac:dyDescent="0.25">
      <c r="A67" s="2"/>
      <c r="B67" s="2" t="s">
        <v>171</v>
      </c>
      <c r="C67" s="2">
        <v>454</v>
      </c>
      <c r="D67" s="2">
        <v>252</v>
      </c>
      <c r="E67" s="2"/>
      <c r="F67" s="2">
        <f>(C67+D67+E67)*19/100</f>
        <v>134.13999999999999</v>
      </c>
      <c r="G67" s="1">
        <f t="shared" si="5"/>
        <v>840.14</v>
      </c>
      <c r="H67" s="13">
        <v>9005</v>
      </c>
      <c r="J67" t="s">
        <v>203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5"/>
        <v>525</v>
      </c>
      <c r="H68" s="13">
        <v>9006</v>
      </c>
      <c r="I68" s="33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69.03</v>
      </c>
      <c r="E69" s="2"/>
      <c r="F69" s="2">
        <f>(C69+D69+E69)*19/100</f>
        <v>306.97919999999999</v>
      </c>
      <c r="G69" s="1">
        <f t="shared" si="5"/>
        <v>1922.6592000000001</v>
      </c>
      <c r="H69" s="13">
        <v>9007</v>
      </c>
      <c r="I69" s="28">
        <v>1922.66</v>
      </c>
    </row>
    <row r="70" spans="1:10" x14ac:dyDescent="0.25">
      <c r="A70" s="2"/>
      <c r="B70" s="2" t="s">
        <v>65</v>
      </c>
      <c r="C70" s="2">
        <v>390</v>
      </c>
      <c r="D70" s="2">
        <v>160</v>
      </c>
      <c r="E70" s="2"/>
      <c r="F70" s="2"/>
      <c r="G70" s="1">
        <f t="shared" si="5"/>
        <v>550</v>
      </c>
      <c r="H70" s="13">
        <v>9008</v>
      </c>
      <c r="I70" s="33">
        <v>550</v>
      </c>
    </row>
    <row r="71" spans="1:10" x14ac:dyDescent="0.25">
      <c r="A71" s="2"/>
      <c r="B71" s="2" t="s">
        <v>66</v>
      </c>
      <c r="C71" s="2">
        <v>385</v>
      </c>
      <c r="D71" s="2">
        <v>145</v>
      </c>
      <c r="E71" s="2"/>
      <c r="F71" s="1"/>
      <c r="G71" s="1">
        <f t="shared" si="5"/>
        <v>530</v>
      </c>
      <c r="H71" s="13">
        <v>9009</v>
      </c>
      <c r="I71" s="33">
        <v>530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5"/>
        <v>390</v>
      </c>
      <c r="H72" s="13">
        <v>9010</v>
      </c>
      <c r="I72" s="37">
        <v>390</v>
      </c>
    </row>
    <row r="73" spans="1:10" x14ac:dyDescent="0.25">
      <c r="A73" s="2"/>
      <c r="B73" s="2" t="s">
        <v>213</v>
      </c>
      <c r="C73" s="2">
        <v>490</v>
      </c>
      <c r="D73" s="2">
        <v>160</v>
      </c>
      <c r="E73" s="2"/>
      <c r="F73" s="1"/>
      <c r="G73" s="1">
        <f t="shared" si="5"/>
        <v>650</v>
      </c>
      <c r="H73" s="13">
        <v>9011</v>
      </c>
      <c r="I73" s="33">
        <v>650</v>
      </c>
    </row>
    <row r="74" spans="1:10" x14ac:dyDescent="0.25">
      <c r="A74" s="2"/>
      <c r="B74" s="2" t="s">
        <v>68</v>
      </c>
      <c r="C74" s="2">
        <v>269.5</v>
      </c>
      <c r="D74" s="2">
        <v>110</v>
      </c>
      <c r="E74" s="2"/>
      <c r="F74" s="1"/>
      <c r="G74" s="1">
        <f t="shared" si="5"/>
        <v>379.5</v>
      </c>
      <c r="H74" s="13">
        <v>9012</v>
      </c>
      <c r="I74" s="33">
        <v>379.5</v>
      </c>
    </row>
    <row r="75" spans="1:10" x14ac:dyDescent="0.25">
      <c r="A75" s="2"/>
      <c r="B75" s="2" t="s">
        <v>69</v>
      </c>
      <c r="C75" s="2">
        <v>360</v>
      </c>
      <c r="D75" s="2">
        <v>145</v>
      </c>
      <c r="E75" s="2"/>
      <c r="F75" s="1"/>
      <c r="G75" s="1">
        <f t="shared" si="5"/>
        <v>505</v>
      </c>
      <c r="H75" s="13">
        <v>9013</v>
      </c>
      <c r="I75" s="33">
        <v>505</v>
      </c>
    </row>
    <row r="76" spans="1:10" x14ac:dyDescent="0.25">
      <c r="A76" s="2"/>
      <c r="B76" s="2"/>
      <c r="C76" s="1">
        <f>SUM(C63:C75)</f>
        <v>21272.910000000003</v>
      </c>
      <c r="D76" s="1">
        <f>SUM(D63:D75)</f>
        <v>3350.38</v>
      </c>
      <c r="E76" s="1"/>
      <c r="F76" s="1">
        <f>SUM(F63:F75)</f>
        <v>4007.8200999999999</v>
      </c>
      <c r="G76" s="1">
        <f>SUM(G63:G75)</f>
        <v>28631.110099999998</v>
      </c>
      <c r="H76" s="13"/>
    </row>
    <row r="77" spans="1:10" x14ac:dyDescent="0.25">
      <c r="A77" s="2"/>
      <c r="B77" s="2"/>
      <c r="C77" s="1"/>
      <c r="D77" s="1"/>
      <c r="E77" s="1"/>
      <c r="F77" s="1"/>
      <c r="G77" s="1"/>
      <c r="H77" s="13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6">SUM(C78:F78)</f>
        <v>108406.8818</v>
      </c>
      <c r="H78" s="13">
        <v>10001</v>
      </c>
      <c r="I78" s="31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6"/>
        <v>24395</v>
      </c>
      <c r="H79" s="13">
        <v>10002</v>
      </c>
      <c r="I79" s="28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6"/>
        <v>37749.870200000005</v>
      </c>
      <c r="H80" s="13">
        <v>10003</v>
      </c>
      <c r="I80" s="28">
        <v>37749.870000000003</v>
      </c>
    </row>
    <row r="81" spans="1:10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6"/>
        <v>19635</v>
      </c>
      <c r="H81" s="13">
        <v>10004</v>
      </c>
      <c r="I81" s="28">
        <v>19635</v>
      </c>
    </row>
    <row r="82" spans="1:10" x14ac:dyDescent="0.25">
      <c r="A82" s="2"/>
      <c r="B82" t="s">
        <v>75</v>
      </c>
      <c r="C82" s="2">
        <v>1665</v>
      </c>
      <c r="D82" s="2">
        <v>450</v>
      </c>
      <c r="E82" s="24"/>
      <c r="F82" s="2"/>
      <c r="G82" s="1">
        <f t="shared" si="6"/>
        <v>2115</v>
      </c>
      <c r="H82" s="13">
        <v>10005</v>
      </c>
      <c r="I82" s="28">
        <v>2115</v>
      </c>
    </row>
    <row r="83" spans="1:10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6"/>
        <v>550</v>
      </c>
      <c r="H83" s="13"/>
    </row>
    <row r="84" spans="1:10" x14ac:dyDescent="0.25">
      <c r="A84" s="2"/>
      <c r="B84" s="2"/>
      <c r="C84" s="1">
        <f>SUM(C78:C83)</f>
        <v>152363.22</v>
      </c>
      <c r="D84" s="1">
        <f>SUM(D78:D83)</f>
        <v>10122.58</v>
      </c>
      <c r="E84" s="1"/>
      <c r="F84" s="1">
        <f>SUM(F78:F82)</f>
        <v>30365.951999999997</v>
      </c>
      <c r="G84" s="1">
        <f>SUM(G78:G83)</f>
        <v>192851.75200000001</v>
      </c>
      <c r="H84" s="13"/>
    </row>
    <row r="85" spans="1:10" x14ac:dyDescent="0.25">
      <c r="A85" s="2"/>
      <c r="B85" s="2"/>
      <c r="C85" s="1"/>
      <c r="D85" s="2"/>
      <c r="E85" s="2"/>
      <c r="F85" s="1"/>
      <c r="G85" s="1"/>
      <c r="H85" s="13"/>
    </row>
    <row r="86" spans="1:10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</row>
    <row r="87" spans="1:10" x14ac:dyDescent="0.25">
      <c r="A87" s="1" t="s">
        <v>79</v>
      </c>
      <c r="B87" s="2"/>
      <c r="C87" s="2"/>
      <c r="D87" s="2"/>
      <c r="E87" s="2"/>
      <c r="F87" s="2"/>
      <c r="G87" s="1"/>
      <c r="H87" s="13">
        <v>15002</v>
      </c>
    </row>
    <row r="88" spans="1:10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</row>
    <row r="89" spans="1:10" x14ac:dyDescent="0.25">
      <c r="A89" s="2"/>
      <c r="B89" s="2"/>
      <c r="C89" s="1"/>
      <c r="D89" s="2"/>
      <c r="E89" s="2"/>
      <c r="F89" s="1"/>
      <c r="G89" s="1"/>
      <c r="H89" s="13"/>
    </row>
    <row r="90" spans="1:10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7">SUM(C90:F90)</f>
        <v>1190</v>
      </c>
      <c r="H90" s="13">
        <v>20001</v>
      </c>
      <c r="I90" s="28">
        <v>1190</v>
      </c>
    </row>
    <row r="91" spans="1:10" x14ac:dyDescent="0.25">
      <c r="A91" s="2" t="s">
        <v>207</v>
      </c>
      <c r="B91" s="2" t="s">
        <v>82</v>
      </c>
      <c r="C91" s="2">
        <v>1400</v>
      </c>
      <c r="D91" s="2">
        <v>124</v>
      </c>
      <c r="E91" s="2">
        <v>50</v>
      </c>
      <c r="F91" s="2">
        <f>(C91+D91+E91)*19/100</f>
        <v>299.06</v>
      </c>
      <c r="G91" s="1">
        <f t="shared" si="7"/>
        <v>1873.06</v>
      </c>
      <c r="H91" s="13">
        <v>20002</v>
      </c>
      <c r="I91" s="31">
        <v>1873.06</v>
      </c>
      <c r="J91" t="s">
        <v>206</v>
      </c>
    </row>
    <row r="92" spans="1:10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7"/>
        <v>477</v>
      </c>
      <c r="H92" s="13">
        <v>20003</v>
      </c>
      <c r="I92" s="33">
        <v>477</v>
      </c>
    </row>
    <row r="93" spans="1:10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7"/>
        <v>495</v>
      </c>
      <c r="H93" s="13">
        <v>20004</v>
      </c>
      <c r="I93" s="33">
        <v>495</v>
      </c>
    </row>
    <row r="94" spans="1:10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7"/>
        <v>584.66000000000008</v>
      </c>
      <c r="H94" s="13">
        <v>20005</v>
      </c>
      <c r="I94" s="34">
        <v>584.66</v>
      </c>
    </row>
    <row r="95" spans="1:10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7"/>
        <v>692.35</v>
      </c>
      <c r="H95" s="13">
        <v>20006</v>
      </c>
      <c r="I95" s="33">
        <v>720</v>
      </c>
    </row>
    <row r="96" spans="1:10" x14ac:dyDescent="0.25">
      <c r="A96" s="1"/>
      <c r="B96" s="1"/>
      <c r="C96" s="1">
        <f>SUM(C90:C95)</f>
        <v>3954.2</v>
      </c>
      <c r="D96" s="1">
        <f>SUM(D90:D95)</f>
        <v>818.81</v>
      </c>
      <c r="E96" s="1"/>
      <c r="F96" s="1"/>
      <c r="G96" s="1">
        <f>SUM(G90:G95)</f>
        <v>5312.0700000000006</v>
      </c>
      <c r="H96" s="17"/>
    </row>
    <row r="97" spans="1:10" x14ac:dyDescent="0.25">
      <c r="A97" s="2"/>
      <c r="B97" s="2"/>
      <c r="C97" s="2"/>
      <c r="D97" s="2"/>
      <c r="E97" s="2"/>
      <c r="F97" s="2"/>
      <c r="G97" s="1"/>
      <c r="H97" s="13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33">
        <v>284</v>
      </c>
      <c r="J99" t="s">
        <v>168</v>
      </c>
    </row>
    <row r="100" spans="1:10" x14ac:dyDescent="0.25">
      <c r="A100" s="2"/>
      <c r="B100" s="2" t="s">
        <v>89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33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174.4</v>
      </c>
      <c r="E103" s="2"/>
      <c r="F103" s="2"/>
      <c r="G103" s="1">
        <f t="shared" ref="G103:G109" si="8">SUM(C103:F103)</f>
        <v>1606</v>
      </c>
      <c r="H103" s="13">
        <v>22001</v>
      </c>
      <c r="I103" s="28">
        <v>1605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8"/>
        <v>389.5</v>
      </c>
      <c r="H104" s="13">
        <v>22002</v>
      </c>
      <c r="I104" s="34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8"/>
        <v>530</v>
      </c>
      <c r="H105" s="13">
        <v>22003</v>
      </c>
      <c r="I105" s="33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8"/>
        <v>358</v>
      </c>
      <c r="H106" s="13">
        <v>22004</v>
      </c>
      <c r="I106" s="33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8"/>
        <v>530</v>
      </c>
      <c r="H107" s="13">
        <v>22005</v>
      </c>
      <c r="I107" s="33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8"/>
        <v>395</v>
      </c>
      <c r="H108" s="13">
        <v>22006</v>
      </c>
      <c r="I108" s="33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8"/>
        <v>365</v>
      </c>
      <c r="H109" s="13">
        <v>22007</v>
      </c>
      <c r="I109" s="33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939.4</v>
      </c>
      <c r="E110" s="1"/>
      <c r="F110" s="1"/>
      <c r="G110" s="1">
        <f>SUM(G103:G109)</f>
        <v>4173.5</v>
      </c>
      <c r="H110" s="17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</row>
    <row r="113" spans="1:10" x14ac:dyDescent="0.25">
      <c r="A113" s="15"/>
      <c r="B113" s="2" t="s">
        <v>100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33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33">
        <v>515</v>
      </c>
    </row>
    <row r="115" spans="1:10" x14ac:dyDescent="0.25">
      <c r="A115" s="2" t="s">
        <v>208</v>
      </c>
      <c r="B115" s="2" t="s">
        <v>102</v>
      </c>
      <c r="C115" s="2">
        <v>330</v>
      </c>
      <c r="D115" s="2">
        <v>70</v>
      </c>
      <c r="E115" s="2"/>
      <c r="F115" s="2"/>
      <c r="G115" s="1">
        <f>SUM(C115:F115)</f>
        <v>400</v>
      </c>
      <c r="H115" s="13">
        <v>23004</v>
      </c>
      <c r="I115" s="33">
        <v>400</v>
      </c>
    </row>
    <row r="116" spans="1:10" x14ac:dyDescent="0.25">
      <c r="A116" s="2"/>
      <c r="B116" s="2" t="s">
        <v>103</v>
      </c>
      <c r="C116" s="2">
        <v>460</v>
      </c>
      <c r="D116" s="2">
        <v>70</v>
      </c>
      <c r="E116" s="2"/>
      <c r="F116" s="2"/>
      <c r="G116" s="1">
        <f>SUM(C116:F116)</f>
        <v>530</v>
      </c>
      <c r="H116" s="13">
        <v>23005</v>
      </c>
      <c r="I116" s="33">
        <v>530</v>
      </c>
    </row>
    <row r="117" spans="1:10" x14ac:dyDescent="0.25">
      <c r="A117" s="1"/>
      <c r="B117" s="1"/>
      <c r="C117" s="1">
        <f>SUM(C112:C116)</f>
        <v>3450</v>
      </c>
      <c r="D117" s="1">
        <f>SUM(D112:D116)</f>
        <v>465</v>
      </c>
      <c r="E117" s="1"/>
      <c r="F117" s="1">
        <f>SUM(F112)</f>
        <v>393.3</v>
      </c>
      <c r="G117" s="1">
        <f>SUM(G112:G116)</f>
        <v>4308.3</v>
      </c>
      <c r="H117" s="17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8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9">SUM(C123:F123)</f>
        <v>1642.7831000000001</v>
      </c>
      <c r="H123" s="13">
        <v>25001</v>
      </c>
      <c r="I123" s="28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9"/>
        <v>1985.3959999999997</v>
      </c>
      <c r="H124" s="13">
        <v>25002</v>
      </c>
      <c r="I124" s="28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9"/>
        <v>1300</v>
      </c>
      <c r="H125" s="13">
        <v>25003</v>
      </c>
      <c r="I125" s="28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9"/>
        <v>620</v>
      </c>
      <c r="H126" s="13">
        <v>25004</v>
      </c>
      <c r="I126" s="31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9"/>
        <v>534</v>
      </c>
      <c r="H127" s="13">
        <v>25005</v>
      </c>
      <c r="I127" s="33">
        <v>547</v>
      </c>
    </row>
    <row r="128" spans="1:10" x14ac:dyDescent="0.25">
      <c r="A128" s="2"/>
      <c r="B128" s="2" t="s">
        <v>112</v>
      </c>
      <c r="C128" s="2">
        <v>480</v>
      </c>
      <c r="D128" s="2">
        <v>170</v>
      </c>
      <c r="E128" s="2"/>
      <c r="F128" s="2"/>
      <c r="G128" s="1">
        <f t="shared" si="9"/>
        <v>650</v>
      </c>
      <c r="H128" s="13">
        <v>25006</v>
      </c>
      <c r="I128" s="28">
        <v>650</v>
      </c>
    </row>
    <row r="129" spans="1:9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9"/>
        <v>395</v>
      </c>
      <c r="H129" s="13">
        <v>25007</v>
      </c>
      <c r="I129" s="33">
        <v>395</v>
      </c>
    </row>
    <row r="130" spans="1:9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9"/>
        <v>310</v>
      </c>
      <c r="H130" s="13">
        <v>25008</v>
      </c>
      <c r="I130" s="33">
        <v>310</v>
      </c>
    </row>
    <row r="131" spans="1:9" x14ac:dyDescent="0.25">
      <c r="A131" s="2"/>
      <c r="B131" s="2" t="s">
        <v>114</v>
      </c>
      <c r="C131" s="2">
        <v>187</v>
      </c>
      <c r="D131" s="2">
        <v>140</v>
      </c>
      <c r="E131" s="2"/>
      <c r="F131" s="2"/>
      <c r="G131" s="1">
        <f t="shared" si="9"/>
        <v>327</v>
      </c>
      <c r="H131" s="13">
        <v>25009</v>
      </c>
      <c r="I131" s="37">
        <v>327</v>
      </c>
    </row>
    <row r="132" spans="1:9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9"/>
        <v>385</v>
      </c>
      <c r="H132" s="13">
        <v>25010</v>
      </c>
      <c r="I132" s="33">
        <v>385</v>
      </c>
    </row>
    <row r="133" spans="1:9" x14ac:dyDescent="0.25">
      <c r="A133" s="2"/>
      <c r="B133" s="2" t="s">
        <v>218</v>
      </c>
      <c r="C133" s="2">
        <v>300</v>
      </c>
      <c r="D133" s="2">
        <v>100</v>
      </c>
      <c r="E133" s="2"/>
      <c r="F133" s="2"/>
      <c r="G133" s="1">
        <f t="shared" si="9"/>
        <v>400</v>
      </c>
      <c r="H133" s="13">
        <v>25011</v>
      </c>
      <c r="I133" s="33">
        <v>400</v>
      </c>
    </row>
    <row r="134" spans="1:9" x14ac:dyDescent="0.25">
      <c r="A134" s="2"/>
      <c r="B134" s="2" t="s">
        <v>116</v>
      </c>
      <c r="C134" s="2">
        <v>225</v>
      </c>
      <c r="D134" s="2">
        <v>95</v>
      </c>
      <c r="E134" s="2"/>
      <c r="F134" s="2"/>
      <c r="G134" s="1">
        <f t="shared" si="9"/>
        <v>320</v>
      </c>
      <c r="H134" s="13">
        <v>25012</v>
      </c>
      <c r="I134" s="33">
        <v>320</v>
      </c>
    </row>
    <row r="135" spans="1:9" x14ac:dyDescent="0.25">
      <c r="A135" s="1"/>
      <c r="B135" s="1"/>
      <c r="C135" s="1">
        <f>SUM(C123:C134)</f>
        <v>6658.1</v>
      </c>
      <c r="D135" s="1">
        <f>SUM(D123:D134)</f>
        <v>1631.79</v>
      </c>
      <c r="E135" s="1"/>
      <c r="F135" s="1">
        <f>SUM(F123:F134)</f>
        <v>579.28909999999996</v>
      </c>
      <c r="G135" s="1">
        <f>SUM(G123:G134)</f>
        <v>8869.1790999999994</v>
      </c>
      <c r="H135" s="17"/>
    </row>
    <row r="136" spans="1:9" x14ac:dyDescent="0.25">
      <c r="A136" s="2"/>
      <c r="B136" s="2"/>
      <c r="C136" s="2"/>
      <c r="D136" s="2"/>
      <c r="E136" s="2"/>
      <c r="F136" s="2"/>
      <c r="G136" s="1"/>
      <c r="H136" s="13"/>
    </row>
    <row r="137" spans="1:9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</row>
    <row r="138" spans="1:9" x14ac:dyDescent="0.25">
      <c r="A138" s="15"/>
      <c r="B138" s="2" t="s">
        <v>171</v>
      </c>
      <c r="C138" s="2">
        <v>309.33999999999997</v>
      </c>
      <c r="D138" s="2">
        <v>60</v>
      </c>
      <c r="E138" s="2"/>
      <c r="F138" s="2"/>
      <c r="G138" s="1">
        <f>SUM(C138:F138)</f>
        <v>369.34</v>
      </c>
      <c r="H138" s="13">
        <v>26002</v>
      </c>
    </row>
    <row r="139" spans="1:9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33">
        <v>356</v>
      </c>
    </row>
    <row r="140" spans="1:9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33">
        <v>720</v>
      </c>
    </row>
    <row r="141" spans="1:9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33">
        <v>440</v>
      </c>
    </row>
    <row r="142" spans="1:9" x14ac:dyDescent="0.25">
      <c r="A142" s="1"/>
      <c r="B142" s="1"/>
      <c r="C142" s="1">
        <f>SUM(C137:C141)</f>
        <v>2975.34</v>
      </c>
      <c r="D142" s="1">
        <f>SUM(D137:D141)</f>
        <v>360</v>
      </c>
      <c r="E142" s="1"/>
      <c r="F142" s="1">
        <f>SUM(F137)</f>
        <v>275.5</v>
      </c>
      <c r="G142" s="1">
        <f>SUM(G137:G141)</f>
        <v>3610.84</v>
      </c>
      <c r="H142" s="17"/>
    </row>
    <row r="143" spans="1:9" x14ac:dyDescent="0.25">
      <c r="A143" s="1"/>
      <c r="B143" s="1"/>
      <c r="C143" s="1"/>
      <c r="D143" s="1"/>
      <c r="E143" s="1"/>
      <c r="F143" s="1"/>
      <c r="G143" s="1"/>
      <c r="H143" s="17"/>
    </row>
    <row r="144" spans="1:9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0">SUM(C144:F144)</f>
        <v>600</v>
      </c>
      <c r="H144" s="13">
        <v>27001</v>
      </c>
      <c r="I144" s="33">
        <v>600</v>
      </c>
    </row>
    <row r="145" spans="1:9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0"/>
        <v>500</v>
      </c>
      <c r="H145" s="13">
        <v>27002</v>
      </c>
      <c r="I145" s="37">
        <v>500</v>
      </c>
    </row>
    <row r="146" spans="1:9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0"/>
        <v>404</v>
      </c>
      <c r="H146" s="13">
        <v>27008</v>
      </c>
      <c r="I146" s="33">
        <v>404</v>
      </c>
    </row>
    <row r="147" spans="1:9" x14ac:dyDescent="0.25">
      <c r="A147" s="2"/>
      <c r="B147" s="2" t="s">
        <v>126</v>
      </c>
      <c r="C147" s="2">
        <v>315</v>
      </c>
      <c r="D147" s="2">
        <v>170</v>
      </c>
      <c r="E147" s="20"/>
      <c r="F147" s="2"/>
      <c r="G147" s="1">
        <f t="shared" si="10"/>
        <v>485</v>
      </c>
      <c r="H147" s="13">
        <v>27003</v>
      </c>
      <c r="I147" s="33">
        <v>485</v>
      </c>
    </row>
    <row r="148" spans="1:9" x14ac:dyDescent="0.25">
      <c r="A148" s="2"/>
      <c r="B148" s="39" t="s">
        <v>171</v>
      </c>
      <c r="C148" s="2">
        <v>150</v>
      </c>
      <c r="D148" s="2">
        <v>130</v>
      </c>
      <c r="E148" s="2"/>
      <c r="F148" s="2"/>
      <c r="G148" s="1">
        <f t="shared" si="10"/>
        <v>280</v>
      </c>
      <c r="H148" s="13">
        <v>27004</v>
      </c>
    </row>
    <row r="149" spans="1:9" x14ac:dyDescent="0.25">
      <c r="A149" s="39"/>
      <c r="B149" s="39" t="s">
        <v>191</v>
      </c>
      <c r="C149" s="2">
        <v>300</v>
      </c>
      <c r="D149" s="2">
        <v>170</v>
      </c>
      <c r="E149" s="2"/>
      <c r="F149" s="2"/>
      <c r="G149" s="1">
        <f t="shared" si="10"/>
        <v>470</v>
      </c>
      <c r="H149" s="13">
        <v>27005</v>
      </c>
      <c r="I149" s="33">
        <v>470</v>
      </c>
    </row>
    <row r="150" spans="1:9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0"/>
        <v>448.5</v>
      </c>
      <c r="H150" s="13">
        <v>27006</v>
      </c>
      <c r="I150" s="33">
        <v>450</v>
      </c>
    </row>
    <row r="151" spans="1:9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0"/>
        <v>455</v>
      </c>
      <c r="H151" s="13">
        <v>27007</v>
      </c>
      <c r="I151" s="33">
        <v>455</v>
      </c>
    </row>
    <row r="152" spans="1:9" x14ac:dyDescent="0.25">
      <c r="A152" s="2"/>
      <c r="B152" s="2"/>
      <c r="C152" s="1">
        <f>SUM(C144:C151)</f>
        <v>2497.5</v>
      </c>
      <c r="D152" s="1">
        <f>SUM(D144:D151)</f>
        <v>1145</v>
      </c>
      <c r="E152" s="2"/>
      <c r="F152" s="2"/>
      <c r="G152" s="1">
        <f>SUM(G144:G151)</f>
        <v>3642.5</v>
      </c>
      <c r="H152" s="13"/>
    </row>
    <row r="153" spans="1:9" x14ac:dyDescent="0.25">
      <c r="A153" s="2"/>
      <c r="B153" s="2"/>
      <c r="C153" s="2"/>
      <c r="D153" s="2"/>
      <c r="E153" s="2"/>
      <c r="F153" s="2"/>
      <c r="G153" s="2"/>
      <c r="H153" s="13"/>
    </row>
    <row r="154" spans="1:9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1">SUM(C154:F154)</f>
        <v>606.9</v>
      </c>
      <c r="H154" s="13">
        <v>28001</v>
      </c>
      <c r="I154" s="33">
        <v>606.9</v>
      </c>
    </row>
    <row r="155" spans="1:9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1"/>
        <v>1594.6</v>
      </c>
      <c r="H155" s="13">
        <v>28002</v>
      </c>
      <c r="I155" s="28">
        <v>1594.6</v>
      </c>
    </row>
    <row r="156" spans="1:9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1"/>
        <v>490</v>
      </c>
      <c r="H156" s="13">
        <v>28003</v>
      </c>
      <c r="I156" s="33">
        <v>490</v>
      </c>
    </row>
    <row r="157" spans="1:9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1"/>
        <v>349</v>
      </c>
      <c r="H157" s="13">
        <v>28004</v>
      </c>
      <c r="I157" s="33">
        <v>349</v>
      </c>
    </row>
    <row r="158" spans="1:9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1"/>
        <v>476.6</v>
      </c>
      <c r="H158" s="13">
        <v>28005</v>
      </c>
      <c r="I158" s="33">
        <v>476.6</v>
      </c>
    </row>
    <row r="159" spans="1:9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1"/>
        <v>452.12</v>
      </c>
      <c r="H159" s="13">
        <v>28006</v>
      </c>
      <c r="I159" s="34">
        <v>452.12</v>
      </c>
    </row>
    <row r="160" spans="1:9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1"/>
        <v>360</v>
      </c>
      <c r="H160" s="13">
        <v>28007</v>
      </c>
      <c r="I160" s="33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1"/>
        <v>440</v>
      </c>
      <c r="H161" s="13">
        <v>28008</v>
      </c>
      <c r="I161" s="33">
        <v>440</v>
      </c>
      <c r="J161" t="s">
        <v>224</v>
      </c>
    </row>
    <row r="162" spans="1:10" x14ac:dyDescent="0.25">
      <c r="A162" s="2"/>
      <c r="B162" s="2" t="s">
        <v>137</v>
      </c>
      <c r="C162" s="2">
        <v>360</v>
      </c>
      <c r="D162" s="2">
        <v>140</v>
      </c>
      <c r="E162" s="2"/>
      <c r="F162" s="2"/>
      <c r="G162" s="1">
        <f t="shared" si="11"/>
        <v>500</v>
      </c>
      <c r="H162" s="13">
        <v>28009</v>
      </c>
      <c r="I162" s="33">
        <v>500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1"/>
        <v>445</v>
      </c>
      <c r="H163" s="13">
        <v>28010</v>
      </c>
      <c r="I163" s="33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1"/>
        <v>495.90999999999997</v>
      </c>
      <c r="H164" s="13">
        <v>28011</v>
      </c>
      <c r="I164" s="33">
        <v>500</v>
      </c>
    </row>
    <row r="165" spans="1:10" x14ac:dyDescent="0.25">
      <c r="A165" s="2" t="s">
        <v>210</v>
      </c>
      <c r="B165" s="2" t="s">
        <v>140</v>
      </c>
      <c r="C165" s="2">
        <v>297</v>
      </c>
      <c r="D165" s="2">
        <v>170</v>
      </c>
      <c r="E165" s="2"/>
      <c r="F165" s="2"/>
      <c r="G165" s="1">
        <f t="shared" si="11"/>
        <v>467</v>
      </c>
      <c r="H165" s="13">
        <v>28012</v>
      </c>
      <c r="I165" s="33">
        <v>467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1"/>
        <v>385</v>
      </c>
      <c r="H166" s="13">
        <v>28013</v>
      </c>
      <c r="I166" s="33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1"/>
        <v>510</v>
      </c>
      <c r="H167" s="13">
        <v>28014</v>
      </c>
      <c r="I167" s="33">
        <v>510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1"/>
        <v>607.6</v>
      </c>
      <c r="H168" s="13">
        <v>28015</v>
      </c>
      <c r="I168" s="34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1"/>
        <v>480.9</v>
      </c>
      <c r="H169" s="13">
        <v>28016</v>
      </c>
      <c r="I169" s="33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1"/>
        <v>404.6</v>
      </c>
      <c r="H170" s="13">
        <v>28017</v>
      </c>
      <c r="I170" s="33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1"/>
        <v>437.21790000000004</v>
      </c>
      <c r="H171" s="13">
        <v>28018</v>
      </c>
      <c r="I171" s="37">
        <v>437.22</v>
      </c>
    </row>
    <row r="172" spans="1:10" x14ac:dyDescent="0.25">
      <c r="A172" s="2"/>
      <c r="B172" s="2"/>
      <c r="C172" s="1">
        <f>SUM(C154:C171)</f>
        <v>6678.78</v>
      </c>
      <c r="D172" s="1">
        <f>SUM(D154:D169)</f>
        <v>2337.7600000000002</v>
      </c>
      <c r="E172" s="2"/>
      <c r="F172" s="1">
        <f>SUM(F154:F171)</f>
        <v>485.90790000000004</v>
      </c>
      <c r="G172" s="1">
        <f>SUM(G154:G171)</f>
        <v>9502.4478999999992</v>
      </c>
      <c r="H172" s="13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(C174+D174)*19%</f>
        <v>243.2</v>
      </c>
      <c r="G174" s="1">
        <f>SUM(C174:F174)</f>
        <v>1523.2</v>
      </c>
      <c r="H174" s="13">
        <v>29001</v>
      </c>
      <c r="I174" s="42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</row>
    <row r="177" spans="1:9" x14ac:dyDescent="0.25">
      <c r="A177" s="1" t="s">
        <v>150</v>
      </c>
      <c r="B177" s="2" t="s">
        <v>151</v>
      </c>
      <c r="C177" s="2">
        <v>137700.47</v>
      </c>
      <c r="D177" s="2">
        <v>3834.02</v>
      </c>
      <c r="E177" s="2"/>
      <c r="F177" s="2">
        <f>(C177+D177+E177)*19/100</f>
        <v>26891.553099999997</v>
      </c>
      <c r="G177" s="1">
        <f>SUM(C177:F177)</f>
        <v>168426.04309999998</v>
      </c>
      <c r="H177" s="13">
        <v>31001</v>
      </c>
      <c r="I177" s="28">
        <v>168426.04</v>
      </c>
    </row>
    <row r="178" spans="1:9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</row>
    <row r="179" spans="1:9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2">SUM(C179:F179)</f>
        <v>12163.300000000001</v>
      </c>
      <c r="H179" s="13">
        <v>31002</v>
      </c>
      <c r="I179" s="28">
        <v>12163.3</v>
      </c>
    </row>
    <row r="180" spans="1:9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2"/>
        <v>1739.3992000000001</v>
      </c>
      <c r="H180" s="13">
        <v>31003</v>
      </c>
      <c r="I180" s="28">
        <v>1739.4</v>
      </c>
    </row>
    <row r="181" spans="1:9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2"/>
        <v>3855.88</v>
      </c>
      <c r="H181" s="13">
        <v>31004</v>
      </c>
      <c r="I181" s="28">
        <v>3855.88</v>
      </c>
    </row>
    <row r="182" spans="1:9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2"/>
        <v>4389.6000000000004</v>
      </c>
      <c r="H182" s="13">
        <v>31005</v>
      </c>
      <c r="I182" s="28">
        <v>4389.6000000000004</v>
      </c>
    </row>
    <row r="183" spans="1:9" x14ac:dyDescent="0.25">
      <c r="A183" s="2"/>
      <c r="B183" s="2" t="s">
        <v>158</v>
      </c>
      <c r="C183" s="2">
        <v>1140.82</v>
      </c>
      <c r="D183" s="2">
        <v>797</v>
      </c>
      <c r="E183" s="2"/>
      <c r="F183" s="2"/>
      <c r="G183" s="1">
        <f t="shared" si="12"/>
        <v>1937.82</v>
      </c>
      <c r="H183" s="13">
        <v>31006</v>
      </c>
      <c r="I183" s="28">
        <v>1937.82</v>
      </c>
    </row>
    <row r="184" spans="1:9" x14ac:dyDescent="0.25">
      <c r="A184" s="2"/>
      <c r="B184" s="2" t="s">
        <v>159</v>
      </c>
      <c r="C184" s="2">
        <v>276.35000000000002</v>
      </c>
      <c r="D184" s="2">
        <v>118</v>
      </c>
      <c r="E184" s="2"/>
      <c r="F184" s="2"/>
      <c r="G184" s="1">
        <f t="shared" si="12"/>
        <v>394.35</v>
      </c>
      <c r="H184" s="13">
        <v>31007</v>
      </c>
      <c r="I184" s="34">
        <v>394.35</v>
      </c>
    </row>
    <row r="185" spans="1:9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2"/>
        <v>347.08730000000003</v>
      </c>
      <c r="H185" s="13">
        <v>31008</v>
      </c>
    </row>
    <row r="186" spans="1:9" x14ac:dyDescent="0.25">
      <c r="A186" s="2" t="s">
        <v>161</v>
      </c>
      <c r="B186" s="2" t="s">
        <v>162</v>
      </c>
      <c r="C186" s="2">
        <v>293.49</v>
      </c>
      <c r="D186" s="2"/>
      <c r="E186" s="2"/>
      <c r="F186" s="2"/>
      <c r="G186" s="1">
        <f t="shared" si="12"/>
        <v>293.49</v>
      </c>
      <c r="H186" s="13">
        <v>31009</v>
      </c>
    </row>
    <row r="187" spans="1:9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2"/>
        <v>1487.5</v>
      </c>
      <c r="H187" s="13">
        <v>31001</v>
      </c>
    </row>
    <row r="188" spans="1:9" x14ac:dyDescent="0.25">
      <c r="A188" s="2"/>
      <c r="B188" s="2"/>
      <c r="C188" s="1">
        <f>SUM(C177:C186)</f>
        <v>160344.82999999999</v>
      </c>
      <c r="D188" s="1">
        <f>SUM(D177:D186)</f>
        <v>8396.4500000000007</v>
      </c>
      <c r="E188" s="1"/>
      <c r="F188" s="1">
        <f>SUM(F177:F186)</f>
        <v>27224.689599999998</v>
      </c>
      <c r="G188" s="1">
        <f>SUM(G177:G186)</f>
        <v>195965.96960000001</v>
      </c>
      <c r="H188" s="17"/>
    </row>
    <row r="189" spans="1:9" x14ac:dyDescent="0.25">
      <c r="A189" s="2"/>
      <c r="B189" s="2"/>
      <c r="C189" s="1"/>
      <c r="D189" s="1"/>
      <c r="E189" s="1"/>
      <c r="F189" s="1"/>
      <c r="G189" s="1"/>
      <c r="H189" s="17"/>
    </row>
    <row r="190" spans="1:9" x14ac:dyDescent="0.25">
      <c r="A190" s="2"/>
      <c r="B190" s="2"/>
      <c r="C190" s="1"/>
      <c r="D190" s="1"/>
      <c r="E190" s="1"/>
      <c r="F190" s="1"/>
      <c r="G190" s="1"/>
      <c r="H190" s="17"/>
    </row>
    <row r="191" spans="1:9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</row>
    <row r="192" spans="1:9" x14ac:dyDescent="0.25">
      <c r="A192" s="2"/>
      <c r="E192" s="1"/>
      <c r="F192" s="1"/>
      <c r="G192" s="1"/>
      <c r="H192" s="13"/>
    </row>
    <row r="193" spans="1:8" x14ac:dyDescent="0.25">
      <c r="A193" s="1"/>
      <c r="B193" s="2"/>
      <c r="C193" s="2"/>
      <c r="D193" s="2"/>
      <c r="E193" s="2"/>
      <c r="F193" s="2"/>
      <c r="G193" s="1"/>
      <c r="H193" s="17"/>
    </row>
  </sheetData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91"/>
  <sheetViews>
    <sheetView workbookViewId="0">
      <selection activeCell="D30" sqref="D30"/>
    </sheetView>
  </sheetViews>
  <sheetFormatPr baseColWidth="10" defaultRowHeight="15" x14ac:dyDescent="0.25"/>
  <cols>
    <col min="1" max="1" width="16" customWidth="1"/>
    <col min="2" max="2" width="22.85546875" customWidth="1"/>
  </cols>
  <sheetData>
    <row r="1" spans="1:10" x14ac:dyDescent="0.25">
      <c r="A1" s="1" t="s">
        <v>0</v>
      </c>
      <c r="B1" s="2"/>
      <c r="C1" s="1" t="s">
        <v>1</v>
      </c>
      <c r="D1" s="3" t="s">
        <v>177</v>
      </c>
      <c r="E1" s="4">
        <v>2016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42491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49">
        <v>17003.43</v>
      </c>
    </row>
    <row r="4" spans="1:10" x14ac:dyDescent="0.25">
      <c r="A4" s="15" t="s">
        <v>235</v>
      </c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49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49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49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49">
        <v>1844.5</v>
      </c>
    </row>
    <row r="8" spans="1:10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49">
        <v>1590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49">
        <v>25.56</v>
      </c>
    </row>
    <row r="10" spans="1:10" x14ac:dyDescent="0.25">
      <c r="A10" s="1"/>
      <c r="B10" s="1"/>
      <c r="C10" s="1">
        <f>SUM(C3:C9)</f>
        <v>17624.16</v>
      </c>
      <c r="D10" s="1">
        <f>SUM(D3:D9)</f>
        <v>3505</v>
      </c>
      <c r="E10" s="1"/>
      <c r="F10" s="1">
        <f>SUM(F3:F9)</f>
        <v>3707.5840000000003</v>
      </c>
      <c r="G10" s="1">
        <f>SUM(G3:G9)</f>
        <v>24836.743999999999</v>
      </c>
      <c r="H10" s="17"/>
      <c r="I10" s="1"/>
    </row>
    <row r="11" spans="1:10" x14ac:dyDescent="0.25">
      <c r="A11" s="2"/>
      <c r="B11" s="2"/>
      <c r="C11" s="2"/>
      <c r="D11" s="2"/>
      <c r="E11" s="2"/>
      <c r="F11" s="2"/>
      <c r="G11" s="1"/>
      <c r="H11" s="13"/>
      <c r="I11" s="2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49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49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49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49">
        <v>21182</v>
      </c>
    </row>
    <row r="16" spans="1:10" x14ac:dyDescent="0.25">
      <c r="A16" s="2" t="s">
        <v>266</v>
      </c>
      <c r="B16" s="2" t="s">
        <v>267</v>
      </c>
      <c r="C16" s="2">
        <v>5000</v>
      </c>
      <c r="D16" s="2">
        <v>1300</v>
      </c>
      <c r="E16" s="2"/>
      <c r="F16" s="2">
        <v>1197</v>
      </c>
      <c r="G16" s="1">
        <f t="shared" si="3"/>
        <v>7497</v>
      </c>
      <c r="H16" s="13">
        <v>2004</v>
      </c>
      <c r="I16" s="49">
        <v>7497</v>
      </c>
      <c r="J16" t="s">
        <v>263</v>
      </c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49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49">
        <v>1980.58</v>
      </c>
    </row>
    <row r="19" spans="1:9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49">
        <v>1666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49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49">
        <v>63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49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2"/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49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49">
        <v>358</v>
      </c>
    </row>
    <row r="26" spans="1:9" x14ac:dyDescent="0.25">
      <c r="A26" s="2"/>
      <c r="B26" s="2" t="s">
        <v>30</v>
      </c>
      <c r="C26" s="2">
        <v>1608.58</v>
      </c>
      <c r="D26" s="2">
        <v>650</v>
      </c>
      <c r="E26" s="2"/>
      <c r="F26" s="2">
        <f>(C26+D26+E26)*19/100</f>
        <v>429.13019999999995</v>
      </c>
      <c r="G26" s="1">
        <f t="shared" si="3"/>
        <v>2687.7102</v>
      </c>
      <c r="H26" s="13">
        <v>2012</v>
      </c>
      <c r="I26" s="49">
        <v>2687.71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49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49">
        <v>45</v>
      </c>
    </row>
    <row r="29" spans="1:9" x14ac:dyDescent="0.25">
      <c r="A29" s="1"/>
      <c r="B29" s="2" t="s">
        <v>32</v>
      </c>
      <c r="C29" s="2">
        <v>273</v>
      </c>
      <c r="D29" s="2">
        <v>110</v>
      </c>
      <c r="E29" s="2"/>
      <c r="F29" s="2"/>
      <c r="G29" s="1">
        <f t="shared" si="3"/>
        <v>383</v>
      </c>
      <c r="H29" s="13">
        <v>2013</v>
      </c>
      <c r="I29" s="2"/>
    </row>
    <row r="30" spans="1:9" x14ac:dyDescent="0.25">
      <c r="B30" s="1"/>
      <c r="C30" s="1">
        <f>SUM(C12:C29)</f>
        <v>142200.59</v>
      </c>
      <c r="D30" s="1">
        <f>SUM(D12:D29)</f>
        <v>15518.51</v>
      </c>
      <c r="E30" s="1">
        <f>SUM(E12:E29)</f>
        <v>433.39</v>
      </c>
      <c r="F30" s="1">
        <f>SUM(F12:F29)</f>
        <v>27732.4323</v>
      </c>
      <c r="G30" s="1">
        <f>SUM(G12:G29)</f>
        <v>185884.92230000001</v>
      </c>
      <c r="H30" s="17"/>
      <c r="I30" s="1"/>
    </row>
    <row r="31" spans="1:9" x14ac:dyDescent="0.25">
      <c r="A31" s="2" t="s">
        <v>33</v>
      </c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"/>
    </row>
    <row r="32" spans="1:9" x14ac:dyDescent="0.25">
      <c r="A32" s="1"/>
      <c r="B32" s="1"/>
      <c r="C32" s="1"/>
      <c r="D32" s="1"/>
      <c r="E32" s="1"/>
      <c r="F32" s="1"/>
      <c r="G32" s="1"/>
      <c r="H32" s="17"/>
      <c r="I32" s="1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49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7"/>
      <c r="I35" s="1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49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49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1"/>
    </row>
    <row r="39" spans="1:9" x14ac:dyDescent="0.25">
      <c r="A39" s="2"/>
      <c r="B39" s="2"/>
      <c r="C39" s="2"/>
      <c r="D39" s="2"/>
      <c r="E39" s="2"/>
      <c r="F39" s="2"/>
      <c r="G39" s="1"/>
      <c r="H39" s="13"/>
      <c r="I39" s="2"/>
    </row>
    <row r="40" spans="1:9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2"/>
    </row>
    <row r="41" spans="1:9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2"/>
    </row>
    <row r="42" spans="1:9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2"/>
    </row>
    <row r="43" spans="1:9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2"/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1"/>
    </row>
    <row r="45" spans="1:9" x14ac:dyDescent="0.25">
      <c r="A45" s="2"/>
      <c r="B45" s="2"/>
      <c r="C45" s="2"/>
      <c r="D45" s="2"/>
      <c r="E45" s="2"/>
      <c r="F45" s="2"/>
      <c r="G45" s="1"/>
      <c r="H45" s="13"/>
      <c r="I45" s="2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49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49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49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49">
        <v>510</v>
      </c>
    </row>
    <row r="50" spans="1:10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49">
        <v>530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49">
        <v>100</v>
      </c>
    </row>
    <row r="52" spans="1:10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5"/>
        <v>433</v>
      </c>
      <c r="H52" s="13">
        <v>5007</v>
      </c>
      <c r="I52" s="49">
        <v>433</v>
      </c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49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50">
        <v>452.7</v>
      </c>
    </row>
    <row r="55" spans="1:10" x14ac:dyDescent="0.25">
      <c r="A55" s="1"/>
      <c r="B55" s="1"/>
      <c r="C55" s="1">
        <f>SUM(C46:C54)</f>
        <v>3577.0699999999997</v>
      </c>
      <c r="D55" s="1">
        <f>SUM(D46:D54)</f>
        <v>531.43000000000006</v>
      </c>
      <c r="E55" s="1"/>
      <c r="F55" s="1"/>
      <c r="G55" s="1">
        <f>SUM(G46:G54)</f>
        <v>4108.5</v>
      </c>
      <c r="H55" s="17"/>
      <c r="I55" s="1"/>
    </row>
    <row r="56" spans="1:10" x14ac:dyDescent="0.25">
      <c r="A56" s="2"/>
      <c r="B56" s="2"/>
      <c r="C56" s="2"/>
      <c r="D56" s="2"/>
      <c r="E56" s="2"/>
      <c r="F56" s="2"/>
      <c r="G56" s="1"/>
      <c r="H56" s="13"/>
      <c r="I56" s="2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49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  <c r="I58" s="2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49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  <c r="I60" s="2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49">
        <v>56871.8</v>
      </c>
      <c r="J61" t="s">
        <v>246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  <c r="I62" s="2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600</v>
      </c>
      <c r="E63" s="2"/>
      <c r="F63" s="2">
        <f>(C63+D63+E63)*19/100</f>
        <v>3028.3643999999999</v>
      </c>
      <c r="G63" s="1">
        <f t="shared" ref="G63:G75" si="6">SUM(C63:F63)</f>
        <v>18967.124400000001</v>
      </c>
      <c r="H63" s="13">
        <v>9001</v>
      </c>
      <c r="I63" s="49">
        <v>18967.120999999999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49">
        <v>833</v>
      </c>
    </row>
    <row r="65" spans="1:10" x14ac:dyDescent="0.25">
      <c r="A65" s="2"/>
      <c r="B65" s="2" t="s">
        <v>171</v>
      </c>
      <c r="C65" s="2">
        <v>0</v>
      </c>
      <c r="D65" s="2">
        <v>0</v>
      </c>
      <c r="E65" s="2"/>
      <c r="F65" s="2">
        <f>(C65+D65+E65)*19/100</f>
        <v>0</v>
      </c>
      <c r="G65" s="1">
        <f t="shared" si="6"/>
        <v>0</v>
      </c>
      <c r="H65" s="13">
        <v>9003</v>
      </c>
      <c r="I65" s="2"/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49">
        <v>837.76</v>
      </c>
    </row>
    <row r="67" spans="1:10" x14ac:dyDescent="0.25">
      <c r="A67" s="2"/>
      <c r="B67" s="2" t="s">
        <v>171</v>
      </c>
      <c r="C67" s="2">
        <v>0</v>
      </c>
      <c r="D67" s="2">
        <v>0</v>
      </c>
      <c r="E67" s="2"/>
      <c r="F67" s="2">
        <f>(C67+D67+E67)*19/100</f>
        <v>0</v>
      </c>
      <c r="G67" s="1">
        <f t="shared" si="6"/>
        <v>0</v>
      </c>
      <c r="H67" s="13">
        <v>9005</v>
      </c>
      <c r="I67" s="2"/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49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49">
        <v>1995.21</v>
      </c>
    </row>
    <row r="70" spans="1:10" x14ac:dyDescent="0.25">
      <c r="A70" s="2"/>
      <c r="B70" s="2" t="s">
        <v>254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49">
        <v>530</v>
      </c>
    </row>
    <row r="71" spans="1:10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50">
        <v>495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49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49">
        <v>650</v>
      </c>
    </row>
    <row r="74" spans="1:10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49">
        <v>349.5</v>
      </c>
    </row>
    <row r="75" spans="1:10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49">
        <v>480</v>
      </c>
    </row>
    <row r="76" spans="1:10" x14ac:dyDescent="0.25">
      <c r="A76" s="2"/>
      <c r="B76" s="2"/>
      <c r="C76" s="1">
        <f>SUM(C63:C75)</f>
        <v>20348.910000000003</v>
      </c>
      <c r="D76" s="1">
        <f>SUM(D63:D75)</f>
        <v>2090</v>
      </c>
      <c r="E76" s="1"/>
      <c r="F76" s="1">
        <f>SUM(F63:F75)</f>
        <v>3613.6878999999999</v>
      </c>
      <c r="G76" s="1">
        <f>SUM(G63:G75)</f>
        <v>26052.597900000001</v>
      </c>
      <c r="H76" s="13"/>
      <c r="I76" s="2"/>
    </row>
    <row r="77" spans="1:10" x14ac:dyDescent="0.25">
      <c r="A77" s="2"/>
      <c r="B77" s="2"/>
      <c r="C77" s="1"/>
      <c r="D77" s="1"/>
      <c r="E77" s="1"/>
      <c r="F77" s="1"/>
      <c r="G77" s="1"/>
      <c r="H77" s="13"/>
      <c r="I77" s="2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50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49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49">
        <v>37749.870000000003</v>
      </c>
    </row>
    <row r="81" spans="1:9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49">
        <v>19635</v>
      </c>
    </row>
    <row r="82" spans="1:9" x14ac:dyDescent="0.25">
      <c r="A82" s="2"/>
      <c r="B82" t="s">
        <v>75</v>
      </c>
      <c r="C82" s="2">
        <v>1665</v>
      </c>
      <c r="D82" s="2">
        <v>450</v>
      </c>
      <c r="E82" s="24"/>
      <c r="F82" s="2"/>
      <c r="G82" s="1">
        <f t="shared" si="7"/>
        <v>2115</v>
      </c>
      <c r="H82" s="13">
        <v>10005</v>
      </c>
      <c r="I82" s="49">
        <v>2115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2"/>
    </row>
    <row r="84" spans="1:9" x14ac:dyDescent="0.25">
      <c r="A84" s="2"/>
      <c r="B84" s="2"/>
      <c r="C84" s="1">
        <f>SUM(C78:C83)</f>
        <v>152363.22</v>
      </c>
      <c r="D84" s="1">
        <f>SUM(D78:D83)</f>
        <v>10122.58</v>
      </c>
      <c r="E84" s="1"/>
      <c r="F84" s="1">
        <f>SUM(F78:F82)</f>
        <v>30365.951999999997</v>
      </c>
      <c r="G84" s="1">
        <f>SUM(G78:G83)</f>
        <v>192851.75200000001</v>
      </c>
      <c r="H84" s="13"/>
      <c r="I84" s="2"/>
    </row>
    <row r="85" spans="1:9" x14ac:dyDescent="0.25">
      <c r="A85" s="2"/>
      <c r="B85" s="2"/>
      <c r="C85" s="1"/>
      <c r="D85" s="2"/>
      <c r="E85" s="2"/>
      <c r="F85" s="1"/>
      <c r="G85" s="1"/>
      <c r="H85" s="13"/>
      <c r="I85" s="2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49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>
        <v>15002</v>
      </c>
      <c r="I87" s="2"/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2"/>
    </row>
    <row r="89" spans="1:9" x14ac:dyDescent="0.25">
      <c r="A89" s="2"/>
      <c r="B89" s="2"/>
      <c r="C89" s="1"/>
      <c r="D89" s="2"/>
      <c r="E89" s="2"/>
      <c r="F89" s="1"/>
      <c r="G89" s="1"/>
      <c r="H89" s="13"/>
      <c r="I89" s="2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49">
        <v>1190</v>
      </c>
    </row>
    <row r="91" spans="1:9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49">
        <v>1963.5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49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50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49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49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1"/>
    </row>
    <row r="97" spans="1:10" x14ac:dyDescent="0.25">
      <c r="A97" s="2"/>
      <c r="B97" s="2"/>
      <c r="C97" s="2"/>
      <c r="D97" s="2"/>
      <c r="E97" s="2"/>
      <c r="F97" s="2"/>
      <c r="G97" s="1"/>
      <c r="H97" s="13"/>
      <c r="I97" s="2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49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49">
        <v>284</v>
      </c>
      <c r="J99" t="s">
        <v>168</v>
      </c>
    </row>
    <row r="100" spans="1:10" x14ac:dyDescent="0.25">
      <c r="A100" s="2" t="s">
        <v>259</v>
      </c>
      <c r="B100" s="2" t="s">
        <v>89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49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1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  <c r="I102" s="2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49">
        <v>1681.6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49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49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49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49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49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49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1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  <c r="I111" s="2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49">
        <v>2463.3000000000002</v>
      </c>
    </row>
    <row r="113" spans="1:10" x14ac:dyDescent="0.25">
      <c r="A113" s="15" t="s">
        <v>235</v>
      </c>
      <c r="B113" s="2" t="s">
        <v>100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49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50">
        <v>515</v>
      </c>
    </row>
    <row r="115" spans="1:10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49">
        <v>420</v>
      </c>
    </row>
    <row r="116" spans="1:10" x14ac:dyDescent="0.25">
      <c r="A116" s="2"/>
      <c r="B116" s="2" t="s">
        <v>103</v>
      </c>
      <c r="C116" s="2">
        <v>460</v>
      </c>
      <c r="D116" s="2">
        <v>95</v>
      </c>
      <c r="E116" s="2"/>
      <c r="F116" s="2"/>
      <c r="G116" s="1">
        <f>SUM(C116:F116)</f>
        <v>555</v>
      </c>
      <c r="H116" s="13">
        <v>23005</v>
      </c>
      <c r="I116" s="49">
        <v>555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490</v>
      </c>
      <c r="E117" s="1"/>
      <c r="F117" s="1">
        <f>SUM(F112)</f>
        <v>393.3</v>
      </c>
      <c r="G117" s="1">
        <f>SUM(G112:G116)</f>
        <v>4353.3</v>
      </c>
      <c r="H117" s="17"/>
      <c r="I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  <c r="I118" s="1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49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50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1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  <c r="I122" s="2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49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49">
        <v>1985.4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49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49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49">
        <v>547</v>
      </c>
    </row>
    <row r="128" spans="1:10" x14ac:dyDescent="0.25">
      <c r="A128" s="2"/>
      <c r="B128" s="2" t="s">
        <v>261</v>
      </c>
      <c r="C128" s="2">
        <v>500</v>
      </c>
      <c r="D128" s="2">
        <v>120</v>
      </c>
      <c r="E128" s="2"/>
      <c r="F128" s="2"/>
      <c r="G128" s="1">
        <f t="shared" si="10"/>
        <v>620</v>
      </c>
      <c r="H128" s="13">
        <v>25006</v>
      </c>
      <c r="I128" s="49">
        <v>620</v>
      </c>
    </row>
    <row r="129" spans="1:9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49">
        <v>395</v>
      </c>
    </row>
    <row r="130" spans="1:9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49">
        <v>310</v>
      </c>
    </row>
    <row r="131" spans="1:9" x14ac:dyDescent="0.25">
      <c r="A131" s="2"/>
      <c r="B131" s="2" t="s">
        <v>265</v>
      </c>
      <c r="C131" s="2">
        <v>220</v>
      </c>
      <c r="D131" s="2">
        <v>140</v>
      </c>
      <c r="E131" s="2"/>
      <c r="F131" s="2"/>
      <c r="G131" s="1">
        <f t="shared" si="10"/>
        <v>360</v>
      </c>
      <c r="H131" s="13">
        <v>25009</v>
      </c>
      <c r="I131" s="49">
        <v>360</v>
      </c>
    </row>
    <row r="132" spans="1:9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49">
        <v>385</v>
      </c>
    </row>
    <row r="133" spans="1:9" x14ac:dyDescent="0.25">
      <c r="A133" s="2"/>
      <c r="B133" s="2" t="s">
        <v>218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49">
        <v>400</v>
      </c>
    </row>
    <row r="134" spans="1:9" x14ac:dyDescent="0.25">
      <c r="A134" s="2"/>
      <c r="B134" s="2" t="s">
        <v>103</v>
      </c>
      <c r="C134" s="2">
        <v>190</v>
      </c>
      <c r="D134" s="2">
        <v>110</v>
      </c>
      <c r="E134" s="2"/>
      <c r="F134" s="2"/>
      <c r="G134" s="1">
        <f t="shared" si="10"/>
        <v>300</v>
      </c>
      <c r="H134" s="13">
        <v>25012</v>
      </c>
      <c r="I134" s="49">
        <v>300</v>
      </c>
    </row>
    <row r="135" spans="1:9" x14ac:dyDescent="0.25">
      <c r="A135" s="1"/>
      <c r="B135" s="1"/>
      <c r="C135" s="1">
        <f>SUM(C123:C134)</f>
        <v>6676.1</v>
      </c>
      <c r="D135" s="1">
        <f>SUM(D123:D134)</f>
        <v>1596.79</v>
      </c>
      <c r="E135" s="1"/>
      <c r="F135" s="1">
        <f>SUM(F123:F134)</f>
        <v>579.28909999999996</v>
      </c>
      <c r="G135" s="1">
        <f>SUM(G123:G134)</f>
        <v>8852.1790999999994</v>
      </c>
      <c r="H135" s="17"/>
      <c r="I135" s="1"/>
    </row>
    <row r="136" spans="1:9" x14ac:dyDescent="0.25">
      <c r="A136" s="2"/>
      <c r="B136" s="2"/>
      <c r="C136" s="2"/>
      <c r="D136" s="2"/>
      <c r="E136" s="2"/>
      <c r="F136" s="2"/>
      <c r="G136" s="1"/>
      <c r="H136" s="13"/>
      <c r="I136" s="2"/>
    </row>
    <row r="137" spans="1:9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49">
        <v>1725.5</v>
      </c>
    </row>
    <row r="138" spans="1:9" x14ac:dyDescent="0.25">
      <c r="A138" s="15"/>
      <c r="B138" s="2" t="s">
        <v>171</v>
      </c>
      <c r="C138" s="2">
        <v>0</v>
      </c>
      <c r="D138" s="2">
        <v>0</v>
      </c>
      <c r="E138" s="2"/>
      <c r="F138" s="2"/>
      <c r="G138" s="1">
        <f>SUM(C138:F138)</f>
        <v>0</v>
      </c>
      <c r="H138" s="13">
        <v>26002</v>
      </c>
      <c r="I138" s="2"/>
    </row>
    <row r="139" spans="1:9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49">
        <v>356</v>
      </c>
    </row>
    <row r="140" spans="1:9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49">
        <v>720</v>
      </c>
    </row>
    <row r="141" spans="1:9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49">
        <v>440</v>
      </c>
    </row>
    <row r="142" spans="1:9" x14ac:dyDescent="0.25">
      <c r="A142" s="1"/>
      <c r="B142" s="1"/>
      <c r="C142" s="1">
        <f>SUM(C137:C141)</f>
        <v>2666</v>
      </c>
      <c r="D142" s="1">
        <f>SUM(D137:D141)</f>
        <v>300</v>
      </c>
      <c r="E142" s="1"/>
      <c r="F142" s="1">
        <f>SUM(F137)</f>
        <v>275.5</v>
      </c>
      <c r="G142" s="1">
        <f>SUM(G137:G141)</f>
        <v>3241.5</v>
      </c>
      <c r="H142" s="17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7"/>
      <c r="I143" s="1"/>
    </row>
    <row r="144" spans="1:9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1">SUM(C144:F144)</f>
        <v>600</v>
      </c>
      <c r="H144" s="13">
        <v>27001</v>
      </c>
      <c r="I144" s="49">
        <v>600</v>
      </c>
    </row>
    <row r="145" spans="1:10" x14ac:dyDescent="0.25">
      <c r="A145" s="2" t="s">
        <v>268</v>
      </c>
      <c r="B145" s="2" t="s">
        <v>124</v>
      </c>
      <c r="C145" s="2">
        <v>335</v>
      </c>
      <c r="D145" s="2">
        <v>165</v>
      </c>
      <c r="E145" s="2"/>
      <c r="F145" s="2"/>
      <c r="G145" s="1">
        <f t="shared" si="11"/>
        <v>500</v>
      </c>
      <c r="H145" s="13">
        <v>27002</v>
      </c>
      <c r="I145" s="50">
        <v>500</v>
      </c>
    </row>
    <row r="146" spans="1:10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50">
        <v>404</v>
      </c>
    </row>
    <row r="147" spans="1:10" x14ac:dyDescent="0.25">
      <c r="A147" s="2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49">
        <v>500</v>
      </c>
    </row>
    <row r="148" spans="1:10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49">
        <v>355</v>
      </c>
    </row>
    <row r="149" spans="1:10" x14ac:dyDescent="0.25">
      <c r="A149" s="20"/>
      <c r="B149" s="39" t="s">
        <v>191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49">
        <v>470</v>
      </c>
      <c r="J149" t="s">
        <v>255</v>
      </c>
    </row>
    <row r="150" spans="1:10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49">
        <v>450</v>
      </c>
    </row>
    <row r="151" spans="1:10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49">
        <v>455</v>
      </c>
    </row>
    <row r="152" spans="1:10" x14ac:dyDescent="0.25">
      <c r="A152" s="2"/>
      <c r="B152" s="2"/>
      <c r="C152" s="1">
        <f>SUM(C144:C151)</f>
        <v>2587.5</v>
      </c>
      <c r="D152" s="1">
        <f>SUM(D144:D151)</f>
        <v>1145</v>
      </c>
      <c r="E152" s="2"/>
      <c r="F152" s="2"/>
      <c r="G152" s="1">
        <f>SUM(G144:G151)</f>
        <v>3732.5</v>
      </c>
      <c r="H152" s="13"/>
      <c r="I152" s="2"/>
    </row>
    <row r="153" spans="1:10" x14ac:dyDescent="0.25">
      <c r="A153" s="2"/>
      <c r="B153" s="2"/>
      <c r="C153" s="2"/>
      <c r="D153" s="2"/>
      <c r="E153" s="2"/>
      <c r="F153" s="2"/>
      <c r="G153" s="2"/>
      <c r="H153" s="13"/>
      <c r="I153" s="2"/>
    </row>
    <row r="154" spans="1:10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50">
        <v>606.9</v>
      </c>
    </row>
    <row r="155" spans="1:10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49">
        <v>1594.6</v>
      </c>
    </row>
    <row r="156" spans="1:10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49">
        <v>490</v>
      </c>
    </row>
    <row r="157" spans="1:10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49">
        <v>349</v>
      </c>
    </row>
    <row r="158" spans="1:10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49">
        <v>476.6</v>
      </c>
    </row>
    <row r="159" spans="1:10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49">
        <v>452.12</v>
      </c>
    </row>
    <row r="160" spans="1:10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49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49">
        <v>440</v>
      </c>
      <c r="J161" t="s">
        <v>224</v>
      </c>
    </row>
    <row r="162" spans="1:10" x14ac:dyDescent="0.25">
      <c r="A162" s="2" t="s">
        <v>263</v>
      </c>
      <c r="B162" s="2" t="s">
        <v>137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49">
        <v>500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49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49">
        <v>500</v>
      </c>
    </row>
    <row r="165" spans="1:10" x14ac:dyDescent="0.25">
      <c r="A165" s="2"/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49">
        <v>540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49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2"/>
        <v>510</v>
      </c>
      <c r="H167" s="13">
        <v>28014</v>
      </c>
      <c r="I167" s="49">
        <v>510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49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49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49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50">
        <v>437.22</v>
      </c>
    </row>
    <row r="172" spans="1:10" x14ac:dyDescent="0.25">
      <c r="A172" s="2"/>
      <c r="B172" s="2"/>
      <c r="C172" s="1">
        <f>SUM(C154:C171)</f>
        <v>6766.78</v>
      </c>
      <c r="D172" s="1">
        <f>SUM(D154:D169)</f>
        <v>2322.7600000000002</v>
      </c>
      <c r="E172" s="2"/>
      <c r="F172" s="1">
        <f>SUM(F154:F171)</f>
        <v>485.90790000000004</v>
      </c>
      <c r="G172" s="1">
        <f>SUM(G154:G171)</f>
        <v>9575.4478999999992</v>
      </c>
      <c r="H172" s="13"/>
      <c r="I172" s="2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  <c r="I173" s="2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49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2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  <c r="I176" s="2"/>
    </row>
    <row r="177" spans="1:10" x14ac:dyDescent="0.25">
      <c r="A177" s="1" t="s">
        <v>150</v>
      </c>
      <c r="B177" s="2" t="s">
        <v>151</v>
      </c>
      <c r="C177" s="2">
        <v>138251.26999999999</v>
      </c>
      <c r="D177" s="2">
        <v>4530</v>
      </c>
      <c r="E177" s="2"/>
      <c r="F177" s="2">
        <f>(C177+D177+E177)*19/100</f>
        <v>27128.441299999999</v>
      </c>
      <c r="G177" s="1">
        <f>SUM(C177:F177)</f>
        <v>169909.7113</v>
      </c>
      <c r="H177" s="13">
        <v>31001</v>
      </c>
      <c r="I177" s="49">
        <v>169909.71</v>
      </c>
    </row>
    <row r="178" spans="1:10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49">
        <v>2419</v>
      </c>
    </row>
    <row r="179" spans="1:10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49">
        <v>12163.3</v>
      </c>
    </row>
    <row r="180" spans="1:10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49">
        <v>1739.4</v>
      </c>
    </row>
    <row r="181" spans="1:10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49">
        <v>3855.88</v>
      </c>
    </row>
    <row r="182" spans="1:10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49">
        <v>4389.6000000000004</v>
      </c>
    </row>
    <row r="183" spans="1:10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49">
        <v>1740.82</v>
      </c>
    </row>
    <row r="184" spans="1:10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49">
        <v>421.99</v>
      </c>
    </row>
    <row r="185" spans="1:10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"/>
    </row>
    <row r="186" spans="1:10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2"/>
    </row>
    <row r="187" spans="1:10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2"/>
    </row>
    <row r="188" spans="1:10" x14ac:dyDescent="0.25">
      <c r="A188" s="2"/>
      <c r="B188" s="2"/>
      <c r="C188" s="1">
        <f>SUM(C177:C186)</f>
        <v>160952.90999999997</v>
      </c>
      <c r="D188" s="1">
        <f>SUM(D177:D186)</f>
        <v>8895.43</v>
      </c>
      <c r="E188" s="1"/>
      <c r="F188" s="1">
        <f>SUM(F177:F186)</f>
        <v>27461.577799999999</v>
      </c>
      <c r="G188" s="1">
        <f>SUM(G177:G186)</f>
        <v>197309.91780000002</v>
      </c>
      <c r="H188" s="17"/>
      <c r="I188" s="1"/>
    </row>
    <row r="189" spans="1:10" x14ac:dyDescent="0.25">
      <c r="A189" s="2"/>
      <c r="B189" s="2"/>
      <c r="C189" s="1"/>
      <c r="D189" s="1"/>
      <c r="E189" s="1"/>
      <c r="F189" s="1"/>
      <c r="G189" s="1"/>
      <c r="H189" s="17"/>
      <c r="I189" s="17"/>
    </row>
    <row r="190" spans="1:10" x14ac:dyDescent="0.25">
      <c r="A190" s="2"/>
      <c r="B190" s="2"/>
      <c r="C190" s="1"/>
      <c r="D190" s="1"/>
      <c r="E190" s="1"/>
      <c r="F190" s="1"/>
      <c r="G190" s="1"/>
      <c r="H190" s="17"/>
      <c r="I190" s="17"/>
      <c r="J190" s="24"/>
    </row>
    <row r="191" spans="1:10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49">
        <v>50</v>
      </c>
      <c r="J191" s="24"/>
    </row>
  </sheetData>
  <pageMargins left="0.70866141732283472" right="0.70866141732283472" top="0.78740157480314965" bottom="0.78740157480314965" header="0.31496062992125984" footer="0.31496062992125984"/>
  <pageSetup paperSize="9"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92"/>
  <sheetViews>
    <sheetView workbookViewId="0">
      <selection activeCell="E13" sqref="E13"/>
    </sheetView>
  </sheetViews>
  <sheetFormatPr baseColWidth="10" defaultRowHeight="15" x14ac:dyDescent="0.25"/>
  <cols>
    <col min="1" max="1" width="17" customWidth="1"/>
    <col min="2" max="2" width="20.7109375" customWidth="1"/>
    <col min="10" max="10" width="15.140625" customWidth="1"/>
  </cols>
  <sheetData>
    <row r="1" spans="1:10" x14ac:dyDescent="0.25">
      <c r="A1" s="1" t="s">
        <v>0</v>
      </c>
      <c r="B1" s="2"/>
      <c r="C1" s="1" t="s">
        <v>1</v>
      </c>
      <c r="D1" s="3" t="s">
        <v>2</v>
      </c>
      <c r="E1" s="4">
        <v>2016</v>
      </c>
      <c r="F1" s="2"/>
      <c r="G1" s="5">
        <f ca="1">TODAY()</f>
        <v>43453</v>
      </c>
      <c r="H1" s="6"/>
    </row>
    <row r="2" spans="1:10" x14ac:dyDescent="0.25">
      <c r="A2" s="7"/>
      <c r="B2" s="8"/>
      <c r="C2" s="9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166</v>
      </c>
      <c r="I2" s="26">
        <v>42401</v>
      </c>
      <c r="J2" s="27" t="s">
        <v>167</v>
      </c>
    </row>
    <row r="3" spans="1:10" x14ac:dyDescent="0.25">
      <c r="A3" s="1" t="s">
        <v>8</v>
      </c>
      <c r="B3" s="2" t="s">
        <v>9</v>
      </c>
      <c r="C3" s="2">
        <v>13388.6</v>
      </c>
      <c r="D3" s="2">
        <v>900</v>
      </c>
      <c r="E3" s="2"/>
      <c r="F3" s="2">
        <f t="shared" ref="F3:F7" si="0">(C3+D3+E3)*19/100</f>
        <v>2714.8340000000003</v>
      </c>
      <c r="G3" s="1">
        <f t="shared" ref="G3:G9" si="1">SUM(C3:F3)</f>
        <v>17003.434000000001</v>
      </c>
      <c r="H3" s="13">
        <v>1001</v>
      </c>
      <c r="I3" s="28">
        <v>17003.43</v>
      </c>
    </row>
    <row r="4" spans="1:10" x14ac:dyDescent="0.25">
      <c r="A4" s="15" t="s">
        <v>235</v>
      </c>
      <c r="B4" s="2" t="s">
        <v>200</v>
      </c>
      <c r="C4" s="2">
        <v>0</v>
      </c>
      <c r="D4" s="2">
        <v>465</v>
      </c>
      <c r="E4" s="2"/>
      <c r="F4" s="2">
        <f t="shared" si="0"/>
        <v>88.35</v>
      </c>
      <c r="G4" s="1">
        <f t="shared" si="1"/>
        <v>553.35</v>
      </c>
      <c r="H4" s="13">
        <v>1002</v>
      </c>
      <c r="I4" s="28">
        <v>553.35</v>
      </c>
    </row>
    <row r="5" spans="1:10" x14ac:dyDescent="0.25">
      <c r="A5" s="15"/>
      <c r="B5" s="2" t="s">
        <v>10</v>
      </c>
      <c r="C5" s="2">
        <v>1120</v>
      </c>
      <c r="D5" s="2">
        <v>600</v>
      </c>
      <c r="E5" s="2"/>
      <c r="F5" s="2">
        <f t="shared" si="0"/>
        <v>326.8</v>
      </c>
      <c r="G5" s="1">
        <f t="shared" si="1"/>
        <v>2046.8</v>
      </c>
      <c r="H5" s="13">
        <v>1006</v>
      </c>
      <c r="I5" s="28">
        <v>2046.8</v>
      </c>
    </row>
    <row r="6" spans="1:10" x14ac:dyDescent="0.25">
      <c r="A6" s="15"/>
      <c r="B6" s="2" t="s">
        <v>11</v>
      </c>
      <c r="C6" s="2">
        <v>1040</v>
      </c>
      <c r="D6" s="2">
        <v>450</v>
      </c>
      <c r="E6" s="2"/>
      <c r="F6" s="2">
        <f t="shared" si="0"/>
        <v>283.10000000000002</v>
      </c>
      <c r="G6" s="1">
        <f t="shared" si="1"/>
        <v>1773.1</v>
      </c>
      <c r="H6" s="13">
        <v>1007</v>
      </c>
      <c r="I6" s="28">
        <v>1773.1</v>
      </c>
    </row>
    <row r="7" spans="1:10" x14ac:dyDescent="0.25">
      <c r="A7" s="2"/>
      <c r="B7" s="2" t="s">
        <v>12</v>
      </c>
      <c r="C7" s="2">
        <v>950</v>
      </c>
      <c r="D7" s="2">
        <v>600</v>
      </c>
      <c r="E7" s="2"/>
      <c r="F7" s="2">
        <f t="shared" si="0"/>
        <v>294.5</v>
      </c>
      <c r="G7" s="1">
        <f t="shared" si="1"/>
        <v>1844.5</v>
      </c>
      <c r="H7" s="13">
        <v>1003</v>
      </c>
      <c r="I7" s="28">
        <v>1844.5</v>
      </c>
    </row>
    <row r="8" spans="1:10" x14ac:dyDescent="0.25">
      <c r="A8" s="16"/>
      <c r="B8" s="2" t="s">
        <v>194</v>
      </c>
      <c r="C8" s="2">
        <v>1100</v>
      </c>
      <c r="D8" s="2">
        <v>490</v>
      </c>
      <c r="E8" s="2"/>
      <c r="F8" s="2"/>
      <c r="G8" s="1">
        <f t="shared" si="1"/>
        <v>1590</v>
      </c>
      <c r="H8" s="13">
        <v>1005</v>
      </c>
      <c r="I8" s="28">
        <v>1590</v>
      </c>
    </row>
    <row r="9" spans="1:10" x14ac:dyDescent="0.25">
      <c r="A9" s="2"/>
      <c r="B9" s="2" t="s">
        <v>13</v>
      </c>
      <c r="C9" s="2">
        <v>25.56</v>
      </c>
      <c r="D9" s="2"/>
      <c r="E9" s="2"/>
      <c r="F9" s="2"/>
      <c r="G9" s="1">
        <f t="shared" si="1"/>
        <v>25.56</v>
      </c>
      <c r="H9" s="13">
        <v>1004</v>
      </c>
      <c r="I9" s="28">
        <v>25.56</v>
      </c>
    </row>
    <row r="10" spans="1:10" x14ac:dyDescent="0.25">
      <c r="A10" s="1"/>
      <c r="B10" s="1"/>
      <c r="C10" s="1">
        <f>SUM(C3:C9)</f>
        <v>17624.16</v>
      </c>
      <c r="D10" s="1">
        <f>SUM(D3:D9)</f>
        <v>3505</v>
      </c>
      <c r="E10" s="1"/>
      <c r="F10" s="1">
        <f>SUM(F3:F9)</f>
        <v>3707.5840000000003</v>
      </c>
      <c r="G10" s="1">
        <f>SUM(G3:G9)</f>
        <v>24836.743999999999</v>
      </c>
      <c r="H10" s="17"/>
      <c r="I10" s="24"/>
    </row>
    <row r="11" spans="1:10" x14ac:dyDescent="0.25">
      <c r="A11" s="2"/>
      <c r="B11" s="2"/>
      <c r="C11" s="2"/>
      <c r="D11" s="2"/>
      <c r="E11" s="2"/>
      <c r="F11" s="2"/>
      <c r="G11" s="1"/>
      <c r="H11" s="13"/>
      <c r="I11" s="24"/>
    </row>
    <row r="12" spans="1:10" x14ac:dyDescent="0.25">
      <c r="A12" s="1" t="s">
        <v>14</v>
      </c>
      <c r="B12" s="2" t="s">
        <v>15</v>
      </c>
      <c r="C12" s="2">
        <v>36500</v>
      </c>
      <c r="D12" s="2">
        <v>2700</v>
      </c>
      <c r="E12" s="2"/>
      <c r="F12" s="2">
        <f t="shared" ref="F12:F19" si="2">(C12+D12+E12)*19/100</f>
        <v>7448</v>
      </c>
      <c r="G12" s="1">
        <f t="shared" ref="G12:G29" si="3">SUM(C12:F12)</f>
        <v>46648</v>
      </c>
      <c r="H12" s="13">
        <v>2001</v>
      </c>
      <c r="I12" s="28">
        <v>46648</v>
      </c>
    </row>
    <row r="13" spans="1:10" x14ac:dyDescent="0.25">
      <c r="A13" s="14" t="s">
        <v>16</v>
      </c>
      <c r="B13" s="2" t="s">
        <v>17</v>
      </c>
      <c r="C13" s="2">
        <v>39862.92</v>
      </c>
      <c r="D13" s="2">
        <v>3600</v>
      </c>
      <c r="E13" s="2">
        <v>433.39</v>
      </c>
      <c r="F13" s="2">
        <f t="shared" si="2"/>
        <v>8340.2988999999998</v>
      </c>
      <c r="G13" s="1">
        <f t="shared" si="3"/>
        <v>52236.608899999999</v>
      </c>
      <c r="H13" s="13">
        <v>2002</v>
      </c>
      <c r="I13" s="28">
        <v>52236.61</v>
      </c>
    </row>
    <row r="14" spans="1:10" x14ac:dyDescent="0.25">
      <c r="A14" s="15"/>
      <c r="B14" s="2" t="s">
        <v>18</v>
      </c>
      <c r="C14" s="2">
        <v>11500</v>
      </c>
      <c r="D14" s="2">
        <v>400</v>
      </c>
      <c r="E14" s="2"/>
      <c r="F14" s="2">
        <f t="shared" si="2"/>
        <v>2261</v>
      </c>
      <c r="G14" s="1">
        <f t="shared" si="3"/>
        <v>14161</v>
      </c>
      <c r="H14" s="13">
        <v>2003</v>
      </c>
      <c r="I14" s="28">
        <v>14161</v>
      </c>
    </row>
    <row r="15" spans="1:10" x14ac:dyDescent="0.25">
      <c r="A15" s="2"/>
      <c r="B15" s="2" t="s">
        <v>19</v>
      </c>
      <c r="C15" s="2">
        <v>16800</v>
      </c>
      <c r="D15" s="2">
        <v>1000</v>
      </c>
      <c r="E15" s="2"/>
      <c r="F15" s="2">
        <f t="shared" si="2"/>
        <v>3382</v>
      </c>
      <c r="G15" s="1">
        <f t="shared" si="3"/>
        <v>21182</v>
      </c>
      <c r="H15" s="13">
        <v>2014</v>
      </c>
      <c r="I15" s="28">
        <v>21182</v>
      </c>
    </row>
    <row r="16" spans="1:10" x14ac:dyDescent="0.25">
      <c r="A16" s="2" t="s">
        <v>257</v>
      </c>
      <c r="B16" s="2" t="s">
        <v>236</v>
      </c>
      <c r="C16" s="2">
        <v>3500</v>
      </c>
      <c r="D16" s="2">
        <v>1300</v>
      </c>
      <c r="E16" s="2"/>
      <c r="F16" s="2">
        <f t="shared" si="2"/>
        <v>912</v>
      </c>
      <c r="G16" s="1">
        <f t="shared" si="3"/>
        <v>5712</v>
      </c>
      <c r="H16" s="13">
        <v>2004</v>
      </c>
      <c r="I16" s="24"/>
    </row>
    <row r="17" spans="1:9" x14ac:dyDescent="0.25">
      <c r="A17" s="2"/>
      <c r="B17" s="2" t="s">
        <v>21</v>
      </c>
      <c r="C17" s="2">
        <v>12000</v>
      </c>
      <c r="D17" s="2">
        <v>880</v>
      </c>
      <c r="E17" s="2"/>
      <c r="F17" s="2">
        <f t="shared" si="2"/>
        <v>2447.1999999999998</v>
      </c>
      <c r="G17" s="1">
        <f t="shared" si="3"/>
        <v>15327.2</v>
      </c>
      <c r="H17" s="13">
        <v>2005</v>
      </c>
      <c r="I17" s="28">
        <v>15327.2</v>
      </c>
    </row>
    <row r="18" spans="1:9" x14ac:dyDescent="0.25">
      <c r="A18" s="2"/>
      <c r="B18" s="2" t="s">
        <v>22</v>
      </c>
      <c r="C18" s="2">
        <v>1374.35</v>
      </c>
      <c r="D18" s="2">
        <v>290</v>
      </c>
      <c r="E18" s="2"/>
      <c r="F18" s="2">
        <f t="shared" si="2"/>
        <v>316.22649999999999</v>
      </c>
      <c r="G18" s="1">
        <f t="shared" si="3"/>
        <v>1980.5764999999999</v>
      </c>
      <c r="H18" s="13">
        <v>2006</v>
      </c>
      <c r="I18" s="28">
        <v>1980.58</v>
      </c>
    </row>
    <row r="19" spans="1:9" x14ac:dyDescent="0.25">
      <c r="A19" s="2"/>
      <c r="B19" s="2" t="s">
        <v>238</v>
      </c>
      <c r="C19" s="2">
        <v>1080</v>
      </c>
      <c r="D19" s="2">
        <v>320</v>
      </c>
      <c r="E19" s="2"/>
      <c r="F19" s="2">
        <f t="shared" si="2"/>
        <v>266</v>
      </c>
      <c r="G19" s="1">
        <f t="shared" si="3"/>
        <v>1666</v>
      </c>
      <c r="H19" s="13">
        <v>2007</v>
      </c>
      <c r="I19" s="28">
        <v>1666</v>
      </c>
    </row>
    <row r="20" spans="1:9" x14ac:dyDescent="0.25">
      <c r="A20" s="2"/>
      <c r="B20" s="2" t="s">
        <v>24</v>
      </c>
      <c r="C20" s="2">
        <v>2975</v>
      </c>
      <c r="D20" s="2">
        <v>1000</v>
      </c>
      <c r="E20" s="2"/>
      <c r="F20" s="2"/>
      <c r="G20" s="1">
        <f t="shared" si="3"/>
        <v>3975</v>
      </c>
      <c r="H20" s="13">
        <v>2008</v>
      </c>
      <c r="I20" s="28">
        <v>3975</v>
      </c>
    </row>
    <row r="21" spans="1:9" x14ac:dyDescent="0.25">
      <c r="A21" s="2"/>
      <c r="B21" s="2" t="s">
        <v>25</v>
      </c>
      <c r="C21" s="2">
        <v>63</v>
      </c>
      <c r="D21" s="18"/>
      <c r="E21" s="2"/>
      <c r="F21" s="2"/>
      <c r="G21" s="1">
        <f t="shared" si="3"/>
        <v>63</v>
      </c>
      <c r="H21" s="13">
        <v>2008</v>
      </c>
      <c r="I21" s="28">
        <v>63</v>
      </c>
    </row>
    <row r="22" spans="1:9" x14ac:dyDescent="0.25">
      <c r="A22" s="2"/>
      <c r="B22" s="2" t="s">
        <v>26</v>
      </c>
      <c r="C22" s="2">
        <v>3845.14</v>
      </c>
      <c r="D22" s="2">
        <v>1257.06</v>
      </c>
      <c r="E22" s="2"/>
      <c r="F22" s="2"/>
      <c r="G22" s="1">
        <f t="shared" si="3"/>
        <v>5102.2</v>
      </c>
      <c r="H22" s="13">
        <v>2009</v>
      </c>
      <c r="I22" s="28">
        <v>5102.2</v>
      </c>
    </row>
    <row r="23" spans="1:9" x14ac:dyDescent="0.25">
      <c r="A23" s="2"/>
      <c r="B23" s="2" t="s">
        <v>27</v>
      </c>
      <c r="C23" s="2">
        <v>2112.67</v>
      </c>
      <c r="D23" s="2">
        <v>511.45</v>
      </c>
      <c r="E23" s="2"/>
      <c r="F23" s="2"/>
      <c r="G23" s="1">
        <f t="shared" si="3"/>
        <v>2624.12</v>
      </c>
      <c r="H23" s="13">
        <v>2010</v>
      </c>
      <c r="I23" s="24"/>
    </row>
    <row r="24" spans="1:9" x14ac:dyDescent="0.25">
      <c r="A24" s="2"/>
      <c r="B24" s="2" t="s">
        <v>28</v>
      </c>
      <c r="C24" s="2">
        <v>6750</v>
      </c>
      <c r="D24" s="2">
        <v>1500</v>
      </c>
      <c r="E24" s="2"/>
      <c r="F24" s="2">
        <f>(C24+D24+E24)*19/100</f>
        <v>1567.5</v>
      </c>
      <c r="G24" s="1">
        <f t="shared" si="3"/>
        <v>9817.5</v>
      </c>
      <c r="H24" s="13">
        <v>2011</v>
      </c>
      <c r="I24" s="28">
        <v>9817.5</v>
      </c>
    </row>
    <row r="25" spans="1:9" x14ac:dyDescent="0.25">
      <c r="A25" s="2"/>
      <c r="B25" s="2" t="s">
        <v>29</v>
      </c>
      <c r="C25" s="2">
        <v>300.83999999999997</v>
      </c>
      <c r="D25" s="2"/>
      <c r="E25" s="2"/>
      <c r="F25" s="2">
        <f>(C25+D25+E25)*19/100</f>
        <v>57.15959999999999</v>
      </c>
      <c r="G25" s="1">
        <f t="shared" si="3"/>
        <v>357.99959999999999</v>
      </c>
      <c r="H25" s="13">
        <v>2011</v>
      </c>
      <c r="I25" s="28">
        <v>358</v>
      </c>
    </row>
    <row r="26" spans="1:9" x14ac:dyDescent="0.25">
      <c r="A26" s="2"/>
      <c r="B26" s="2" t="s">
        <v>30</v>
      </c>
      <c r="C26" s="2">
        <v>1608.58</v>
      </c>
      <c r="D26" s="2">
        <v>650</v>
      </c>
      <c r="E26" s="2"/>
      <c r="F26" s="2">
        <f>(C26+D26+E26)*19/100</f>
        <v>429.13019999999995</v>
      </c>
      <c r="G26" s="1">
        <f t="shared" si="3"/>
        <v>2687.7102</v>
      </c>
      <c r="H26" s="13">
        <v>2012</v>
      </c>
      <c r="I26" s="28">
        <v>2687.71</v>
      </c>
    </row>
    <row r="27" spans="1:9" x14ac:dyDescent="0.25">
      <c r="A27" s="2"/>
      <c r="B27" s="2" t="s">
        <v>31</v>
      </c>
      <c r="C27" s="2">
        <v>110.09</v>
      </c>
      <c r="D27" s="2"/>
      <c r="E27" s="2"/>
      <c r="F27" s="2">
        <f>(C27+D27+E27)*19/100</f>
        <v>20.917100000000001</v>
      </c>
      <c r="G27" s="1">
        <f t="shared" si="3"/>
        <v>131.00710000000001</v>
      </c>
      <c r="H27" s="13">
        <v>2012</v>
      </c>
      <c r="I27" s="28">
        <v>131</v>
      </c>
    </row>
    <row r="28" spans="1:9" x14ac:dyDescent="0.25">
      <c r="A28" s="2"/>
      <c r="B28" s="2" t="s">
        <v>250</v>
      </c>
      <c r="C28" s="2">
        <v>45</v>
      </c>
      <c r="D28" s="2"/>
      <c r="E28" s="2"/>
      <c r="F28" s="2"/>
      <c r="G28" s="1">
        <f t="shared" ref="G28" si="4">SUM(C28:F28)</f>
        <v>45</v>
      </c>
      <c r="H28" s="13">
        <v>1005</v>
      </c>
      <c r="I28" s="28">
        <v>45</v>
      </c>
    </row>
    <row r="29" spans="1:9" x14ac:dyDescent="0.25">
      <c r="A29" s="1"/>
      <c r="B29" s="2" t="s">
        <v>32</v>
      </c>
      <c r="C29" s="2">
        <v>273</v>
      </c>
      <c r="D29" s="2">
        <v>110</v>
      </c>
      <c r="E29" s="2"/>
      <c r="F29" s="2"/>
      <c r="G29" s="1">
        <f t="shared" si="3"/>
        <v>383</v>
      </c>
      <c r="H29" s="13">
        <v>2013</v>
      </c>
      <c r="I29" s="24"/>
    </row>
    <row r="30" spans="1:9" x14ac:dyDescent="0.25">
      <c r="A30" s="2" t="s">
        <v>33</v>
      </c>
      <c r="B30" s="1"/>
      <c r="C30" s="1">
        <f>SUM(C12:C29)</f>
        <v>140700.59</v>
      </c>
      <c r="D30" s="1">
        <f>SUM(D12:D29)</f>
        <v>15518.51</v>
      </c>
      <c r="E30" s="1">
        <f>SUM(E12:E29)</f>
        <v>433.39</v>
      </c>
      <c r="F30" s="1">
        <f>SUM(F12:F29)</f>
        <v>27447.4323</v>
      </c>
      <c r="G30" s="1">
        <f>SUM(G12:G29)</f>
        <v>184099.92230000001</v>
      </c>
      <c r="H30" s="17"/>
      <c r="I30" s="24"/>
    </row>
    <row r="31" spans="1:9" x14ac:dyDescent="0.25">
      <c r="A31" s="2"/>
      <c r="B31" s="2" t="s">
        <v>21</v>
      </c>
      <c r="C31" s="2"/>
      <c r="D31" s="2"/>
      <c r="E31" s="2">
        <v>447</v>
      </c>
      <c r="F31" s="2">
        <f>(C31+D31+E31)*19/100</f>
        <v>84.93</v>
      </c>
      <c r="G31" s="1">
        <f>SUM(C31:F31)</f>
        <v>531.93000000000006</v>
      </c>
      <c r="H31" s="13"/>
      <c r="I31" s="24"/>
    </row>
    <row r="32" spans="1:9" x14ac:dyDescent="0.25">
      <c r="A32" s="1"/>
      <c r="B32" s="1"/>
      <c r="C32" s="1"/>
      <c r="D32" s="1"/>
      <c r="E32" s="1"/>
      <c r="F32" s="1"/>
      <c r="G32" s="1"/>
      <c r="H32" s="17"/>
      <c r="I32" s="24"/>
    </row>
    <row r="33" spans="1:9" x14ac:dyDescent="0.25">
      <c r="A33" s="1" t="s">
        <v>34</v>
      </c>
      <c r="B33" s="2" t="s">
        <v>35</v>
      </c>
      <c r="C33" s="2">
        <v>98658.07</v>
      </c>
      <c r="D33" s="2">
        <v>6300</v>
      </c>
      <c r="E33" s="2"/>
      <c r="F33" s="2">
        <f>SUM(C33:D33)*0.19</f>
        <v>19942.033300000003</v>
      </c>
      <c r="G33" s="1">
        <f>SUM(C33:F33)</f>
        <v>124900.10330000002</v>
      </c>
      <c r="H33" s="13">
        <v>30001</v>
      </c>
      <c r="I33" s="28">
        <v>124900.1</v>
      </c>
    </row>
    <row r="34" spans="1:9" x14ac:dyDescent="0.25">
      <c r="A34" s="19"/>
      <c r="B34" s="1"/>
      <c r="C34" s="1">
        <f>SUM(C33)</f>
        <v>98658.07</v>
      </c>
      <c r="D34" s="1">
        <f>SUM(D33)</f>
        <v>6300</v>
      </c>
      <c r="E34" s="1"/>
      <c r="F34" s="1">
        <f>SUM(F33)</f>
        <v>19942.033300000003</v>
      </c>
      <c r="G34" s="1">
        <f>SUM(G33)</f>
        <v>124900.10330000002</v>
      </c>
      <c r="H34" s="17"/>
      <c r="I34" s="24"/>
    </row>
    <row r="35" spans="1:9" x14ac:dyDescent="0.25">
      <c r="A35" s="1"/>
      <c r="B35" s="1"/>
      <c r="C35" s="1"/>
      <c r="D35" s="1"/>
      <c r="E35" s="1"/>
      <c r="F35" s="1"/>
      <c r="G35" s="1"/>
      <c r="H35" s="17"/>
      <c r="I35" s="24"/>
    </row>
    <row r="36" spans="1:9" x14ac:dyDescent="0.25">
      <c r="A36" s="1" t="s">
        <v>36</v>
      </c>
      <c r="B36" s="2" t="s">
        <v>37</v>
      </c>
      <c r="C36" s="2">
        <v>15850</v>
      </c>
      <c r="D36" s="2">
        <v>800</v>
      </c>
      <c r="E36" s="1"/>
      <c r="F36" s="2">
        <f>(C36+D36+E36)*19/100</f>
        <v>3163.5</v>
      </c>
      <c r="G36" s="1">
        <f>SUM(C36:F36)</f>
        <v>19813.5</v>
      </c>
      <c r="H36" s="13">
        <v>3001</v>
      </c>
      <c r="I36" s="28">
        <v>19813.5</v>
      </c>
    </row>
    <row r="37" spans="1:9" x14ac:dyDescent="0.25">
      <c r="A37" s="19"/>
      <c r="B37" s="20" t="s">
        <v>38</v>
      </c>
      <c r="C37" s="2">
        <v>2218.87</v>
      </c>
      <c r="D37" s="2">
        <v>300</v>
      </c>
      <c r="E37" s="1"/>
      <c r="F37" s="2"/>
      <c r="G37" s="1">
        <f>SUM(C37:F37)</f>
        <v>2518.87</v>
      </c>
      <c r="H37" s="13">
        <v>3002</v>
      </c>
      <c r="I37" s="28">
        <v>2518.87</v>
      </c>
    </row>
    <row r="38" spans="1:9" x14ac:dyDescent="0.25">
      <c r="A38" s="21"/>
      <c r="B38" s="2"/>
      <c r="C38" s="1">
        <f>SUM(C36:C37)</f>
        <v>18068.87</v>
      </c>
      <c r="D38" s="1">
        <f>SUM(D36:D37)</f>
        <v>1100</v>
      </c>
      <c r="E38" s="1"/>
      <c r="F38" s="1">
        <f>SUM(F36:F37)</f>
        <v>3163.5</v>
      </c>
      <c r="G38" s="1">
        <f>SUM(G36:G37)</f>
        <v>22332.37</v>
      </c>
      <c r="H38" s="17"/>
      <c r="I38" s="24"/>
    </row>
    <row r="39" spans="1:9" x14ac:dyDescent="0.25">
      <c r="A39" s="2"/>
      <c r="B39" s="2"/>
      <c r="C39" s="2"/>
      <c r="D39" s="2"/>
      <c r="E39" s="2"/>
      <c r="F39" s="2"/>
      <c r="G39" s="1"/>
      <c r="H39" s="13"/>
      <c r="I39" s="24"/>
    </row>
    <row r="40" spans="1:9" x14ac:dyDescent="0.25">
      <c r="A40" s="1" t="s">
        <v>39</v>
      </c>
      <c r="B40" s="2" t="s">
        <v>171</v>
      </c>
      <c r="C40" s="2">
        <v>0</v>
      </c>
      <c r="D40" s="2">
        <v>0</v>
      </c>
      <c r="E40" s="2"/>
      <c r="F40" s="2"/>
      <c r="G40" s="1">
        <f>SUM(C40:F40)</f>
        <v>0</v>
      </c>
      <c r="H40" s="13">
        <v>4001</v>
      </c>
      <c r="I40" s="24"/>
    </row>
    <row r="41" spans="1:9" x14ac:dyDescent="0.25">
      <c r="A41" s="22" t="s">
        <v>41</v>
      </c>
      <c r="B41" s="2" t="s">
        <v>171</v>
      </c>
      <c r="C41" s="2">
        <v>0</v>
      </c>
      <c r="D41" s="2">
        <v>0</v>
      </c>
      <c r="E41" s="2"/>
      <c r="F41" s="2"/>
      <c r="G41" s="1">
        <f>SUM(C41:F41)</f>
        <v>0</v>
      </c>
      <c r="H41" s="13">
        <v>4002</v>
      </c>
      <c r="I41" s="24"/>
    </row>
    <row r="42" spans="1:9" x14ac:dyDescent="0.25">
      <c r="A42" s="2"/>
      <c r="B42" s="2" t="s">
        <v>171</v>
      </c>
      <c r="C42" s="2">
        <v>0</v>
      </c>
      <c r="D42" s="2">
        <v>0</v>
      </c>
      <c r="E42" s="2"/>
      <c r="F42" s="2"/>
      <c r="G42" s="1">
        <f>SUM(C42:F42)</f>
        <v>0</v>
      </c>
      <c r="H42" s="13">
        <v>4003</v>
      </c>
      <c r="I42" s="24"/>
    </row>
    <row r="43" spans="1:9" x14ac:dyDescent="0.25">
      <c r="A43" s="15"/>
      <c r="B43" s="2" t="s">
        <v>171</v>
      </c>
      <c r="C43" s="2">
        <v>0</v>
      </c>
      <c r="D43" s="2">
        <v>0</v>
      </c>
      <c r="E43" s="2"/>
      <c r="F43" s="2"/>
      <c r="G43" s="1">
        <f>SUM(C43:F43)</f>
        <v>0</v>
      </c>
      <c r="H43" s="13">
        <v>4004</v>
      </c>
      <c r="I43" s="24"/>
    </row>
    <row r="44" spans="1:9" x14ac:dyDescent="0.25">
      <c r="A44" s="1"/>
      <c r="B44" s="1"/>
      <c r="C44" s="1">
        <f>SUM(C40:C43)</f>
        <v>0</v>
      </c>
      <c r="D44" s="1">
        <f>SUM(D40:D43)</f>
        <v>0</v>
      </c>
      <c r="E44" s="1"/>
      <c r="F44" s="1"/>
      <c r="G44" s="1">
        <f>SUM(G40:G43)</f>
        <v>0</v>
      </c>
      <c r="H44" s="17"/>
      <c r="I44" s="24"/>
    </row>
    <row r="45" spans="1:9" x14ac:dyDescent="0.25">
      <c r="A45" s="2"/>
      <c r="B45" s="2"/>
      <c r="C45" s="2"/>
      <c r="D45" s="2"/>
      <c r="E45" s="2"/>
      <c r="F45" s="2"/>
      <c r="G45" s="1"/>
      <c r="H45" s="13"/>
      <c r="I45" s="24"/>
    </row>
    <row r="46" spans="1:9" x14ac:dyDescent="0.25">
      <c r="A46" s="23" t="s">
        <v>43</v>
      </c>
      <c r="B46" s="2" t="s">
        <v>44</v>
      </c>
      <c r="C46" s="2">
        <v>550</v>
      </c>
      <c r="D46" s="2">
        <v>90</v>
      </c>
      <c r="E46" s="2"/>
      <c r="F46" s="2"/>
      <c r="G46" s="1">
        <f t="shared" ref="G46:G54" si="5">SUM(C46:F46)</f>
        <v>640</v>
      </c>
      <c r="H46" s="13">
        <v>5001</v>
      </c>
      <c r="I46" s="28">
        <v>640</v>
      </c>
    </row>
    <row r="47" spans="1:9" x14ac:dyDescent="0.25">
      <c r="A47" s="1"/>
      <c r="B47" s="2" t="s">
        <v>45</v>
      </c>
      <c r="C47" s="2">
        <v>402.12</v>
      </c>
      <c r="D47" s="2">
        <v>74.430000000000007</v>
      </c>
      <c r="E47" s="2"/>
      <c r="F47" s="2"/>
      <c r="G47" s="1">
        <f t="shared" si="5"/>
        <v>476.55</v>
      </c>
      <c r="H47" s="13">
        <v>5002</v>
      </c>
      <c r="I47" s="28">
        <v>476.55</v>
      </c>
    </row>
    <row r="48" spans="1:9" x14ac:dyDescent="0.25">
      <c r="A48" s="2"/>
      <c r="B48" s="2" t="s">
        <v>46</v>
      </c>
      <c r="C48" s="2">
        <v>450</v>
      </c>
      <c r="D48" s="2">
        <v>60</v>
      </c>
      <c r="E48" s="2"/>
      <c r="F48" s="2"/>
      <c r="G48" s="1">
        <f t="shared" si="5"/>
        <v>510</v>
      </c>
      <c r="H48" s="13">
        <v>5003</v>
      </c>
      <c r="I48" s="28">
        <v>510</v>
      </c>
    </row>
    <row r="49" spans="1:10" x14ac:dyDescent="0.25">
      <c r="A49" s="2"/>
      <c r="B49" s="2" t="s">
        <v>47</v>
      </c>
      <c r="C49" s="2">
        <v>440</v>
      </c>
      <c r="D49" s="2">
        <v>70</v>
      </c>
      <c r="E49" s="2"/>
      <c r="F49" s="2"/>
      <c r="G49" s="1">
        <f t="shared" si="5"/>
        <v>510</v>
      </c>
      <c r="H49" s="13">
        <v>5004</v>
      </c>
      <c r="I49" s="28">
        <v>510</v>
      </c>
    </row>
    <row r="50" spans="1:10" x14ac:dyDescent="0.25">
      <c r="A50" s="2"/>
      <c r="B50" s="2" t="s">
        <v>226</v>
      </c>
      <c r="C50" s="2">
        <v>470</v>
      </c>
      <c r="D50" s="2">
        <v>60</v>
      </c>
      <c r="E50" s="2"/>
      <c r="F50" s="2"/>
      <c r="G50" s="1">
        <f t="shared" si="5"/>
        <v>530</v>
      </c>
      <c r="H50" s="13">
        <v>5005</v>
      </c>
      <c r="I50" s="28">
        <v>530</v>
      </c>
    </row>
    <row r="51" spans="1:10" x14ac:dyDescent="0.25">
      <c r="A51" s="2"/>
      <c r="B51" s="2" t="s">
        <v>169</v>
      </c>
      <c r="C51" s="2">
        <v>100</v>
      </c>
      <c r="D51" s="2"/>
      <c r="E51" s="2"/>
      <c r="F51" s="2"/>
      <c r="G51" s="1">
        <f t="shared" si="5"/>
        <v>100</v>
      </c>
      <c r="H51" s="13">
        <v>5006</v>
      </c>
      <c r="I51" s="28">
        <v>100</v>
      </c>
    </row>
    <row r="52" spans="1:10" x14ac:dyDescent="0.25">
      <c r="A52" s="2"/>
      <c r="B52" s="2" t="s">
        <v>49</v>
      </c>
      <c r="C52" s="2">
        <v>368</v>
      </c>
      <c r="D52" s="2">
        <v>65</v>
      </c>
      <c r="E52" s="2"/>
      <c r="F52" s="2"/>
      <c r="G52" s="1">
        <f t="shared" si="5"/>
        <v>433</v>
      </c>
      <c r="H52" s="13">
        <v>5007</v>
      </c>
      <c r="I52" s="28">
        <v>433</v>
      </c>
    </row>
    <row r="53" spans="1:10" x14ac:dyDescent="0.25">
      <c r="A53" s="2"/>
      <c r="B53" s="2" t="s">
        <v>50</v>
      </c>
      <c r="C53" s="2">
        <v>404.25</v>
      </c>
      <c r="D53" s="2">
        <v>52</v>
      </c>
      <c r="E53" s="2"/>
      <c r="F53" s="2"/>
      <c r="G53" s="1">
        <f t="shared" si="5"/>
        <v>456.25</v>
      </c>
      <c r="H53" s="13">
        <v>5008</v>
      </c>
      <c r="I53" s="28">
        <v>456.25</v>
      </c>
    </row>
    <row r="54" spans="1:10" x14ac:dyDescent="0.25">
      <c r="A54" s="2"/>
      <c r="B54" s="2" t="s">
        <v>51</v>
      </c>
      <c r="C54" s="2">
        <v>392.7</v>
      </c>
      <c r="D54" s="2">
        <v>60</v>
      </c>
      <c r="E54" s="2"/>
      <c r="F54" s="2"/>
      <c r="G54" s="1">
        <f t="shared" si="5"/>
        <v>452.7</v>
      </c>
      <c r="H54" s="13">
        <v>5009</v>
      </c>
      <c r="I54" s="31">
        <v>452.7</v>
      </c>
    </row>
    <row r="55" spans="1:10" x14ac:dyDescent="0.25">
      <c r="A55" s="1"/>
      <c r="B55" s="1"/>
      <c r="C55" s="1">
        <f>SUM(C46:C54)</f>
        <v>3577.0699999999997</v>
      </c>
      <c r="D55" s="1">
        <f>SUM(D46:D54)</f>
        <v>531.43000000000006</v>
      </c>
      <c r="E55" s="1"/>
      <c r="F55" s="1"/>
      <c r="G55" s="1">
        <f>SUM(G46:G54)</f>
        <v>4108.5</v>
      </c>
      <c r="H55" s="17"/>
      <c r="I55" s="24"/>
    </row>
    <row r="56" spans="1:10" x14ac:dyDescent="0.25">
      <c r="A56" s="2"/>
      <c r="B56" s="2"/>
      <c r="C56" s="2"/>
      <c r="D56" s="2"/>
      <c r="E56" s="2"/>
      <c r="F56" s="2"/>
      <c r="G56" s="1"/>
      <c r="H56" s="13"/>
      <c r="I56" s="24"/>
    </row>
    <row r="57" spans="1:10" x14ac:dyDescent="0.25">
      <c r="A57" s="1" t="s">
        <v>52</v>
      </c>
      <c r="B57" s="2" t="s">
        <v>53</v>
      </c>
      <c r="C57" s="1">
        <v>1300</v>
      </c>
      <c r="D57" s="1">
        <v>125</v>
      </c>
      <c r="E57" s="1"/>
      <c r="F57" s="1">
        <f>(C57+D57+E57)*19/100</f>
        <v>270.75</v>
      </c>
      <c r="G57" s="1">
        <f>SUM(C57:F57)</f>
        <v>1695.75</v>
      </c>
      <c r="H57" s="13">
        <v>6001</v>
      </c>
      <c r="I57" s="28">
        <v>1695.75</v>
      </c>
    </row>
    <row r="58" spans="1:10" x14ac:dyDescent="0.25">
      <c r="A58" s="1"/>
      <c r="B58" s="2"/>
      <c r="C58" s="1"/>
      <c r="D58" s="1"/>
      <c r="E58" s="1"/>
      <c r="F58" s="1"/>
      <c r="G58" s="1"/>
      <c r="H58" s="13"/>
      <c r="I58" s="24"/>
    </row>
    <row r="59" spans="1:10" x14ac:dyDescent="0.25">
      <c r="A59" s="1" t="s">
        <v>54</v>
      </c>
      <c r="B59" s="2" t="s">
        <v>55</v>
      </c>
      <c r="C59" s="1">
        <v>6250</v>
      </c>
      <c r="D59" s="2"/>
      <c r="E59" s="2"/>
      <c r="F59" s="1">
        <f>(C59+D59+E59)*19/100</f>
        <v>1187.5</v>
      </c>
      <c r="G59" s="1">
        <f>SUM(C59:F59)</f>
        <v>7437.5</v>
      </c>
      <c r="H59" s="13">
        <v>7001</v>
      </c>
      <c r="I59" s="28">
        <v>7437.5</v>
      </c>
    </row>
    <row r="60" spans="1:10" x14ac:dyDescent="0.25">
      <c r="A60" s="1"/>
      <c r="B60" s="2"/>
      <c r="C60" s="1"/>
      <c r="D60" s="2"/>
      <c r="E60" s="2"/>
      <c r="F60" s="1"/>
      <c r="G60" s="1"/>
      <c r="H60" s="13"/>
      <c r="I60" s="24"/>
    </row>
    <row r="61" spans="1:10" x14ac:dyDescent="0.25">
      <c r="A61" s="1" t="s">
        <v>56</v>
      </c>
      <c r="B61" s="2" t="s">
        <v>57</v>
      </c>
      <c r="C61" s="1">
        <v>44989.95</v>
      </c>
      <c r="D61" s="2"/>
      <c r="E61" s="2"/>
      <c r="F61" s="1">
        <f>(C61+D61+E61)*19/100</f>
        <v>8548.0904999999984</v>
      </c>
      <c r="G61" s="1">
        <f>SUM(C61:F61)</f>
        <v>53538.040499999996</v>
      </c>
      <c r="H61" s="13">
        <v>8001</v>
      </c>
      <c r="I61" s="28">
        <v>56871.8</v>
      </c>
      <c r="J61" t="s">
        <v>246</v>
      </c>
    </row>
    <row r="62" spans="1:10" x14ac:dyDescent="0.25">
      <c r="A62" s="1"/>
      <c r="B62" s="2"/>
      <c r="C62" s="1"/>
      <c r="D62" s="2"/>
      <c r="E62" s="2"/>
      <c r="F62" s="1"/>
      <c r="G62" s="1"/>
      <c r="H62" s="13"/>
      <c r="I62" s="24"/>
    </row>
    <row r="63" spans="1:10" x14ac:dyDescent="0.25">
      <c r="A63" s="1" t="s">
        <v>58</v>
      </c>
      <c r="B63" s="2" t="s">
        <v>59</v>
      </c>
      <c r="C63" s="2">
        <v>15338.76</v>
      </c>
      <c r="D63" s="2">
        <v>600</v>
      </c>
      <c r="E63" s="2"/>
      <c r="F63" s="2">
        <f>(C63+D63+E63)*19/100</f>
        <v>3028.3643999999999</v>
      </c>
      <c r="G63" s="1">
        <f t="shared" ref="G63:G75" si="6">SUM(C63:F63)</f>
        <v>18967.124400000001</v>
      </c>
      <c r="H63" s="13">
        <v>9001</v>
      </c>
      <c r="I63" s="28">
        <v>18967.12</v>
      </c>
    </row>
    <row r="64" spans="1:10" x14ac:dyDescent="0.25">
      <c r="A64" s="2"/>
      <c r="B64" s="2" t="s">
        <v>60</v>
      </c>
      <c r="C64" s="2">
        <v>450</v>
      </c>
      <c r="D64" s="2">
        <v>250</v>
      </c>
      <c r="E64" s="2"/>
      <c r="F64" s="2">
        <f>(C64+D64+E64)*19/100</f>
        <v>133</v>
      </c>
      <c r="G64" s="1">
        <f t="shared" si="6"/>
        <v>833</v>
      </c>
      <c r="H64" s="13">
        <v>9002</v>
      </c>
      <c r="I64" s="28">
        <v>833</v>
      </c>
    </row>
    <row r="65" spans="1:10" x14ac:dyDescent="0.25">
      <c r="A65" s="2"/>
      <c r="B65" s="2" t="s">
        <v>171</v>
      </c>
      <c r="C65" s="2">
        <v>470</v>
      </c>
      <c r="D65" s="2">
        <v>230</v>
      </c>
      <c r="E65" s="2"/>
      <c r="F65" s="2">
        <f>(C65+D65+E65)*19/100</f>
        <v>133</v>
      </c>
      <c r="G65" s="1">
        <f t="shared" si="6"/>
        <v>833</v>
      </c>
      <c r="H65" s="13">
        <v>9003</v>
      </c>
      <c r="I65" s="24"/>
      <c r="J65" t="s">
        <v>240</v>
      </c>
    </row>
    <row r="66" spans="1:10" x14ac:dyDescent="0.25">
      <c r="A66" s="2"/>
      <c r="B66" s="2" t="s">
        <v>61</v>
      </c>
      <c r="C66" s="2">
        <v>454</v>
      </c>
      <c r="D66" s="2">
        <v>250</v>
      </c>
      <c r="E66" s="2"/>
      <c r="F66" s="2">
        <f>(C66+D66+E66)*19/100</f>
        <v>133.76</v>
      </c>
      <c r="G66" s="1">
        <f t="shared" si="6"/>
        <v>837.76</v>
      </c>
      <c r="H66" s="13">
        <v>9004</v>
      </c>
      <c r="I66" s="28">
        <v>837.76</v>
      </c>
    </row>
    <row r="67" spans="1:10" x14ac:dyDescent="0.25">
      <c r="A67" s="2"/>
      <c r="B67" s="2" t="s">
        <v>171</v>
      </c>
      <c r="C67" s="2">
        <v>454</v>
      </c>
      <c r="D67" s="2">
        <v>252</v>
      </c>
      <c r="E67" s="2"/>
      <c r="F67" s="2">
        <f>(C67+D67+E67)*19/100</f>
        <v>134.13999999999999</v>
      </c>
      <c r="G67" s="1">
        <f t="shared" si="6"/>
        <v>840.14</v>
      </c>
      <c r="H67" s="13">
        <v>9005</v>
      </c>
      <c r="I67" s="24"/>
      <c r="J67" t="s">
        <v>240</v>
      </c>
    </row>
    <row r="68" spans="1:10" x14ac:dyDescent="0.25">
      <c r="A68" s="2"/>
      <c r="B68" s="2" t="s">
        <v>62</v>
      </c>
      <c r="C68" s="2">
        <v>385</v>
      </c>
      <c r="D68" s="2">
        <v>140</v>
      </c>
      <c r="E68" s="2"/>
      <c r="F68" s="2"/>
      <c r="G68" s="1">
        <f t="shared" si="6"/>
        <v>525</v>
      </c>
      <c r="H68" s="13">
        <v>9006</v>
      </c>
      <c r="I68" s="28">
        <v>525</v>
      </c>
    </row>
    <row r="69" spans="1:10" x14ac:dyDescent="0.25">
      <c r="A69" s="1" t="s">
        <v>63</v>
      </c>
      <c r="B69" s="2" t="s">
        <v>64</v>
      </c>
      <c r="C69" s="2">
        <v>1546.65</v>
      </c>
      <c r="D69" s="2">
        <v>130</v>
      </c>
      <c r="E69" s="2"/>
      <c r="F69" s="2">
        <f>(C69+D69+E69)*19/100</f>
        <v>318.56350000000003</v>
      </c>
      <c r="G69" s="1">
        <f t="shared" si="6"/>
        <v>1995.2135000000001</v>
      </c>
      <c r="H69" s="13">
        <v>9007</v>
      </c>
      <c r="I69" s="28">
        <v>1995.23</v>
      </c>
    </row>
    <row r="70" spans="1:10" x14ac:dyDescent="0.25">
      <c r="A70" s="2"/>
      <c r="B70" s="2" t="s">
        <v>65</v>
      </c>
      <c r="C70" s="2">
        <v>390</v>
      </c>
      <c r="D70" s="2">
        <v>140</v>
      </c>
      <c r="E70" s="2"/>
      <c r="F70" s="2"/>
      <c r="G70" s="1">
        <f t="shared" si="6"/>
        <v>530</v>
      </c>
      <c r="H70" s="13">
        <v>9008</v>
      </c>
      <c r="I70" s="31">
        <v>530</v>
      </c>
    </row>
    <row r="71" spans="1:10" x14ac:dyDescent="0.25">
      <c r="A71" s="2"/>
      <c r="B71" s="2" t="s">
        <v>66</v>
      </c>
      <c r="C71" s="2">
        <v>385</v>
      </c>
      <c r="D71" s="2">
        <v>110</v>
      </c>
      <c r="E71" s="2"/>
      <c r="F71" s="1"/>
      <c r="G71" s="1">
        <f t="shared" si="6"/>
        <v>495</v>
      </c>
      <c r="H71" s="13">
        <v>9009</v>
      </c>
      <c r="I71" s="31">
        <v>495</v>
      </c>
    </row>
    <row r="72" spans="1:10" x14ac:dyDescent="0.25">
      <c r="A72" s="2"/>
      <c r="B72" s="2" t="s">
        <v>173</v>
      </c>
      <c r="C72" s="2">
        <v>280</v>
      </c>
      <c r="D72" s="2">
        <v>110</v>
      </c>
      <c r="E72" s="2"/>
      <c r="F72" s="1"/>
      <c r="G72" s="1">
        <f t="shared" si="6"/>
        <v>390</v>
      </c>
      <c r="H72" s="13">
        <v>9010</v>
      </c>
      <c r="I72" s="28">
        <v>390</v>
      </c>
    </row>
    <row r="73" spans="1:10" x14ac:dyDescent="0.25">
      <c r="A73" s="2"/>
      <c r="B73" s="2" t="s">
        <v>234</v>
      </c>
      <c r="C73" s="2">
        <v>490</v>
      </c>
      <c r="D73" s="2">
        <v>160</v>
      </c>
      <c r="E73" s="2"/>
      <c r="F73" s="1"/>
      <c r="G73" s="1">
        <f t="shared" si="6"/>
        <v>650</v>
      </c>
      <c r="H73" s="13">
        <v>9011</v>
      </c>
      <c r="I73" s="28">
        <v>650</v>
      </c>
    </row>
    <row r="74" spans="1:10" x14ac:dyDescent="0.25">
      <c r="A74" s="2"/>
      <c r="B74" s="2" t="s">
        <v>68</v>
      </c>
      <c r="C74" s="2">
        <v>269.5</v>
      </c>
      <c r="D74" s="2">
        <v>80</v>
      </c>
      <c r="E74" s="2"/>
      <c r="F74" s="1"/>
      <c r="G74" s="1">
        <f t="shared" si="6"/>
        <v>349.5</v>
      </c>
      <c r="H74" s="13">
        <v>9012</v>
      </c>
      <c r="I74" s="28">
        <v>349.5</v>
      </c>
    </row>
    <row r="75" spans="1:10" x14ac:dyDescent="0.25">
      <c r="A75" s="2"/>
      <c r="B75" s="2" t="s">
        <v>69</v>
      </c>
      <c r="C75" s="2">
        <v>360</v>
      </c>
      <c r="D75" s="2">
        <v>120</v>
      </c>
      <c r="E75" s="2"/>
      <c r="F75" s="1"/>
      <c r="G75" s="1">
        <f t="shared" si="6"/>
        <v>480</v>
      </c>
      <c r="H75" s="13">
        <v>9013</v>
      </c>
      <c r="I75" s="28">
        <v>480</v>
      </c>
    </row>
    <row r="76" spans="1:10" x14ac:dyDescent="0.25">
      <c r="A76" s="2"/>
      <c r="B76" s="2"/>
      <c r="C76" s="1">
        <f>SUM(C63:C75)</f>
        <v>21272.910000000003</v>
      </c>
      <c r="D76" s="1">
        <f>SUM(D63:D75)</f>
        <v>2572</v>
      </c>
      <c r="E76" s="1"/>
      <c r="F76" s="1">
        <f>SUM(F63:F75)</f>
        <v>3880.8278999999998</v>
      </c>
      <c r="G76" s="1">
        <f>SUM(G63:G75)</f>
        <v>27725.7379</v>
      </c>
      <c r="H76" s="13"/>
      <c r="I76" s="24"/>
    </row>
    <row r="77" spans="1:10" x14ac:dyDescent="0.25">
      <c r="A77" s="2"/>
      <c r="B77" s="2"/>
      <c r="C77" s="1"/>
      <c r="D77" s="1"/>
      <c r="E77" s="1"/>
      <c r="F77" s="1"/>
      <c r="G77" s="1"/>
      <c r="H77" s="13"/>
      <c r="I77" s="24"/>
    </row>
    <row r="78" spans="1:10" x14ac:dyDescent="0.25">
      <c r="A78" s="1" t="s">
        <v>39</v>
      </c>
      <c r="B78" s="12" t="s">
        <v>70</v>
      </c>
      <c r="C78" s="2">
        <v>84098.22</v>
      </c>
      <c r="D78" s="2">
        <v>7000</v>
      </c>
      <c r="E78" s="24"/>
      <c r="F78" s="2">
        <f>(C78+D78+E78)*19/100</f>
        <v>17308.661799999998</v>
      </c>
      <c r="G78" s="1">
        <f t="shared" ref="G78:G83" si="7">SUM(C78:F78)</f>
        <v>108406.8818</v>
      </c>
      <c r="H78" s="13">
        <v>10001</v>
      </c>
      <c r="I78" s="31">
        <v>108406.88</v>
      </c>
    </row>
    <row r="79" spans="1:10" x14ac:dyDescent="0.25">
      <c r="A79" s="1" t="s">
        <v>71</v>
      </c>
      <c r="B79" s="12" t="s">
        <v>72</v>
      </c>
      <c r="C79" s="25">
        <v>20000</v>
      </c>
      <c r="D79" s="2">
        <v>500</v>
      </c>
      <c r="E79" s="24"/>
      <c r="F79" s="2">
        <f>(C79+D79+E79)*19/100</f>
        <v>3895</v>
      </c>
      <c r="G79" s="1">
        <f t="shared" si="7"/>
        <v>24395</v>
      </c>
      <c r="H79" s="13">
        <v>10002</v>
      </c>
      <c r="I79" s="28">
        <v>24395</v>
      </c>
    </row>
    <row r="80" spans="1:10" x14ac:dyDescent="0.25">
      <c r="A80" s="2"/>
      <c r="B80" s="12" t="s">
        <v>73</v>
      </c>
      <c r="C80" s="2">
        <v>30700</v>
      </c>
      <c r="D80" s="2">
        <v>1022.58</v>
      </c>
      <c r="E80" s="24"/>
      <c r="F80" s="2">
        <f>(C80+D80+E80)*19/100</f>
        <v>6027.2902000000004</v>
      </c>
      <c r="G80" s="1">
        <f t="shared" si="7"/>
        <v>37749.870200000005</v>
      </c>
      <c r="H80" s="13">
        <v>10003</v>
      </c>
      <c r="I80" s="28">
        <v>37749.870000000003</v>
      </c>
    </row>
    <row r="81" spans="1:9" x14ac:dyDescent="0.25">
      <c r="A81" s="2"/>
      <c r="B81" s="12" t="s">
        <v>223</v>
      </c>
      <c r="C81" s="2">
        <v>15500</v>
      </c>
      <c r="D81" s="2">
        <v>1000</v>
      </c>
      <c r="E81" s="24"/>
      <c r="F81" s="2">
        <f>(C81+D81+E81)*19/100</f>
        <v>3135</v>
      </c>
      <c r="G81" s="1">
        <f t="shared" si="7"/>
        <v>19635</v>
      </c>
      <c r="H81" s="13">
        <v>10004</v>
      </c>
      <c r="I81" s="28">
        <v>19635</v>
      </c>
    </row>
    <row r="82" spans="1:9" x14ac:dyDescent="0.25">
      <c r="A82" s="2"/>
      <c r="B82" t="s">
        <v>75</v>
      </c>
      <c r="C82" s="2">
        <v>1665</v>
      </c>
      <c r="D82" s="2">
        <v>450</v>
      </c>
      <c r="E82" s="24"/>
      <c r="F82" s="2"/>
      <c r="G82" s="1">
        <f t="shared" si="7"/>
        <v>2115</v>
      </c>
      <c r="H82" s="13">
        <v>10005</v>
      </c>
      <c r="I82" s="28">
        <v>2115</v>
      </c>
    </row>
    <row r="83" spans="1:9" x14ac:dyDescent="0.25">
      <c r="A83" s="2"/>
      <c r="B83" t="s">
        <v>76</v>
      </c>
      <c r="C83" s="2">
        <v>400</v>
      </c>
      <c r="D83" s="2">
        <v>150</v>
      </c>
      <c r="E83" s="24"/>
      <c r="F83" s="2"/>
      <c r="G83" s="1">
        <f t="shared" si="7"/>
        <v>550</v>
      </c>
      <c r="H83" s="13"/>
      <c r="I83" s="24"/>
    </row>
    <row r="84" spans="1:9" x14ac:dyDescent="0.25">
      <c r="A84" s="2"/>
      <c r="B84" s="2"/>
      <c r="C84" s="1">
        <f>SUM(C78:C83)</f>
        <v>152363.22</v>
      </c>
      <c r="D84" s="1">
        <f>SUM(D78:D83)</f>
        <v>10122.58</v>
      </c>
      <c r="E84" s="1"/>
      <c r="F84" s="1">
        <f>SUM(F78:F82)</f>
        <v>30365.951999999997</v>
      </c>
      <c r="G84" s="1">
        <f>SUM(G78:G83)</f>
        <v>192851.75200000001</v>
      </c>
      <c r="H84" s="13"/>
      <c r="I84" s="24"/>
    </row>
    <row r="85" spans="1:9" x14ac:dyDescent="0.25">
      <c r="A85" s="2"/>
      <c r="B85" s="2"/>
      <c r="C85" s="1"/>
      <c r="D85" s="2"/>
      <c r="E85" s="2"/>
      <c r="F85" s="1"/>
      <c r="G85" s="1"/>
      <c r="H85" s="13"/>
      <c r="I85" s="24"/>
    </row>
    <row r="86" spans="1:9" x14ac:dyDescent="0.25">
      <c r="A86" s="1" t="s">
        <v>77</v>
      </c>
      <c r="B86" s="2" t="s">
        <v>78</v>
      </c>
      <c r="C86" s="2">
        <v>75407.5</v>
      </c>
      <c r="D86" s="2">
        <v>3800</v>
      </c>
      <c r="E86" s="2"/>
      <c r="F86" s="2">
        <f>(C86+D86+E86)*19/100</f>
        <v>15049.424999999999</v>
      </c>
      <c r="G86" s="1">
        <f>SUM(C86:F86)</f>
        <v>94256.925000000003</v>
      </c>
      <c r="H86" s="13">
        <v>15001</v>
      </c>
      <c r="I86" s="28">
        <v>94256.93</v>
      </c>
    </row>
    <row r="87" spans="1:9" x14ac:dyDescent="0.25">
      <c r="A87" s="1" t="s">
        <v>79</v>
      </c>
      <c r="B87" s="2"/>
      <c r="C87" s="2"/>
      <c r="D87" s="2"/>
      <c r="E87" s="2"/>
      <c r="F87" s="2"/>
      <c r="G87" s="1"/>
      <c r="H87" s="13">
        <v>15002</v>
      </c>
      <c r="I87" s="24"/>
    </row>
    <row r="88" spans="1:9" x14ac:dyDescent="0.25">
      <c r="A88" s="2"/>
      <c r="B88" s="2"/>
      <c r="C88" s="1">
        <f>SUM(C86:C87)</f>
        <v>75407.5</v>
      </c>
      <c r="D88" s="1">
        <f>SUM(D86:D87)</f>
        <v>3800</v>
      </c>
      <c r="E88" s="1">
        <f>SUM(E86:E87)</f>
        <v>0</v>
      </c>
      <c r="F88" s="1">
        <f>SUM(F86:F87)</f>
        <v>15049.424999999999</v>
      </c>
      <c r="G88" s="1">
        <f>SUM(G86:G87)</f>
        <v>94256.925000000003</v>
      </c>
      <c r="H88" s="13"/>
      <c r="I88" s="24"/>
    </row>
    <row r="89" spans="1:9" x14ac:dyDescent="0.25">
      <c r="A89" s="2"/>
      <c r="B89" s="2"/>
      <c r="C89" s="1"/>
      <c r="D89" s="2"/>
      <c r="E89" s="2"/>
      <c r="F89" s="1"/>
      <c r="G89" s="1"/>
      <c r="H89" s="13"/>
      <c r="I89" s="24"/>
    </row>
    <row r="90" spans="1:9" x14ac:dyDescent="0.25">
      <c r="A90" s="1" t="s">
        <v>80</v>
      </c>
      <c r="B90" s="2" t="s">
        <v>81</v>
      </c>
      <c r="C90" s="2">
        <v>900</v>
      </c>
      <c r="D90" s="2">
        <v>100</v>
      </c>
      <c r="E90" s="2"/>
      <c r="F90" s="2">
        <f>(C90+D90+E90)*19/100</f>
        <v>190</v>
      </c>
      <c r="G90" s="1">
        <f t="shared" ref="G90:G95" si="8">SUM(C90:F90)</f>
        <v>1190</v>
      </c>
      <c r="H90" s="13">
        <v>20001</v>
      </c>
      <c r="I90" s="28">
        <v>1190</v>
      </c>
    </row>
    <row r="91" spans="1:9" x14ac:dyDescent="0.25">
      <c r="A91" s="1"/>
      <c r="B91" s="2" t="s">
        <v>233</v>
      </c>
      <c r="C91" s="2">
        <v>1400</v>
      </c>
      <c r="D91" s="2">
        <v>250</v>
      </c>
      <c r="E91" s="2"/>
      <c r="F91" s="2">
        <f>(C91+D91+E91)*19/100</f>
        <v>313.5</v>
      </c>
      <c r="G91" s="1">
        <f t="shared" si="8"/>
        <v>1963.5</v>
      </c>
      <c r="H91" s="13">
        <v>20002</v>
      </c>
      <c r="I91" s="28">
        <v>1963.5</v>
      </c>
    </row>
    <row r="92" spans="1:9" x14ac:dyDescent="0.25">
      <c r="A92" s="2"/>
      <c r="B92" s="2" t="s">
        <v>83</v>
      </c>
      <c r="C92" s="2">
        <v>352</v>
      </c>
      <c r="D92" s="2">
        <v>125</v>
      </c>
      <c r="E92" s="2"/>
      <c r="F92" s="2"/>
      <c r="G92" s="1">
        <f t="shared" si="8"/>
        <v>477</v>
      </c>
      <c r="H92" s="13">
        <v>20003</v>
      </c>
      <c r="I92" s="28">
        <v>477</v>
      </c>
    </row>
    <row r="93" spans="1:9" x14ac:dyDescent="0.25">
      <c r="A93" s="2"/>
      <c r="B93" s="2" t="s">
        <v>192</v>
      </c>
      <c r="C93" s="2">
        <v>400</v>
      </c>
      <c r="D93" s="2">
        <v>95</v>
      </c>
      <c r="E93" s="2"/>
      <c r="F93" s="2"/>
      <c r="G93" s="1">
        <f t="shared" si="8"/>
        <v>495</v>
      </c>
      <c r="H93" s="13">
        <v>20004</v>
      </c>
      <c r="I93" s="28">
        <v>495</v>
      </c>
    </row>
    <row r="94" spans="1:9" x14ac:dyDescent="0.25">
      <c r="A94" s="2"/>
      <c r="B94" s="2" t="s">
        <v>84</v>
      </c>
      <c r="C94" s="2">
        <v>436.35</v>
      </c>
      <c r="D94" s="2">
        <v>148.31</v>
      </c>
      <c r="E94" s="2"/>
      <c r="F94" s="2"/>
      <c r="G94" s="1">
        <f t="shared" si="8"/>
        <v>584.66000000000008</v>
      </c>
      <c r="H94" s="13">
        <v>20005</v>
      </c>
      <c r="I94" s="28">
        <v>584.66</v>
      </c>
    </row>
    <row r="95" spans="1:9" x14ac:dyDescent="0.25">
      <c r="A95" s="2"/>
      <c r="B95" s="2" t="s">
        <v>85</v>
      </c>
      <c r="C95" s="2">
        <v>465.85</v>
      </c>
      <c r="D95" s="2">
        <v>226.5</v>
      </c>
      <c r="E95" s="2"/>
      <c r="F95" s="2"/>
      <c r="G95" s="1">
        <f t="shared" si="8"/>
        <v>692.35</v>
      </c>
      <c r="H95" s="13">
        <v>20006</v>
      </c>
      <c r="I95" s="28">
        <v>720</v>
      </c>
    </row>
    <row r="96" spans="1:9" x14ac:dyDescent="0.25">
      <c r="A96" s="1"/>
      <c r="B96" s="1"/>
      <c r="C96" s="1">
        <f>SUM(C90:C95)</f>
        <v>3954.2</v>
      </c>
      <c r="D96" s="1">
        <f>SUM(D90:D95)</f>
        <v>944.81</v>
      </c>
      <c r="E96" s="1"/>
      <c r="F96" s="1"/>
      <c r="G96" s="1">
        <f>SUM(G90:G95)</f>
        <v>5402.51</v>
      </c>
      <c r="H96" s="17"/>
      <c r="I96" s="24"/>
    </row>
    <row r="97" spans="1:10" x14ac:dyDescent="0.25">
      <c r="A97" s="2"/>
      <c r="B97" s="2"/>
      <c r="C97" s="2"/>
      <c r="D97" s="2"/>
      <c r="E97" s="2"/>
      <c r="F97" s="2"/>
      <c r="G97" s="1"/>
      <c r="H97" s="13"/>
      <c r="I97" s="24"/>
    </row>
    <row r="98" spans="1:10" x14ac:dyDescent="0.25">
      <c r="A98" s="1" t="s">
        <v>86</v>
      </c>
      <c r="B98" s="2" t="s">
        <v>87</v>
      </c>
      <c r="C98" s="2">
        <v>1700</v>
      </c>
      <c r="D98" s="2">
        <v>400</v>
      </c>
      <c r="E98" s="2"/>
      <c r="F98" s="2">
        <f>(C98+D98+E98)*19/100</f>
        <v>399</v>
      </c>
      <c r="G98" s="1">
        <f>SUM(C98:F98)</f>
        <v>2499</v>
      </c>
      <c r="H98" s="13">
        <v>21001</v>
      </c>
      <c r="I98" s="28">
        <v>2499</v>
      </c>
    </row>
    <row r="99" spans="1:10" x14ac:dyDescent="0.25">
      <c r="A99" s="14"/>
      <c r="B99" s="2" t="s">
        <v>88</v>
      </c>
      <c r="C99" s="2">
        <v>300</v>
      </c>
      <c r="D99" s="2">
        <v>55</v>
      </c>
      <c r="E99" s="2"/>
      <c r="F99" s="2"/>
      <c r="G99" s="1">
        <f>SUM(C99:F99)</f>
        <v>355</v>
      </c>
      <c r="H99" s="13">
        <v>21002</v>
      </c>
      <c r="I99" s="28">
        <v>284</v>
      </c>
      <c r="J99" t="s">
        <v>168</v>
      </c>
    </row>
    <row r="100" spans="1:10" x14ac:dyDescent="0.25">
      <c r="A100" s="2" t="s">
        <v>259</v>
      </c>
      <c r="B100" s="2" t="s">
        <v>89</v>
      </c>
      <c r="C100" s="2">
        <v>880</v>
      </c>
      <c r="D100" s="2">
        <v>90</v>
      </c>
      <c r="E100" s="2"/>
      <c r="F100" s="2"/>
      <c r="G100" s="1">
        <f>SUM(C100:F100)</f>
        <v>970</v>
      </c>
      <c r="H100" s="13">
        <v>21003</v>
      </c>
      <c r="I100" s="28">
        <v>970</v>
      </c>
    </row>
    <row r="101" spans="1:10" x14ac:dyDescent="0.25">
      <c r="A101" s="1"/>
      <c r="B101" s="1"/>
      <c r="C101" s="1">
        <f>SUM(C98:C100)</f>
        <v>2880</v>
      </c>
      <c r="D101" s="1">
        <f>SUM(D98:D100)</f>
        <v>545</v>
      </c>
      <c r="E101" s="1"/>
      <c r="F101" s="1"/>
      <c r="G101" s="1">
        <f>SUM(G98:G100)</f>
        <v>3824</v>
      </c>
      <c r="H101" s="17"/>
      <c r="I101" s="24"/>
    </row>
    <row r="102" spans="1:10" x14ac:dyDescent="0.25">
      <c r="A102" s="2"/>
      <c r="B102" s="2"/>
      <c r="C102" s="2"/>
      <c r="D102" s="2"/>
      <c r="E102" s="2"/>
      <c r="F102" s="2"/>
      <c r="G102" s="1"/>
      <c r="H102" s="13"/>
      <c r="I102" s="24"/>
    </row>
    <row r="103" spans="1:10" x14ac:dyDescent="0.25">
      <c r="A103" s="1" t="s">
        <v>90</v>
      </c>
      <c r="B103" s="2" t="s">
        <v>91</v>
      </c>
      <c r="C103" s="2">
        <v>1431.6</v>
      </c>
      <c r="D103" s="2">
        <v>250</v>
      </c>
      <c r="E103" s="2"/>
      <c r="F103" s="2"/>
      <c r="G103" s="1">
        <f t="shared" ref="G103:G109" si="9">SUM(C103:F103)</f>
        <v>1681.6</v>
      </c>
      <c r="H103" s="13">
        <v>22001</v>
      </c>
      <c r="I103" s="31">
        <v>1681.6</v>
      </c>
    </row>
    <row r="104" spans="1:10" x14ac:dyDescent="0.25">
      <c r="A104" s="15"/>
      <c r="B104" s="2" t="s">
        <v>92</v>
      </c>
      <c r="C104" s="2">
        <v>269.5</v>
      </c>
      <c r="D104" s="2">
        <v>120</v>
      </c>
      <c r="E104" s="2"/>
      <c r="F104" s="2"/>
      <c r="G104" s="1">
        <f t="shared" si="9"/>
        <v>389.5</v>
      </c>
      <c r="H104" s="13">
        <v>22002</v>
      </c>
      <c r="I104" s="31">
        <v>413.61</v>
      </c>
    </row>
    <row r="105" spans="1:10" x14ac:dyDescent="0.25">
      <c r="A105" s="2"/>
      <c r="B105" s="2" t="s">
        <v>93</v>
      </c>
      <c r="C105" s="2">
        <v>390</v>
      </c>
      <c r="D105" s="2">
        <v>140</v>
      </c>
      <c r="E105" s="2"/>
      <c r="F105" s="2"/>
      <c r="G105" s="1">
        <f t="shared" si="9"/>
        <v>530</v>
      </c>
      <c r="H105" s="13">
        <v>22003</v>
      </c>
      <c r="I105" s="28">
        <v>530</v>
      </c>
    </row>
    <row r="106" spans="1:10" x14ac:dyDescent="0.25">
      <c r="A106" s="2"/>
      <c r="B106" s="2" t="s">
        <v>94</v>
      </c>
      <c r="C106" s="2">
        <v>253</v>
      </c>
      <c r="D106" s="2">
        <v>105</v>
      </c>
      <c r="E106" s="2"/>
      <c r="F106" s="2"/>
      <c r="G106" s="1">
        <f t="shared" si="9"/>
        <v>358</v>
      </c>
      <c r="H106" s="13">
        <v>22004</v>
      </c>
      <c r="I106" s="28">
        <v>358</v>
      </c>
    </row>
    <row r="107" spans="1:10" x14ac:dyDescent="0.25">
      <c r="A107" s="2"/>
      <c r="B107" s="2" t="s">
        <v>95</v>
      </c>
      <c r="C107" s="2">
        <v>380</v>
      </c>
      <c r="D107" s="2">
        <v>150</v>
      </c>
      <c r="E107" s="2"/>
      <c r="F107" s="2"/>
      <c r="G107" s="1">
        <f t="shared" si="9"/>
        <v>530</v>
      </c>
      <c r="H107" s="13">
        <v>22005</v>
      </c>
      <c r="I107" s="28">
        <v>530</v>
      </c>
    </row>
    <row r="108" spans="1:10" x14ac:dyDescent="0.25">
      <c r="A108" s="2"/>
      <c r="B108" s="2" t="s">
        <v>96</v>
      </c>
      <c r="C108" s="2">
        <v>285</v>
      </c>
      <c r="D108" s="2">
        <v>110</v>
      </c>
      <c r="E108" s="2"/>
      <c r="F108" s="2"/>
      <c r="G108" s="1">
        <f t="shared" si="9"/>
        <v>395</v>
      </c>
      <c r="H108" s="13">
        <v>22006</v>
      </c>
      <c r="I108" s="28">
        <v>395</v>
      </c>
    </row>
    <row r="109" spans="1:10" x14ac:dyDescent="0.25">
      <c r="A109" s="2"/>
      <c r="B109" s="2" t="s">
        <v>97</v>
      </c>
      <c r="C109" s="2">
        <v>225</v>
      </c>
      <c r="D109" s="2">
        <v>140</v>
      </c>
      <c r="E109" s="2"/>
      <c r="F109" s="2"/>
      <c r="G109" s="1">
        <f t="shared" si="9"/>
        <v>365</v>
      </c>
      <c r="H109" s="13">
        <v>22007</v>
      </c>
      <c r="I109" s="28">
        <v>365</v>
      </c>
    </row>
    <row r="110" spans="1:10" x14ac:dyDescent="0.25">
      <c r="A110" s="1"/>
      <c r="B110" s="1"/>
      <c r="C110" s="1">
        <f>SUM(C103:C109)</f>
        <v>3234.1</v>
      </c>
      <c r="D110" s="1">
        <f>SUM(D103:D109)</f>
        <v>1015</v>
      </c>
      <c r="E110" s="1"/>
      <c r="F110" s="1"/>
      <c r="G110" s="1">
        <f>SUM(G103:G109)</f>
        <v>4249.1000000000004</v>
      </c>
      <c r="H110" s="17"/>
      <c r="I110" s="24"/>
    </row>
    <row r="111" spans="1:10" x14ac:dyDescent="0.25">
      <c r="A111" s="2"/>
      <c r="B111" s="2"/>
      <c r="C111" s="2"/>
      <c r="D111" s="2"/>
      <c r="E111" s="2"/>
      <c r="F111" s="2"/>
      <c r="G111" s="1"/>
      <c r="H111" s="13"/>
      <c r="I111" s="24"/>
    </row>
    <row r="112" spans="1:10" x14ac:dyDescent="0.25">
      <c r="A112" s="1" t="s">
        <v>98</v>
      </c>
      <c r="B112" s="2" t="s">
        <v>99</v>
      </c>
      <c r="C112" s="2">
        <v>1900</v>
      </c>
      <c r="D112" s="2">
        <v>170</v>
      </c>
      <c r="E112" s="2"/>
      <c r="F112" s="2">
        <f>(C112+D112+E112)*19/100</f>
        <v>393.3</v>
      </c>
      <c r="G112" s="1">
        <f>SUM(C112:F112)</f>
        <v>2463.3000000000002</v>
      </c>
      <c r="H112" s="13">
        <v>23001</v>
      </c>
      <c r="I112" s="28">
        <v>2463.3000000000002</v>
      </c>
    </row>
    <row r="113" spans="1:10" x14ac:dyDescent="0.25">
      <c r="A113" s="15"/>
      <c r="B113" s="2" t="s">
        <v>100</v>
      </c>
      <c r="C113" s="2">
        <v>330</v>
      </c>
      <c r="D113" s="2">
        <v>70</v>
      </c>
      <c r="E113" s="2"/>
      <c r="F113" s="2"/>
      <c r="G113" s="1">
        <f>SUM(C113:F113)</f>
        <v>400</v>
      </c>
      <c r="H113" s="13">
        <v>23002</v>
      </c>
      <c r="I113" s="28">
        <v>400</v>
      </c>
    </row>
    <row r="114" spans="1:10" x14ac:dyDescent="0.25">
      <c r="A114" s="2"/>
      <c r="B114" s="2" t="s">
        <v>101</v>
      </c>
      <c r="C114" s="2">
        <v>430</v>
      </c>
      <c r="D114" s="2">
        <v>85</v>
      </c>
      <c r="E114" s="2"/>
      <c r="F114" s="2"/>
      <c r="G114" s="1">
        <f>SUM(C114:F114)</f>
        <v>515</v>
      </c>
      <c r="H114" s="13">
        <v>23003</v>
      </c>
      <c r="I114" s="31">
        <v>515</v>
      </c>
    </row>
    <row r="115" spans="1:10" x14ac:dyDescent="0.25">
      <c r="A115" s="16"/>
      <c r="B115" s="2" t="s">
        <v>241</v>
      </c>
      <c r="C115" s="2">
        <v>350</v>
      </c>
      <c r="D115" s="2">
        <v>70</v>
      </c>
      <c r="E115" s="2"/>
      <c r="F115" s="2"/>
      <c r="G115" s="1">
        <f>SUM(C115:F115)</f>
        <v>420</v>
      </c>
      <c r="H115" s="13">
        <v>23004</v>
      </c>
      <c r="I115" s="31">
        <v>420</v>
      </c>
    </row>
    <row r="116" spans="1:10" x14ac:dyDescent="0.25">
      <c r="A116" s="2"/>
      <c r="B116" s="2" t="s">
        <v>103</v>
      </c>
      <c r="C116" s="2">
        <v>460</v>
      </c>
      <c r="D116" s="2">
        <v>70</v>
      </c>
      <c r="E116" s="2"/>
      <c r="F116" s="2"/>
      <c r="G116" s="1">
        <f>SUM(C116:F116)</f>
        <v>530</v>
      </c>
      <c r="H116" s="13">
        <v>23005</v>
      </c>
      <c r="I116" s="28">
        <v>530</v>
      </c>
    </row>
    <row r="117" spans="1:10" x14ac:dyDescent="0.25">
      <c r="A117" s="1"/>
      <c r="B117" s="1"/>
      <c r="C117" s="1">
        <f>SUM(C112:C116)</f>
        <v>3470</v>
      </c>
      <c r="D117" s="1">
        <f>SUM(D112:D116)</f>
        <v>465</v>
      </c>
      <c r="E117" s="1"/>
      <c r="F117" s="1">
        <f>SUM(F112)</f>
        <v>393.3</v>
      </c>
      <c r="G117" s="1">
        <f>SUM(G112:G116)</f>
        <v>4328.3</v>
      </c>
      <c r="H117" s="17"/>
      <c r="I117" s="24"/>
    </row>
    <row r="118" spans="1:10" x14ac:dyDescent="0.25">
      <c r="A118" s="1"/>
      <c r="B118" s="1"/>
      <c r="C118" s="1"/>
      <c r="D118" s="1"/>
      <c r="E118" s="1"/>
      <c r="F118" s="1"/>
      <c r="G118" s="1"/>
      <c r="H118" s="17"/>
      <c r="I118" s="24"/>
    </row>
    <row r="119" spans="1:10" x14ac:dyDescent="0.25">
      <c r="A119" s="1" t="s">
        <v>104</v>
      </c>
      <c r="B119" s="2" t="s">
        <v>105</v>
      </c>
      <c r="C119" s="2">
        <v>1045</v>
      </c>
      <c r="D119" s="2">
        <v>150</v>
      </c>
      <c r="E119" s="2"/>
      <c r="F119" s="2"/>
      <c r="G119" s="1">
        <f>SUM(C119:F119)</f>
        <v>1195</v>
      </c>
      <c r="H119" s="13">
        <v>24001</v>
      </c>
      <c r="I119" s="28">
        <v>1195</v>
      </c>
    </row>
    <row r="120" spans="1:10" x14ac:dyDescent="0.25">
      <c r="A120" s="14"/>
      <c r="B120" s="2" t="s">
        <v>106</v>
      </c>
      <c r="C120" s="2">
        <v>635.52</v>
      </c>
      <c r="D120" s="2">
        <v>245</v>
      </c>
      <c r="E120" s="2"/>
      <c r="F120" s="2"/>
      <c r="G120" s="1">
        <f>SUM(C120:F120)</f>
        <v>880.52</v>
      </c>
      <c r="H120" s="13">
        <v>24002</v>
      </c>
      <c r="I120" s="31">
        <v>880.52</v>
      </c>
    </row>
    <row r="121" spans="1:10" x14ac:dyDescent="0.25">
      <c r="A121" s="1"/>
      <c r="B121" s="1"/>
      <c r="C121" s="1">
        <f>SUM(C119:C120)</f>
        <v>1680.52</v>
      </c>
      <c r="D121" s="1">
        <f>SUM(D119:D120)</f>
        <v>395</v>
      </c>
      <c r="E121" s="1"/>
      <c r="F121" s="1"/>
      <c r="G121" s="1">
        <f>SUM(G119:G120)</f>
        <v>2075.52</v>
      </c>
      <c r="H121" s="17"/>
      <c r="I121" s="24"/>
    </row>
    <row r="122" spans="1:10" x14ac:dyDescent="0.25">
      <c r="A122" s="2"/>
      <c r="B122" s="2"/>
      <c r="C122" s="2"/>
      <c r="D122" s="2"/>
      <c r="E122" s="2"/>
      <c r="F122" s="2"/>
      <c r="G122" s="1"/>
      <c r="H122" s="13"/>
      <c r="I122" s="24"/>
    </row>
    <row r="123" spans="1:10" x14ac:dyDescent="0.25">
      <c r="A123" s="1" t="s">
        <v>107</v>
      </c>
      <c r="B123" s="2" t="s">
        <v>108</v>
      </c>
      <c r="C123" s="2">
        <v>1278.23</v>
      </c>
      <c r="D123" s="2">
        <v>102.26</v>
      </c>
      <c r="E123" s="2"/>
      <c r="F123" s="2">
        <f>(C123+D123+E123)*19/100</f>
        <v>262.29310000000004</v>
      </c>
      <c r="G123" s="1">
        <f t="shared" ref="G123:G134" si="10">SUM(C123:F123)</f>
        <v>1642.7831000000001</v>
      </c>
      <c r="H123" s="13">
        <v>25001</v>
      </c>
      <c r="I123" s="28">
        <v>1642.78</v>
      </c>
      <c r="J123" t="s">
        <v>186</v>
      </c>
    </row>
    <row r="124" spans="1:10" x14ac:dyDescent="0.25">
      <c r="A124" s="1"/>
      <c r="B124" s="2" t="s">
        <v>109</v>
      </c>
      <c r="C124" s="2">
        <v>1533.87</v>
      </c>
      <c r="D124" s="2">
        <v>134.53</v>
      </c>
      <c r="E124" s="2"/>
      <c r="F124" s="2">
        <f>(C124+D124+E124)*19/100</f>
        <v>316.99599999999998</v>
      </c>
      <c r="G124" s="1">
        <f t="shared" si="10"/>
        <v>1985.3959999999997</v>
      </c>
      <c r="H124" s="13">
        <v>25002</v>
      </c>
      <c r="I124" s="28">
        <v>1985.39</v>
      </c>
      <c r="J124" t="s">
        <v>187</v>
      </c>
    </row>
    <row r="125" spans="1:10" x14ac:dyDescent="0.25">
      <c r="A125" s="2"/>
      <c r="B125" s="2" t="s">
        <v>110</v>
      </c>
      <c r="C125" s="2">
        <v>1050</v>
      </c>
      <c r="D125" s="2">
        <v>250</v>
      </c>
      <c r="E125" s="2"/>
      <c r="F125" s="2"/>
      <c r="G125" s="1">
        <f t="shared" si="10"/>
        <v>1300</v>
      </c>
      <c r="H125" s="13">
        <v>25003</v>
      </c>
      <c r="I125" s="28">
        <v>1300</v>
      </c>
    </row>
    <row r="126" spans="1:10" x14ac:dyDescent="0.25">
      <c r="A126" s="2"/>
      <c r="B126" s="2" t="s">
        <v>172</v>
      </c>
      <c r="C126" s="2">
        <v>450</v>
      </c>
      <c r="D126" s="2">
        <v>170</v>
      </c>
      <c r="E126" s="2"/>
      <c r="F126" s="2"/>
      <c r="G126" s="1">
        <f t="shared" si="10"/>
        <v>620</v>
      </c>
      <c r="H126" s="13">
        <v>25004</v>
      </c>
      <c r="I126" s="28">
        <v>620</v>
      </c>
    </row>
    <row r="127" spans="1:10" x14ac:dyDescent="0.25">
      <c r="A127" s="2"/>
      <c r="B127" s="2" t="s">
        <v>111</v>
      </c>
      <c r="C127" s="2">
        <v>374</v>
      </c>
      <c r="D127" s="2">
        <v>160</v>
      </c>
      <c r="E127" s="2"/>
      <c r="F127" s="2"/>
      <c r="G127" s="1">
        <f t="shared" si="10"/>
        <v>534</v>
      </c>
      <c r="H127" s="13">
        <v>25005</v>
      </c>
      <c r="I127" s="28">
        <v>547</v>
      </c>
    </row>
    <row r="128" spans="1:10" x14ac:dyDescent="0.25">
      <c r="A128" s="2"/>
      <c r="B128" s="2" t="s">
        <v>171</v>
      </c>
      <c r="C128" s="2">
        <v>480</v>
      </c>
      <c r="D128" s="2">
        <v>170</v>
      </c>
      <c r="E128" s="2"/>
      <c r="F128" s="2"/>
      <c r="G128" s="1">
        <f t="shared" si="10"/>
        <v>650</v>
      </c>
      <c r="H128" s="13">
        <v>25006</v>
      </c>
      <c r="I128" s="24"/>
    </row>
    <row r="129" spans="1:9" x14ac:dyDescent="0.25">
      <c r="A129" s="2"/>
      <c r="B129" s="2" t="s">
        <v>119</v>
      </c>
      <c r="C129" s="2">
        <v>315</v>
      </c>
      <c r="D129" s="2">
        <v>80</v>
      </c>
      <c r="E129" s="2"/>
      <c r="F129" s="2"/>
      <c r="G129" s="1">
        <f t="shared" si="10"/>
        <v>395</v>
      </c>
      <c r="H129" s="13">
        <v>25007</v>
      </c>
      <c r="I129" s="28">
        <v>395</v>
      </c>
    </row>
    <row r="130" spans="1:9" x14ac:dyDescent="0.25">
      <c r="A130" s="2"/>
      <c r="B130" s="2" t="s">
        <v>113</v>
      </c>
      <c r="C130" s="2">
        <v>190</v>
      </c>
      <c r="D130" s="2">
        <v>120</v>
      </c>
      <c r="E130" s="2"/>
      <c r="F130" s="2"/>
      <c r="G130" s="1">
        <f t="shared" si="10"/>
        <v>310</v>
      </c>
      <c r="H130" s="13">
        <v>25008</v>
      </c>
      <c r="I130" s="28">
        <v>310</v>
      </c>
    </row>
    <row r="131" spans="1:9" x14ac:dyDescent="0.25">
      <c r="A131" s="2"/>
      <c r="B131" s="2" t="s">
        <v>114</v>
      </c>
      <c r="C131" s="2">
        <v>187</v>
      </c>
      <c r="D131" s="2">
        <v>140</v>
      </c>
      <c r="E131" s="2"/>
      <c r="F131" s="2"/>
      <c r="G131" s="1">
        <f t="shared" si="10"/>
        <v>327</v>
      </c>
      <c r="H131" s="13">
        <v>25009</v>
      </c>
      <c r="I131" s="31">
        <v>327</v>
      </c>
    </row>
    <row r="132" spans="1:9" x14ac:dyDescent="0.25">
      <c r="A132" s="2"/>
      <c r="B132" s="2" t="s">
        <v>185</v>
      </c>
      <c r="C132" s="2">
        <v>275</v>
      </c>
      <c r="D132" s="2">
        <v>110</v>
      </c>
      <c r="E132" s="2"/>
      <c r="F132" s="2"/>
      <c r="G132" s="1">
        <f t="shared" si="10"/>
        <v>385</v>
      </c>
      <c r="H132" s="13">
        <v>25010</v>
      </c>
      <c r="I132" s="28">
        <v>385</v>
      </c>
    </row>
    <row r="133" spans="1:9" x14ac:dyDescent="0.25">
      <c r="A133" s="2"/>
      <c r="B133" s="2" t="s">
        <v>218</v>
      </c>
      <c r="C133" s="2">
        <v>300</v>
      </c>
      <c r="D133" s="2">
        <v>100</v>
      </c>
      <c r="E133" s="2"/>
      <c r="F133" s="2"/>
      <c r="G133" s="1">
        <f t="shared" si="10"/>
        <v>400</v>
      </c>
      <c r="H133" s="13">
        <v>25011</v>
      </c>
      <c r="I133" s="28">
        <v>400</v>
      </c>
    </row>
    <row r="134" spans="1:9" x14ac:dyDescent="0.25">
      <c r="A134" s="2" t="s">
        <v>251</v>
      </c>
      <c r="B134" s="2" t="s">
        <v>116</v>
      </c>
      <c r="C134" s="2">
        <v>225</v>
      </c>
      <c r="D134" s="2">
        <v>95</v>
      </c>
      <c r="E134" s="2"/>
      <c r="F134" s="2"/>
      <c r="G134" s="1">
        <f t="shared" si="10"/>
        <v>320</v>
      </c>
      <c r="H134" s="13">
        <v>25012</v>
      </c>
      <c r="I134" s="28">
        <v>320</v>
      </c>
    </row>
    <row r="135" spans="1:9" x14ac:dyDescent="0.25">
      <c r="A135" s="1"/>
      <c r="B135" s="1"/>
      <c r="C135" s="1">
        <f>SUM(C123:C134)</f>
        <v>6658.1</v>
      </c>
      <c r="D135" s="1">
        <f>SUM(D123:D134)</f>
        <v>1631.79</v>
      </c>
      <c r="E135" s="1"/>
      <c r="F135" s="1">
        <f>SUM(F123:F134)</f>
        <v>579.28909999999996</v>
      </c>
      <c r="G135" s="1">
        <f>SUM(G123:G134)</f>
        <v>8869.1790999999994</v>
      </c>
      <c r="H135" s="17"/>
      <c r="I135" s="24"/>
    </row>
    <row r="136" spans="1:9" x14ac:dyDescent="0.25">
      <c r="A136" s="2"/>
      <c r="B136" s="2"/>
      <c r="C136" s="2"/>
      <c r="D136" s="2"/>
      <c r="E136" s="2"/>
      <c r="F136" s="2"/>
      <c r="G136" s="1"/>
      <c r="H136" s="13"/>
      <c r="I136" s="24"/>
    </row>
    <row r="137" spans="1:9" x14ac:dyDescent="0.25">
      <c r="A137" s="1" t="s">
        <v>117</v>
      </c>
      <c r="B137" s="2" t="s">
        <v>118</v>
      </c>
      <c r="C137" s="2">
        <v>1400</v>
      </c>
      <c r="D137" s="2">
        <v>50</v>
      </c>
      <c r="E137" s="2"/>
      <c r="F137" s="2">
        <f>(C137+D137+E137)*19/100</f>
        <v>275.5</v>
      </c>
      <c r="G137" s="1">
        <f>SUM(C137:F137)</f>
        <v>1725.5</v>
      </c>
      <c r="H137" s="13">
        <v>26001</v>
      </c>
      <c r="I137" s="28">
        <v>1725.5</v>
      </c>
    </row>
    <row r="138" spans="1:9" x14ac:dyDescent="0.25">
      <c r="A138" s="15"/>
      <c r="B138" s="2" t="s">
        <v>171</v>
      </c>
      <c r="C138" s="2">
        <v>309.33999999999997</v>
      </c>
      <c r="D138" s="2">
        <v>60</v>
      </c>
      <c r="E138" s="2"/>
      <c r="F138" s="2"/>
      <c r="G138" s="1">
        <f>SUM(C138:F138)</f>
        <v>369.34</v>
      </c>
      <c r="H138" s="13">
        <v>26002</v>
      </c>
      <c r="I138" s="24"/>
    </row>
    <row r="139" spans="1:9" x14ac:dyDescent="0.25">
      <c r="A139" s="2"/>
      <c r="B139" s="2" t="s">
        <v>120</v>
      </c>
      <c r="C139" s="2">
        <v>286</v>
      </c>
      <c r="D139" s="2">
        <v>70</v>
      </c>
      <c r="E139" s="2"/>
      <c r="F139" s="2"/>
      <c r="G139" s="1">
        <f>SUM(C139:F139)</f>
        <v>356</v>
      </c>
      <c r="H139" s="13">
        <v>26003</v>
      </c>
      <c r="I139" s="28">
        <v>356</v>
      </c>
    </row>
    <row r="140" spans="1:9" x14ac:dyDescent="0.25">
      <c r="A140" s="2"/>
      <c r="B140" s="2" t="s">
        <v>198</v>
      </c>
      <c r="C140" s="2">
        <v>620</v>
      </c>
      <c r="D140" s="2">
        <v>100</v>
      </c>
      <c r="E140" s="2"/>
      <c r="F140" s="2"/>
      <c r="G140" s="1">
        <f>SUM(C140:F140)</f>
        <v>720</v>
      </c>
      <c r="H140" s="13">
        <v>26004</v>
      </c>
      <c r="I140" s="28">
        <v>720</v>
      </c>
    </row>
    <row r="141" spans="1:9" x14ac:dyDescent="0.25">
      <c r="A141" s="2"/>
      <c r="B141" s="2" t="s">
        <v>190</v>
      </c>
      <c r="C141" s="2">
        <v>360</v>
      </c>
      <c r="D141" s="2">
        <v>80</v>
      </c>
      <c r="E141" s="2"/>
      <c r="F141" s="2"/>
      <c r="G141" s="1">
        <f>SUM(C141:F141)</f>
        <v>440</v>
      </c>
      <c r="H141" s="13">
        <v>26005</v>
      </c>
      <c r="I141" s="28">
        <v>440</v>
      </c>
    </row>
    <row r="142" spans="1:9" x14ac:dyDescent="0.25">
      <c r="A142" s="1"/>
      <c r="B142" s="1"/>
      <c r="C142" s="1">
        <f>SUM(C137:C141)</f>
        <v>2975.34</v>
      </c>
      <c r="D142" s="1">
        <f>SUM(D137:D141)</f>
        <v>360</v>
      </c>
      <c r="E142" s="1"/>
      <c r="F142" s="1">
        <f>SUM(F137)</f>
        <v>275.5</v>
      </c>
      <c r="G142" s="1">
        <f>SUM(G137:G141)</f>
        <v>3610.84</v>
      </c>
      <c r="H142" s="17"/>
      <c r="I142" s="24"/>
    </row>
    <row r="143" spans="1:9" x14ac:dyDescent="0.25">
      <c r="A143" s="1"/>
      <c r="B143" s="1"/>
      <c r="C143" s="1"/>
      <c r="D143" s="1"/>
      <c r="E143" s="1"/>
      <c r="F143" s="1"/>
      <c r="G143" s="1"/>
      <c r="H143" s="17"/>
      <c r="I143" s="24"/>
    </row>
    <row r="144" spans="1:9" x14ac:dyDescent="0.25">
      <c r="A144" s="1" t="s">
        <v>122</v>
      </c>
      <c r="B144" s="2" t="s">
        <v>123</v>
      </c>
      <c r="C144" s="2">
        <v>470</v>
      </c>
      <c r="D144" s="2">
        <v>130</v>
      </c>
      <c r="E144" s="2"/>
      <c r="F144" s="2"/>
      <c r="G144" s="1">
        <f t="shared" ref="G144:G151" si="11">SUM(C144:F144)</f>
        <v>600</v>
      </c>
      <c r="H144" s="13">
        <v>27001</v>
      </c>
      <c r="I144" s="28">
        <v>600</v>
      </c>
    </row>
    <row r="145" spans="1:9" x14ac:dyDescent="0.25">
      <c r="A145" s="1"/>
      <c r="B145" s="2" t="s">
        <v>124</v>
      </c>
      <c r="C145" s="2">
        <v>335</v>
      </c>
      <c r="D145" s="2">
        <v>165</v>
      </c>
      <c r="E145" s="2"/>
      <c r="F145" s="2"/>
      <c r="G145" s="1">
        <f t="shared" si="11"/>
        <v>500</v>
      </c>
      <c r="H145" s="13">
        <v>27002</v>
      </c>
      <c r="I145" s="31">
        <v>500</v>
      </c>
    </row>
    <row r="146" spans="1:9" x14ac:dyDescent="0.25">
      <c r="A146" s="2"/>
      <c r="B146" s="2" t="s">
        <v>125</v>
      </c>
      <c r="C146" s="2">
        <v>294</v>
      </c>
      <c r="D146" s="2">
        <v>110</v>
      </c>
      <c r="E146" s="2"/>
      <c r="F146" s="2"/>
      <c r="G146" s="1">
        <f t="shared" si="11"/>
        <v>404</v>
      </c>
      <c r="H146" s="13">
        <v>27008</v>
      </c>
      <c r="I146" s="31">
        <v>404</v>
      </c>
    </row>
    <row r="147" spans="1:9" x14ac:dyDescent="0.25">
      <c r="A147" s="16"/>
      <c r="B147" s="2" t="s">
        <v>256</v>
      </c>
      <c r="C147" s="2">
        <v>330</v>
      </c>
      <c r="D147" s="2">
        <v>170</v>
      </c>
      <c r="E147" s="20"/>
      <c r="F147" s="2"/>
      <c r="G147" s="1">
        <f t="shared" si="11"/>
        <v>500</v>
      </c>
      <c r="H147" s="13">
        <v>27003</v>
      </c>
      <c r="I147" s="28">
        <v>500</v>
      </c>
    </row>
    <row r="148" spans="1:9" x14ac:dyDescent="0.25">
      <c r="A148" s="2"/>
      <c r="B148" s="39" t="s">
        <v>245</v>
      </c>
      <c r="C148" s="2">
        <v>225</v>
      </c>
      <c r="D148" s="2">
        <v>130</v>
      </c>
      <c r="E148" s="2"/>
      <c r="F148" s="2"/>
      <c r="G148" s="1">
        <f t="shared" si="11"/>
        <v>355</v>
      </c>
      <c r="H148" s="13">
        <v>27004</v>
      </c>
      <c r="I148" s="28">
        <v>355</v>
      </c>
    </row>
    <row r="149" spans="1:9" x14ac:dyDescent="0.25">
      <c r="A149" s="20"/>
      <c r="B149" s="39" t="s">
        <v>191</v>
      </c>
      <c r="C149" s="2">
        <v>300</v>
      </c>
      <c r="D149" s="2">
        <v>170</v>
      </c>
      <c r="E149" s="2"/>
      <c r="F149" s="2"/>
      <c r="G149" s="1">
        <f t="shared" si="11"/>
        <v>470</v>
      </c>
      <c r="H149" s="13">
        <v>27005</v>
      </c>
      <c r="I149" s="31">
        <v>470</v>
      </c>
    </row>
    <row r="150" spans="1:9" x14ac:dyDescent="0.25">
      <c r="A150" s="2"/>
      <c r="B150" s="2" t="s">
        <v>128</v>
      </c>
      <c r="C150" s="2">
        <v>313.5</v>
      </c>
      <c r="D150" s="2">
        <v>135</v>
      </c>
      <c r="E150" s="2"/>
      <c r="F150" s="2"/>
      <c r="G150" s="1">
        <f t="shared" si="11"/>
        <v>448.5</v>
      </c>
      <c r="H150" s="13">
        <v>27006</v>
      </c>
      <c r="I150" s="28">
        <v>450</v>
      </c>
    </row>
    <row r="151" spans="1:9" x14ac:dyDescent="0.25">
      <c r="A151" s="2"/>
      <c r="B151" s="2" t="s">
        <v>193</v>
      </c>
      <c r="C151" s="2">
        <v>320</v>
      </c>
      <c r="D151" s="2">
        <v>135</v>
      </c>
      <c r="E151" s="2"/>
      <c r="F151" s="2"/>
      <c r="G151" s="1">
        <f t="shared" si="11"/>
        <v>455</v>
      </c>
      <c r="H151" s="13">
        <v>27007</v>
      </c>
      <c r="I151" s="28">
        <v>455</v>
      </c>
    </row>
    <row r="152" spans="1:9" x14ac:dyDescent="0.25">
      <c r="A152" s="2"/>
      <c r="B152" s="2"/>
      <c r="C152" s="1">
        <f>SUM(C144:C151)</f>
        <v>2587.5</v>
      </c>
      <c r="D152" s="1">
        <f>SUM(D144:D151)</f>
        <v>1145</v>
      </c>
      <c r="E152" s="2"/>
      <c r="F152" s="2"/>
      <c r="G152" s="1">
        <f>SUM(G144:G151)</f>
        <v>3732.5</v>
      </c>
      <c r="H152" s="13"/>
      <c r="I152" s="24"/>
    </row>
    <row r="153" spans="1:9" x14ac:dyDescent="0.25">
      <c r="A153" s="2"/>
      <c r="B153" s="2"/>
      <c r="C153" s="2"/>
      <c r="D153" s="2"/>
      <c r="E153" s="2"/>
      <c r="F153" s="2"/>
      <c r="G153" s="2"/>
      <c r="H153" s="13"/>
      <c r="I153" s="24"/>
    </row>
    <row r="154" spans="1:9" x14ac:dyDescent="0.25">
      <c r="A154" s="1" t="s">
        <v>129</v>
      </c>
      <c r="B154" s="2" t="s">
        <v>130</v>
      </c>
      <c r="C154" s="2">
        <v>410</v>
      </c>
      <c r="D154" s="2">
        <v>100</v>
      </c>
      <c r="E154" s="2"/>
      <c r="F154" s="2">
        <f>(C154+D154+E154)*19/100</f>
        <v>96.9</v>
      </c>
      <c r="G154" s="1">
        <f t="shared" ref="G154:G171" si="12">SUM(C154:F154)</f>
        <v>606.9</v>
      </c>
      <c r="H154" s="13">
        <v>28001</v>
      </c>
      <c r="I154" s="31">
        <v>606.9</v>
      </c>
    </row>
    <row r="155" spans="1:9" x14ac:dyDescent="0.25">
      <c r="A155" s="1"/>
      <c r="B155" s="2" t="s">
        <v>131</v>
      </c>
      <c r="C155" s="2">
        <v>1150</v>
      </c>
      <c r="D155" s="2">
        <v>190</v>
      </c>
      <c r="E155" s="2"/>
      <c r="F155" s="2">
        <f>(C155+D155+E155)*19/100</f>
        <v>254.6</v>
      </c>
      <c r="G155" s="1">
        <f t="shared" si="12"/>
        <v>1594.6</v>
      </c>
      <c r="H155" s="13">
        <v>28002</v>
      </c>
      <c r="I155" s="28">
        <v>1594.6</v>
      </c>
    </row>
    <row r="156" spans="1:9" x14ac:dyDescent="0.25">
      <c r="A156" s="2"/>
      <c r="B156" s="2" t="s">
        <v>188</v>
      </c>
      <c r="C156" s="2">
        <v>350</v>
      </c>
      <c r="D156" s="2">
        <v>140</v>
      </c>
      <c r="E156" s="2"/>
      <c r="F156" s="2"/>
      <c r="G156" s="1">
        <f t="shared" si="12"/>
        <v>490</v>
      </c>
      <c r="H156" s="13">
        <v>28003</v>
      </c>
      <c r="I156" s="28">
        <v>490</v>
      </c>
    </row>
    <row r="157" spans="1:9" x14ac:dyDescent="0.25">
      <c r="A157" s="2"/>
      <c r="B157" s="2" t="s">
        <v>132</v>
      </c>
      <c r="C157" s="2">
        <v>209</v>
      </c>
      <c r="D157" s="2">
        <v>140</v>
      </c>
      <c r="E157" s="2"/>
      <c r="F157" s="2"/>
      <c r="G157" s="1">
        <f t="shared" si="12"/>
        <v>349</v>
      </c>
      <c r="H157" s="13">
        <v>28004</v>
      </c>
      <c r="I157" s="28">
        <v>349</v>
      </c>
    </row>
    <row r="158" spans="1:9" x14ac:dyDescent="0.25">
      <c r="A158" s="2"/>
      <c r="B158" s="2" t="s">
        <v>133</v>
      </c>
      <c r="C158" s="2">
        <v>314.60000000000002</v>
      </c>
      <c r="D158" s="2">
        <v>162</v>
      </c>
      <c r="E158" s="2"/>
      <c r="F158" s="2"/>
      <c r="G158" s="1">
        <f t="shared" si="12"/>
        <v>476.6</v>
      </c>
      <c r="H158" s="13">
        <v>28005</v>
      </c>
      <c r="I158" s="28">
        <v>476.6</v>
      </c>
    </row>
    <row r="159" spans="1:9" x14ac:dyDescent="0.25">
      <c r="A159" s="2"/>
      <c r="B159" s="2" t="s">
        <v>134</v>
      </c>
      <c r="C159" s="2">
        <v>309.32</v>
      </c>
      <c r="D159" s="2">
        <v>142.80000000000001</v>
      </c>
      <c r="E159" s="2"/>
      <c r="F159" s="2"/>
      <c r="G159" s="1">
        <f t="shared" si="12"/>
        <v>452.12</v>
      </c>
      <c r="H159" s="13">
        <v>28006</v>
      </c>
      <c r="I159" s="28">
        <v>452.12</v>
      </c>
    </row>
    <row r="160" spans="1:9" x14ac:dyDescent="0.25">
      <c r="A160" s="2"/>
      <c r="B160" s="2" t="s">
        <v>135</v>
      </c>
      <c r="C160" s="2">
        <v>225</v>
      </c>
      <c r="D160" s="2">
        <v>135</v>
      </c>
      <c r="E160" s="2"/>
      <c r="F160" s="2"/>
      <c r="G160" s="1">
        <f t="shared" si="12"/>
        <v>360</v>
      </c>
      <c r="H160" s="13">
        <v>28007</v>
      </c>
      <c r="I160" s="28">
        <v>360</v>
      </c>
    </row>
    <row r="161" spans="1:10" x14ac:dyDescent="0.25">
      <c r="A161" s="2"/>
      <c r="B161" s="2" t="s">
        <v>136</v>
      </c>
      <c r="C161" s="2">
        <v>310</v>
      </c>
      <c r="D161" s="2">
        <v>130</v>
      </c>
      <c r="E161" s="2"/>
      <c r="F161" s="2"/>
      <c r="G161" s="1">
        <f t="shared" si="12"/>
        <v>440</v>
      </c>
      <c r="H161" s="13">
        <v>28008</v>
      </c>
      <c r="I161" s="28">
        <v>440</v>
      </c>
      <c r="J161" t="s">
        <v>224</v>
      </c>
    </row>
    <row r="162" spans="1:10" x14ac:dyDescent="0.25">
      <c r="A162" s="2"/>
      <c r="B162" s="2" t="s">
        <v>137</v>
      </c>
      <c r="C162" s="2">
        <v>360</v>
      </c>
      <c r="D162" s="2">
        <v>140</v>
      </c>
      <c r="E162" s="2"/>
      <c r="F162" s="2"/>
      <c r="G162" s="1">
        <f t="shared" si="12"/>
        <v>500</v>
      </c>
      <c r="H162" s="13">
        <v>28009</v>
      </c>
      <c r="I162" s="28">
        <v>500</v>
      </c>
    </row>
    <row r="163" spans="1:10" x14ac:dyDescent="0.25">
      <c r="A163" s="2"/>
      <c r="B163" s="2" t="s">
        <v>214</v>
      </c>
      <c r="C163" s="2">
        <v>300</v>
      </c>
      <c r="D163" s="2">
        <v>145</v>
      </c>
      <c r="E163" s="2"/>
      <c r="F163" s="2"/>
      <c r="G163" s="1">
        <f t="shared" si="12"/>
        <v>445</v>
      </c>
      <c r="H163" s="13">
        <v>28010</v>
      </c>
      <c r="I163" s="28">
        <v>445</v>
      </c>
    </row>
    <row r="164" spans="1:10" x14ac:dyDescent="0.25">
      <c r="A164" s="2"/>
      <c r="B164" s="2" t="s">
        <v>139</v>
      </c>
      <c r="C164" s="2">
        <v>340.01</v>
      </c>
      <c r="D164" s="2">
        <v>155.9</v>
      </c>
      <c r="E164" s="2"/>
      <c r="F164" s="2"/>
      <c r="G164" s="1">
        <f t="shared" si="12"/>
        <v>495.90999999999997</v>
      </c>
      <c r="H164" s="13">
        <v>28011</v>
      </c>
      <c r="I164" s="28">
        <v>500</v>
      </c>
    </row>
    <row r="165" spans="1:10" x14ac:dyDescent="0.25">
      <c r="A165" s="16"/>
      <c r="B165" s="2" t="s">
        <v>258</v>
      </c>
      <c r="C165" s="2">
        <v>385</v>
      </c>
      <c r="D165" s="2">
        <v>155</v>
      </c>
      <c r="E165" s="2"/>
      <c r="F165" s="2"/>
      <c r="G165" s="1">
        <f t="shared" si="12"/>
        <v>540</v>
      </c>
      <c r="H165" s="13">
        <v>28012</v>
      </c>
      <c r="I165" s="31">
        <v>540</v>
      </c>
    </row>
    <row r="166" spans="1:10" x14ac:dyDescent="0.25">
      <c r="A166" s="2"/>
      <c r="B166" s="2" t="s">
        <v>141</v>
      </c>
      <c r="C166" s="2">
        <v>255</v>
      </c>
      <c r="D166" s="2">
        <v>130</v>
      </c>
      <c r="E166" s="2"/>
      <c r="F166" s="2"/>
      <c r="G166" s="1">
        <f t="shared" si="12"/>
        <v>385</v>
      </c>
      <c r="H166" s="13">
        <v>28013</v>
      </c>
      <c r="I166" s="28">
        <v>385</v>
      </c>
    </row>
    <row r="167" spans="1:10" x14ac:dyDescent="0.25">
      <c r="A167" s="2"/>
      <c r="B167" s="2" t="s">
        <v>142</v>
      </c>
      <c r="C167" s="2">
        <v>380</v>
      </c>
      <c r="D167" s="2">
        <v>130</v>
      </c>
      <c r="E167" s="2"/>
      <c r="F167" s="2"/>
      <c r="G167" s="1">
        <f t="shared" si="12"/>
        <v>510</v>
      </c>
      <c r="H167" s="13">
        <v>28014</v>
      </c>
      <c r="I167" s="28">
        <v>510</v>
      </c>
    </row>
    <row r="168" spans="1:10" x14ac:dyDescent="0.25">
      <c r="A168" s="2"/>
      <c r="B168" s="2" t="s">
        <v>143</v>
      </c>
      <c r="C168" s="2">
        <v>410.54</v>
      </c>
      <c r="D168" s="2">
        <v>197.06</v>
      </c>
      <c r="E168" s="2"/>
      <c r="F168" s="2"/>
      <c r="G168" s="1">
        <f t="shared" si="12"/>
        <v>607.6</v>
      </c>
      <c r="H168" s="13">
        <v>28015</v>
      </c>
      <c r="I168" s="28">
        <v>607.62</v>
      </c>
    </row>
    <row r="169" spans="1:10" x14ac:dyDescent="0.25">
      <c r="A169" s="2"/>
      <c r="B169" s="2" t="s">
        <v>144</v>
      </c>
      <c r="C169" s="2">
        <v>350.9</v>
      </c>
      <c r="D169" s="2">
        <v>130</v>
      </c>
      <c r="E169" s="2"/>
      <c r="F169" s="2"/>
      <c r="G169" s="1">
        <f t="shared" si="12"/>
        <v>480.9</v>
      </c>
      <c r="H169" s="13">
        <v>28016</v>
      </c>
      <c r="I169" s="28">
        <v>480.9</v>
      </c>
    </row>
    <row r="170" spans="1:10" x14ac:dyDescent="0.25">
      <c r="A170" s="2"/>
      <c r="B170" s="2" t="s">
        <v>145</v>
      </c>
      <c r="C170" s="2">
        <v>340</v>
      </c>
      <c r="D170" s="2"/>
      <c r="E170" s="2"/>
      <c r="F170" s="2">
        <f>(C170+D170+E170)*19/100</f>
        <v>64.599999999999994</v>
      </c>
      <c r="G170" s="1">
        <f t="shared" si="12"/>
        <v>404.6</v>
      </c>
      <c r="H170" s="13">
        <v>28017</v>
      </c>
      <c r="I170" s="28">
        <v>404.6</v>
      </c>
    </row>
    <row r="171" spans="1:10" x14ac:dyDescent="0.25">
      <c r="A171" s="2"/>
      <c r="B171" s="2" t="s">
        <v>146</v>
      </c>
      <c r="C171" s="2">
        <v>367.41</v>
      </c>
      <c r="D171" s="2"/>
      <c r="E171" s="2"/>
      <c r="F171" s="2">
        <f>(C171+D171+E171)*19/100</f>
        <v>69.807900000000004</v>
      </c>
      <c r="G171" s="1">
        <f t="shared" si="12"/>
        <v>437.21790000000004</v>
      </c>
      <c r="H171" s="13">
        <v>28018</v>
      </c>
      <c r="I171" s="31">
        <v>437.22</v>
      </c>
    </row>
    <row r="172" spans="1:10" x14ac:dyDescent="0.25">
      <c r="A172" s="2"/>
      <c r="B172" s="2"/>
      <c r="C172" s="1">
        <f>SUM(C154:C171)</f>
        <v>6766.78</v>
      </c>
      <c r="D172" s="1">
        <f>SUM(D154:D169)</f>
        <v>2322.7600000000002</v>
      </c>
      <c r="E172" s="2"/>
      <c r="F172" s="1">
        <f>SUM(F154:F171)</f>
        <v>485.90790000000004</v>
      </c>
      <c r="G172" s="1">
        <f>SUM(G154:G171)</f>
        <v>9575.4478999999992</v>
      </c>
      <c r="H172" s="13"/>
      <c r="I172" s="24"/>
    </row>
    <row r="173" spans="1:10" x14ac:dyDescent="0.25">
      <c r="A173" s="2"/>
      <c r="B173" s="2"/>
      <c r="C173" s="2"/>
      <c r="D173" s="2"/>
      <c r="E173" s="2"/>
      <c r="F173" s="2"/>
      <c r="G173" s="2"/>
      <c r="H173" s="13"/>
      <c r="I173" s="24"/>
    </row>
    <row r="174" spans="1:10" x14ac:dyDescent="0.25">
      <c r="A174" s="1" t="s">
        <v>147</v>
      </c>
      <c r="B174" s="2" t="s">
        <v>148</v>
      </c>
      <c r="C174" s="1">
        <v>1100</v>
      </c>
      <c r="D174" s="1">
        <v>180</v>
      </c>
      <c r="E174" s="1"/>
      <c r="F174" s="1">
        <f>(C174+D174)*19/100</f>
        <v>243.2</v>
      </c>
      <c r="G174" s="1">
        <f>SUM(C174:F174)</f>
        <v>1523.2</v>
      </c>
      <c r="H174" s="13">
        <v>29001</v>
      </c>
      <c r="I174" s="28">
        <v>1523.2</v>
      </c>
    </row>
    <row r="175" spans="1:10" x14ac:dyDescent="0.25">
      <c r="A175" s="1" t="s">
        <v>149</v>
      </c>
      <c r="B175" s="2"/>
      <c r="C175" s="2"/>
      <c r="D175" s="2"/>
      <c r="E175" s="2"/>
      <c r="F175" s="2"/>
      <c r="G175" s="1"/>
      <c r="H175" s="13"/>
      <c r="I175" s="24"/>
    </row>
    <row r="176" spans="1:10" x14ac:dyDescent="0.25">
      <c r="A176" s="2"/>
      <c r="B176" s="2"/>
      <c r="C176" s="2"/>
      <c r="D176" s="2"/>
      <c r="E176" s="2"/>
      <c r="F176" s="2"/>
      <c r="G176" s="1"/>
      <c r="H176" s="13"/>
      <c r="I176" s="24"/>
    </row>
    <row r="177" spans="1:9" x14ac:dyDescent="0.25">
      <c r="A177" s="1" t="s">
        <v>150</v>
      </c>
      <c r="B177" s="2" t="s">
        <v>151</v>
      </c>
      <c r="C177" s="2">
        <v>138251.26999999999</v>
      </c>
      <c r="D177" s="2">
        <v>4530</v>
      </c>
      <c r="E177" s="2"/>
      <c r="F177" s="2">
        <f>(C177+D177+E177)*19/100</f>
        <v>27128.441299999999</v>
      </c>
      <c r="G177" s="1">
        <f>SUM(C177:F177)</f>
        <v>169909.7113</v>
      </c>
      <c r="H177" s="13">
        <v>31001</v>
      </c>
      <c r="I177" s="28">
        <v>169909.71</v>
      </c>
    </row>
    <row r="178" spans="1:9" x14ac:dyDescent="0.25">
      <c r="A178" s="1" t="s">
        <v>152</v>
      </c>
      <c r="B178" s="2" t="s">
        <v>153</v>
      </c>
      <c r="C178" s="2">
        <v>2090</v>
      </c>
      <c r="D178" s="2">
        <v>329</v>
      </c>
      <c r="E178" s="2"/>
      <c r="F178" s="2"/>
      <c r="G178" s="1">
        <v>2419</v>
      </c>
      <c r="H178" s="13">
        <v>31010</v>
      </c>
      <c r="I178" s="28">
        <v>2419</v>
      </c>
    </row>
    <row r="179" spans="1:9" x14ac:dyDescent="0.25">
      <c r="A179" s="2"/>
      <c r="B179" s="2" t="s">
        <v>154</v>
      </c>
      <c r="C179" s="2">
        <v>10229.27</v>
      </c>
      <c r="D179" s="2">
        <v>1934.03</v>
      </c>
      <c r="E179" s="2"/>
      <c r="F179" s="2"/>
      <c r="G179" s="1">
        <f t="shared" ref="G179:G187" si="13">SUM(C179:F179)</f>
        <v>12163.300000000001</v>
      </c>
      <c r="H179" s="13">
        <v>31002</v>
      </c>
      <c r="I179" s="28">
        <v>12163.3</v>
      </c>
    </row>
    <row r="180" spans="1:9" x14ac:dyDescent="0.25">
      <c r="A180" s="2"/>
      <c r="B180" s="2" t="s">
        <v>155</v>
      </c>
      <c r="C180" s="2">
        <v>1261.68</v>
      </c>
      <c r="D180" s="2">
        <v>200</v>
      </c>
      <c r="E180" s="2"/>
      <c r="F180" s="2">
        <f>(C180+D180+E180)*19/100</f>
        <v>277.7192</v>
      </c>
      <c r="G180" s="1">
        <f t="shared" si="13"/>
        <v>1739.3992000000001</v>
      </c>
      <c r="H180" s="13">
        <v>31003</v>
      </c>
      <c r="I180" s="28">
        <v>1739.4</v>
      </c>
    </row>
    <row r="181" spans="1:9" x14ac:dyDescent="0.25">
      <c r="A181" s="2"/>
      <c r="B181" s="2" t="s">
        <v>156</v>
      </c>
      <c r="C181" s="2">
        <v>3255.58</v>
      </c>
      <c r="D181" s="2">
        <v>600.29999999999995</v>
      </c>
      <c r="E181" s="2"/>
      <c r="F181" s="2"/>
      <c r="G181" s="1">
        <f t="shared" si="13"/>
        <v>3855.88</v>
      </c>
      <c r="H181" s="13">
        <v>31004</v>
      </c>
      <c r="I181" s="28">
        <v>3855.88</v>
      </c>
    </row>
    <row r="182" spans="1:9" x14ac:dyDescent="0.25">
      <c r="A182" s="2"/>
      <c r="B182" s="2" t="s">
        <v>157</v>
      </c>
      <c r="C182" s="2">
        <v>3805.5</v>
      </c>
      <c r="D182" s="2">
        <v>584.1</v>
      </c>
      <c r="E182" s="2"/>
      <c r="F182" s="2"/>
      <c r="G182" s="1">
        <f t="shared" si="13"/>
        <v>4389.6000000000004</v>
      </c>
      <c r="H182" s="13">
        <v>31005</v>
      </c>
      <c r="I182" s="28">
        <v>4389.6000000000004</v>
      </c>
    </row>
    <row r="183" spans="1:9" x14ac:dyDescent="0.25">
      <c r="A183" s="2"/>
      <c r="B183" s="2" t="s">
        <v>158</v>
      </c>
      <c r="C183" s="2">
        <v>1140.82</v>
      </c>
      <c r="D183" s="2">
        <v>600</v>
      </c>
      <c r="E183" s="2"/>
      <c r="F183" s="2"/>
      <c r="G183" s="1">
        <f t="shared" si="13"/>
        <v>1740.82</v>
      </c>
      <c r="H183" s="13">
        <v>31006</v>
      </c>
      <c r="I183" s="28">
        <v>1740.82</v>
      </c>
    </row>
    <row r="184" spans="1:9" x14ac:dyDescent="0.25">
      <c r="A184" s="2"/>
      <c r="B184" s="2" t="s">
        <v>159</v>
      </c>
      <c r="C184" s="2">
        <v>303.99</v>
      </c>
      <c r="D184" s="2">
        <v>118</v>
      </c>
      <c r="E184" s="2"/>
      <c r="F184" s="2"/>
      <c r="G184" s="1">
        <f t="shared" si="13"/>
        <v>421.99</v>
      </c>
      <c r="H184" s="13">
        <v>31007</v>
      </c>
      <c r="I184" s="28">
        <v>421.99</v>
      </c>
    </row>
    <row r="185" spans="1:9" x14ac:dyDescent="0.25">
      <c r="A185" s="2" t="s">
        <v>160</v>
      </c>
      <c r="B185" s="2" t="s">
        <v>145</v>
      </c>
      <c r="C185" s="2">
        <v>291.67</v>
      </c>
      <c r="D185" s="2"/>
      <c r="E185" s="2"/>
      <c r="F185" s="2">
        <f>(C185+D185+E185)*19/100</f>
        <v>55.417300000000004</v>
      </c>
      <c r="G185" s="1">
        <f t="shared" si="13"/>
        <v>347.08730000000003</v>
      </c>
      <c r="H185" s="13">
        <v>31008</v>
      </c>
      <c r="I185" s="24"/>
    </row>
    <row r="186" spans="1:9" x14ac:dyDescent="0.25">
      <c r="A186" s="2" t="s">
        <v>161</v>
      </c>
      <c r="B186" s="2" t="s">
        <v>162</v>
      </c>
      <c r="C186" s="2">
        <v>323.13</v>
      </c>
      <c r="D186" s="2"/>
      <c r="E186" s="2"/>
      <c r="F186" s="2"/>
      <c r="G186" s="1">
        <v>323.13</v>
      </c>
      <c r="H186" s="13">
        <v>31009</v>
      </c>
      <c r="I186" s="24"/>
    </row>
    <row r="187" spans="1:9" x14ac:dyDescent="0.25">
      <c r="A187" s="2" t="s">
        <v>205</v>
      </c>
      <c r="B187" s="2" t="s">
        <v>170</v>
      </c>
      <c r="C187" s="2">
        <v>1250</v>
      </c>
      <c r="D187" s="2"/>
      <c r="E187" s="2"/>
      <c r="F187" s="2">
        <f>(C187+D187+E187)*19/100</f>
        <v>237.5</v>
      </c>
      <c r="G187" s="1">
        <f t="shared" si="13"/>
        <v>1487.5</v>
      </c>
      <c r="H187" s="13">
        <v>31001</v>
      </c>
      <c r="I187" s="24"/>
    </row>
    <row r="188" spans="1:9" x14ac:dyDescent="0.25">
      <c r="A188" s="2"/>
      <c r="B188" s="2"/>
      <c r="C188" s="1">
        <f>SUM(C177:C186)</f>
        <v>160952.90999999997</v>
      </c>
      <c r="D188" s="1">
        <f>SUM(D177:D186)</f>
        <v>8895.43</v>
      </c>
      <c r="E188" s="1"/>
      <c r="F188" s="1">
        <f>SUM(F177:F186)</f>
        <v>27461.577799999999</v>
      </c>
      <c r="G188" s="1">
        <f>SUM(G177:G186)</f>
        <v>197309.91780000002</v>
      </c>
      <c r="H188" s="17"/>
      <c r="I188" s="24"/>
    </row>
    <row r="189" spans="1:9" x14ac:dyDescent="0.25">
      <c r="A189" s="2"/>
      <c r="B189" s="2"/>
      <c r="C189" s="1"/>
      <c r="D189" s="1"/>
      <c r="E189" s="1"/>
      <c r="F189" s="1"/>
      <c r="G189" s="1"/>
      <c r="H189" s="17"/>
      <c r="I189" s="24"/>
    </row>
    <row r="190" spans="1:9" x14ac:dyDescent="0.25">
      <c r="A190" s="2"/>
      <c r="B190" s="2"/>
      <c r="C190" s="1"/>
      <c r="D190" s="1"/>
      <c r="E190" s="1"/>
      <c r="F190" s="1"/>
      <c r="G190" s="1"/>
      <c r="H190" s="17"/>
      <c r="I190" s="24"/>
    </row>
    <row r="191" spans="1:9" x14ac:dyDescent="0.25">
      <c r="A191" s="2" t="s">
        <v>163</v>
      </c>
      <c r="B191" s="2" t="s">
        <v>164</v>
      </c>
      <c r="C191" s="2">
        <v>50</v>
      </c>
      <c r="D191" t="s">
        <v>165</v>
      </c>
      <c r="E191" s="1"/>
      <c r="F191" s="1"/>
      <c r="G191" s="1"/>
      <c r="H191" s="17"/>
      <c r="I191" s="24"/>
    </row>
    <row r="192" spans="1:9" x14ac:dyDescent="0.25">
      <c r="A192" s="2"/>
      <c r="E192" s="1"/>
      <c r="F192" s="1"/>
      <c r="G192" s="1"/>
      <c r="H192" s="13"/>
    </row>
  </sheetData>
  <pageMargins left="0.70866141732283472" right="0.70866141732283472" top="0.78740157480314965" bottom="0.78740157480314965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44</vt:i4>
      </vt:variant>
    </vt:vector>
  </HeadingPairs>
  <TitlesOfParts>
    <vt:vector size="44" baseType="lpstr">
      <vt:lpstr>Juli 2015</vt:lpstr>
      <vt:lpstr>August 2015</vt:lpstr>
      <vt:lpstr>September 2015</vt:lpstr>
      <vt:lpstr>Dezember 2015</vt:lpstr>
      <vt:lpstr>Januar 2016</vt:lpstr>
      <vt:lpstr>November 2015</vt:lpstr>
      <vt:lpstr>Oktober 2015</vt:lpstr>
      <vt:lpstr>Mai 2016</vt:lpstr>
      <vt:lpstr>Februar 2016</vt:lpstr>
      <vt:lpstr>März 2016</vt:lpstr>
      <vt:lpstr>April 2016</vt:lpstr>
      <vt:lpstr>Juni 2016</vt:lpstr>
      <vt:lpstr>Juli 2016</vt:lpstr>
      <vt:lpstr>August 2016</vt:lpstr>
      <vt:lpstr>September 2016</vt:lpstr>
      <vt:lpstr>Oktober 2016</vt:lpstr>
      <vt:lpstr>November 2016</vt:lpstr>
      <vt:lpstr>Dezember 2016</vt:lpstr>
      <vt:lpstr>Januar 2017</vt:lpstr>
      <vt:lpstr>Februar 2017</vt:lpstr>
      <vt:lpstr>März 2017</vt:lpstr>
      <vt:lpstr>April 2017</vt:lpstr>
      <vt:lpstr>Mai 2017</vt:lpstr>
      <vt:lpstr>Juni 2017</vt:lpstr>
      <vt:lpstr>Juli 2017</vt:lpstr>
      <vt:lpstr>August 2017</vt:lpstr>
      <vt:lpstr>September 2017</vt:lpstr>
      <vt:lpstr>Oktober 2017</vt:lpstr>
      <vt:lpstr>November 2017</vt:lpstr>
      <vt:lpstr>Dezember 2017</vt:lpstr>
      <vt:lpstr>Januar 2018</vt:lpstr>
      <vt:lpstr>Februar 2018</vt:lpstr>
      <vt:lpstr>März 2018</vt:lpstr>
      <vt:lpstr>April 2018</vt:lpstr>
      <vt:lpstr>Mai 2018</vt:lpstr>
      <vt:lpstr>Juni 2018</vt:lpstr>
      <vt:lpstr>Juli 2018</vt:lpstr>
      <vt:lpstr>August 2018</vt:lpstr>
      <vt:lpstr>September 2018</vt:lpstr>
      <vt:lpstr>Oktober 2018</vt:lpstr>
      <vt:lpstr>November 2018</vt:lpstr>
      <vt:lpstr>Dezember 2018</vt:lpstr>
      <vt:lpstr>Januar 2019</vt:lpstr>
      <vt:lpstr>Februar 2019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Liesbeth van der Sloot</dc:creator>
  <cp:lastModifiedBy>Karin Brumley</cp:lastModifiedBy>
  <cp:lastPrinted>2018-12-19T10:20:11Z</cp:lastPrinted>
  <dcterms:created xsi:type="dcterms:W3CDTF">2015-01-29T12:51:40Z</dcterms:created>
  <dcterms:modified xsi:type="dcterms:W3CDTF">2018-12-19T10:20:18Z</dcterms:modified>
</cp:coreProperties>
</file>